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41016369\Desktop\Annexures - Set I - APL - pending queries\"/>
    </mc:Choice>
  </mc:AlternateContent>
  <xr:revisionPtr revIDLastSave="0" documentId="13_ncr:1_{044B5863-C499-494F-AFEE-936032A1D507}" xr6:coauthVersionLast="47" xr6:coauthVersionMax="47" xr10:uidLastSave="{00000000-0000-0000-0000-000000000000}"/>
  <bookViews>
    <workbookView xWindow="-120" yWindow="-120" windowWidth="20730" windowHeight="11040" xr2:uid="{859E9E23-0CFE-4EC2-B11F-480468FF33EE}"/>
  </bookViews>
  <sheets>
    <sheet name="F2.2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</externalReferences>
  <definedNames>
    <definedName name="\_">#REF!</definedName>
    <definedName name="\0">#REF!</definedName>
    <definedName name="\a">#REF!</definedName>
    <definedName name="\aa">#REF!</definedName>
    <definedName name="\b">#REF!</definedName>
    <definedName name="\c">#REF!</definedName>
    <definedName name="\D">#REF!</definedName>
    <definedName name="\DUA">#REF!</definedName>
    <definedName name="\DUB">#REF!</definedName>
    <definedName name="\DUC">#REF!</definedName>
    <definedName name="\DUD">#REF!</definedName>
    <definedName name="\DUTY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MD">#REF!</definedName>
    <definedName name="\N">#REF!</definedName>
    <definedName name="\new">[1]RUPEE!$B$1</definedName>
    <definedName name="\O">#REF!</definedName>
    <definedName name="\P">#REF!</definedName>
    <definedName name="\PSP1">#REF!</definedName>
    <definedName name="\PSP2">#REF!</definedName>
    <definedName name="\PSP3">#REF!</definedName>
    <definedName name="\PU">#REF!</definedName>
    <definedName name="\Q">#REF!</definedName>
    <definedName name="\R">#REF!</definedName>
    <definedName name="\S">#REF!</definedName>
    <definedName name="\ST">#REF!</definedName>
    <definedName name="\SUM">#REF!</definedName>
    <definedName name="\T">#REF!</definedName>
    <definedName name="\U">#REF!</definedName>
    <definedName name="\UTL">#REF!</definedName>
    <definedName name="\V">#REF!</definedName>
    <definedName name="\W">#REF!</definedName>
    <definedName name="\WDR">#REF!</definedName>
    <definedName name="\X">#REF!</definedName>
    <definedName name="\Y">#REF!</definedName>
    <definedName name="\YRL">#REF!</definedName>
    <definedName name="\Z">#REF!</definedName>
    <definedName name="_________________________________________________________AAA1">[2]POLY!$E$9:$E$214</definedName>
    <definedName name="_________________________________________________________dap20">[3]PTIN03!$B$21</definedName>
    <definedName name="_________________________________________________________dap25">[3]summary!$O$80</definedName>
    <definedName name="_________________________________________________________DAT12">#REF!</definedName>
    <definedName name="_________________________________________________________DAT21">#REF!</definedName>
    <definedName name="_________________________________________________________DAT22">#REF!</definedName>
    <definedName name="_________________________________________________________DAT23">#REF!</definedName>
    <definedName name="_________________________________________________________DAT24">#REF!</definedName>
    <definedName name="_________________________________________________________DAT25">#REF!</definedName>
    <definedName name="_________________________________________________________DAT26">#REF!</definedName>
    <definedName name="_________________________________________________________DAT27">#REF!</definedName>
    <definedName name="_________________________________________________________DAT28">#REF!</definedName>
    <definedName name="_________________________________________________________DAT29">#REF!</definedName>
    <definedName name="_________________________________________________________DAT30">#REF!</definedName>
    <definedName name="_________________________________________________________DAT31">#REF!</definedName>
    <definedName name="_________________________________________________________DAT32">#REF!</definedName>
    <definedName name="_________________________________________________________DAT33">#REF!</definedName>
    <definedName name="_________________________________________________________DAT34">#REF!</definedName>
    <definedName name="_________________________________________________________DAT35">#REF!</definedName>
    <definedName name="_________________________________________________________DAT36">#REF!</definedName>
    <definedName name="_________________________________________________________DAT37">#REF!</definedName>
    <definedName name="_________________________________________________________DAT38">#REF!</definedName>
    <definedName name="_________________________________________________________DAT39">#REF!</definedName>
    <definedName name="_________________________________________________________DAT40">#REF!</definedName>
    <definedName name="_________________________________________________________DAT41">#REF!</definedName>
    <definedName name="_________________________________________________________PEX1">#REF!</definedName>
    <definedName name="_________________________________________________________PLO1">#REF!</definedName>
    <definedName name="_________________________________________________________PRN1">#REF!</definedName>
    <definedName name="_________________________________________________________PV2">#REF!</definedName>
    <definedName name="________________________________________________________AAA1">[2]POLY!$E$9:$E$214</definedName>
    <definedName name="________________________________________________________dap20">[3]PTIN03!$B$21</definedName>
    <definedName name="________________________________________________________dap25">[3]summary!$O$80</definedName>
    <definedName name="________________________________________________________DAT1">#REF!</definedName>
    <definedName name="________________________________________________________DAT10">#REF!</definedName>
    <definedName name="________________________________________________________DAT11">#REF!</definedName>
    <definedName name="________________________________________________________DAT13">#REF!</definedName>
    <definedName name="________________________________________________________DAT14">#REF!</definedName>
    <definedName name="________________________________________________________DAT15">#REF!</definedName>
    <definedName name="________________________________________________________DAT16">#REF!</definedName>
    <definedName name="________________________________________________________DAT17">#REF!</definedName>
    <definedName name="________________________________________________________DAT18">#REF!</definedName>
    <definedName name="________________________________________________________DAT19">#REF!</definedName>
    <definedName name="________________________________________________________DAT2">#REF!</definedName>
    <definedName name="________________________________________________________DAT20">#REF!</definedName>
    <definedName name="________________________________________________________DAT3">#REF!</definedName>
    <definedName name="________________________________________________________DAT4">#REF!</definedName>
    <definedName name="________________________________________________________DAT5">#REF!</definedName>
    <definedName name="________________________________________________________DAT6">#REF!</definedName>
    <definedName name="________________________________________________________DAT7">#REF!</definedName>
    <definedName name="________________________________________________________DAT8">#REF!</definedName>
    <definedName name="________________________________________________________DAT9">#REF!</definedName>
    <definedName name="________________________________________________________Exp1">[4]Exp!#REF!</definedName>
    <definedName name="________________________________________________________PV1">[5]MISC!#REF!</definedName>
    <definedName name="________________________________________________________ts1">#REF!</definedName>
    <definedName name="________________________________________________________ts2">#REF!</definedName>
    <definedName name="____________________________________DB2" hidden="1">{"'Sheet1'!$A$5:$E$42"}</definedName>
    <definedName name="_________________________SCH1">#REF!</definedName>
    <definedName name="_________________________SCH10">#REF!</definedName>
    <definedName name="_________________________SCH11">#REF!</definedName>
    <definedName name="_________________________SCH2">#REF!</definedName>
    <definedName name="_________________________SCH3">#REF!</definedName>
    <definedName name="_________________________SCH4">#REF!</definedName>
    <definedName name="_________________________SCH5">#REF!</definedName>
    <definedName name="_________________________SCH6">#REF!</definedName>
    <definedName name="_________________________SCH7">#REF!</definedName>
    <definedName name="_________________________SCH8">#REF!</definedName>
    <definedName name="_________________________SCH9">#REF!</definedName>
    <definedName name="________________________SCH1">#REF!</definedName>
    <definedName name="________________________SCH10">#REF!</definedName>
    <definedName name="________________________SCH11">#REF!</definedName>
    <definedName name="________________________SCH2">#REF!</definedName>
    <definedName name="________________________SCH3">#REF!</definedName>
    <definedName name="________________________SCH4">#REF!</definedName>
    <definedName name="________________________SCH5">#REF!</definedName>
    <definedName name="________________________SCH6">#REF!</definedName>
    <definedName name="________________________SCH7">#REF!</definedName>
    <definedName name="________________________SCH8">#REF!</definedName>
    <definedName name="________________________SCH9">#REF!</definedName>
    <definedName name="_______________________SCH1">#REF!</definedName>
    <definedName name="_______________________SCH10">#REF!</definedName>
    <definedName name="_______________________SCH11">#REF!</definedName>
    <definedName name="_______________________SCH2">#REF!</definedName>
    <definedName name="_______________________SCH3">#REF!</definedName>
    <definedName name="_______________________SCH4">#REF!</definedName>
    <definedName name="_______________________SCH5">#REF!</definedName>
    <definedName name="_______________________SCH6">#REF!</definedName>
    <definedName name="_______________________SCH7">#REF!</definedName>
    <definedName name="_______________________SCH8">#REF!</definedName>
    <definedName name="_______________________SCH9">#REF!</definedName>
    <definedName name="______________________SCH1">#REF!</definedName>
    <definedName name="______________________SCH10">#REF!</definedName>
    <definedName name="______________________SCH11">#REF!</definedName>
    <definedName name="______________________SCH2">#REF!</definedName>
    <definedName name="______________________SCH3">#REF!</definedName>
    <definedName name="______________________SCH4">#REF!</definedName>
    <definedName name="______________________SCH5">#REF!</definedName>
    <definedName name="______________________SCH6">#REF!</definedName>
    <definedName name="______________________SCH7">#REF!</definedName>
    <definedName name="______________________SCH8">#REF!</definedName>
    <definedName name="______________________SCH9">#REF!</definedName>
    <definedName name="_____________________SCH1">#REF!</definedName>
    <definedName name="_____________________SCH10">#REF!</definedName>
    <definedName name="_____________________SCH11">#REF!</definedName>
    <definedName name="_____________________SCH2">#REF!</definedName>
    <definedName name="_____________________SCH3">#REF!</definedName>
    <definedName name="_____________________SCH4">#REF!</definedName>
    <definedName name="_____________________SCH5">#REF!</definedName>
    <definedName name="_____________________SCH6">#REF!</definedName>
    <definedName name="_____________________SCH7">#REF!</definedName>
    <definedName name="_____________________SCH8">#REF!</definedName>
    <definedName name="_____________________SCH9">#REF!</definedName>
    <definedName name="____________________SCH1">#REF!</definedName>
    <definedName name="____________________SCH10">#REF!</definedName>
    <definedName name="____________________SCH11">#REF!</definedName>
    <definedName name="____________________SCH2">#REF!</definedName>
    <definedName name="____________________SCH3">#REF!</definedName>
    <definedName name="____________________SCH4">#REF!</definedName>
    <definedName name="____________________SCH5">#REF!</definedName>
    <definedName name="____________________SCH6">#REF!</definedName>
    <definedName name="____________________SCH7">#REF!</definedName>
    <definedName name="____________________SCH8">#REF!</definedName>
    <definedName name="____________________SCH9">#REF!</definedName>
    <definedName name="___________________SCH1">#REF!</definedName>
    <definedName name="___________________SCH10">#REF!</definedName>
    <definedName name="___________________SCH11">#REF!</definedName>
    <definedName name="___________________SCH2">#REF!</definedName>
    <definedName name="___________________SCH3">#REF!</definedName>
    <definedName name="___________________SCH4">#REF!</definedName>
    <definedName name="___________________SCH5">#REF!</definedName>
    <definedName name="___________________SCH6">#REF!</definedName>
    <definedName name="___________________SCH7">#REF!</definedName>
    <definedName name="___________________SCH8">#REF!</definedName>
    <definedName name="___________________SCH9">#REF!</definedName>
    <definedName name="__________________SCH1">#REF!</definedName>
    <definedName name="__________________SCH10">#REF!</definedName>
    <definedName name="__________________SCH11">#REF!</definedName>
    <definedName name="__________________SCH2">#REF!</definedName>
    <definedName name="__________________SCH3">#REF!</definedName>
    <definedName name="__________________SCH4">#REF!</definedName>
    <definedName name="__________________SCH5">#REF!</definedName>
    <definedName name="__________________SCH6">#REF!</definedName>
    <definedName name="__________________SCH7">#REF!</definedName>
    <definedName name="__________________SCH8">#REF!</definedName>
    <definedName name="__________________SCH9">#REF!</definedName>
    <definedName name="_________________SCH1">#REF!</definedName>
    <definedName name="_________________SCH10">#REF!</definedName>
    <definedName name="_________________SCH11">#REF!</definedName>
    <definedName name="_________________SCH2">#REF!</definedName>
    <definedName name="_________________SCH3">#REF!</definedName>
    <definedName name="_________________SCH4">#REF!</definedName>
    <definedName name="_________________SCH5">#REF!</definedName>
    <definedName name="_________________SCH6">#REF!</definedName>
    <definedName name="_________________SCH7">#REF!</definedName>
    <definedName name="_________________SCH8">#REF!</definedName>
    <definedName name="_________________SCH9">#REF!</definedName>
    <definedName name="________________SCH1">#REF!</definedName>
    <definedName name="________________SCH10">#REF!</definedName>
    <definedName name="________________SCH11">#REF!</definedName>
    <definedName name="________________SCH2">#REF!</definedName>
    <definedName name="________________SCH3">#REF!</definedName>
    <definedName name="________________SCH4">#REF!</definedName>
    <definedName name="________________SCH5">#REF!</definedName>
    <definedName name="________________SCH6">#REF!</definedName>
    <definedName name="________________SCH7">#REF!</definedName>
    <definedName name="________________SCH8">#REF!</definedName>
    <definedName name="________________SCH9">#REF!</definedName>
    <definedName name="_______________SCH1">#REF!</definedName>
    <definedName name="_______________SCH10">#REF!</definedName>
    <definedName name="_______________SCH11">#REF!</definedName>
    <definedName name="_______________SCH2">#REF!</definedName>
    <definedName name="_______________SCH3">#REF!</definedName>
    <definedName name="_______________SCH4">#REF!</definedName>
    <definedName name="_______________SCH5">#REF!</definedName>
    <definedName name="_______________SCH6">#REF!</definedName>
    <definedName name="_______________SCH7">#REF!</definedName>
    <definedName name="_______________SCH8">#REF!</definedName>
    <definedName name="_______________SCH9">#REF!</definedName>
    <definedName name="______________SCH1">#REF!</definedName>
    <definedName name="______________SCH10">#REF!</definedName>
    <definedName name="______________SCH11">#REF!</definedName>
    <definedName name="______________SCH2">#REF!</definedName>
    <definedName name="______________SCH3">#REF!</definedName>
    <definedName name="______________SCH4">#REF!</definedName>
    <definedName name="______________SCH5">#REF!</definedName>
    <definedName name="______________SCH6">#REF!</definedName>
    <definedName name="______________SCH7">#REF!</definedName>
    <definedName name="______________SCH8">#REF!</definedName>
    <definedName name="______________SCH9">#REF!</definedName>
    <definedName name="_____________SCH1">#REF!</definedName>
    <definedName name="_____________SCH10">#REF!</definedName>
    <definedName name="_____________SCH11">#REF!</definedName>
    <definedName name="_____________SCH2">#REF!</definedName>
    <definedName name="_____________SCH3">#REF!</definedName>
    <definedName name="_____________SCH4">#REF!</definedName>
    <definedName name="_____________SCH5">#REF!</definedName>
    <definedName name="_____________SCH6">#REF!</definedName>
    <definedName name="_____________SCH7">#REF!</definedName>
    <definedName name="_____________SCH8">#REF!</definedName>
    <definedName name="_____________SCH9">#REF!</definedName>
    <definedName name="____________SCH1">#REF!</definedName>
    <definedName name="____________SCH10">#REF!</definedName>
    <definedName name="____________SCH11">#REF!</definedName>
    <definedName name="____________SCH2">#REF!</definedName>
    <definedName name="____________SCH3">#REF!</definedName>
    <definedName name="____________SCH4">#REF!</definedName>
    <definedName name="____________SCH5">#REF!</definedName>
    <definedName name="____________SCH6">#REF!</definedName>
    <definedName name="____________SCH7">#REF!</definedName>
    <definedName name="____________SCH8">#REF!</definedName>
    <definedName name="____________SCH9">#REF!</definedName>
    <definedName name="___________db1" hidden="1">{"'Sheet1'!$A$5:$E$42"}</definedName>
    <definedName name="___________SCH1">#REF!</definedName>
    <definedName name="___________SCH10">#REF!</definedName>
    <definedName name="___________SCH11">#REF!</definedName>
    <definedName name="___________SCH2">#REF!</definedName>
    <definedName name="___________SCH3">#REF!</definedName>
    <definedName name="___________SCH4">#REF!</definedName>
    <definedName name="___________SCH5">#REF!</definedName>
    <definedName name="___________SCH6">#REF!</definedName>
    <definedName name="___________SCH7">#REF!</definedName>
    <definedName name="___________SCH8">#REF!</definedName>
    <definedName name="___________SCH9">#REF!</definedName>
    <definedName name="__________BS1">[6]BSPL!$A$2:$E$56</definedName>
    <definedName name="__________bs2">#REF!</definedName>
    <definedName name="__________DAT12">#REF!</definedName>
    <definedName name="__________DAT14">#REF!</definedName>
    <definedName name="__________DAT15">#REF!</definedName>
    <definedName name="__________DAT21">#REF!</definedName>
    <definedName name="__________DAT22">#REF!</definedName>
    <definedName name="__________DAT23">#REF!</definedName>
    <definedName name="__________DAT24">#REF!</definedName>
    <definedName name="__________DAT25">#REF!</definedName>
    <definedName name="__________DAT26">#REF!</definedName>
    <definedName name="__________DAT27">#REF!</definedName>
    <definedName name="__________DAT28">#REF!</definedName>
    <definedName name="__________DAT29">#REF!</definedName>
    <definedName name="__________DAT3">#REF!</definedName>
    <definedName name="__________DAT30">#REF!</definedName>
    <definedName name="__________DAT31">#REF!</definedName>
    <definedName name="__________DAT32">#REF!</definedName>
    <definedName name="__________DAT33">#REF!</definedName>
    <definedName name="__________DAT34">#REF!</definedName>
    <definedName name="__________DAT35">#REF!</definedName>
    <definedName name="__________DAT36">#REF!</definedName>
    <definedName name="__________DAT37">#REF!</definedName>
    <definedName name="__________DAT38">#REF!</definedName>
    <definedName name="__________DAT39">#REF!</definedName>
    <definedName name="__________DAT40">#REF!</definedName>
    <definedName name="__________DAT41">#REF!</definedName>
    <definedName name="__________PL1">[6]BSPL!$A$58:$E$111</definedName>
    <definedName name="__________SCH1">#REF!</definedName>
    <definedName name="__________SCH10">#REF!</definedName>
    <definedName name="__________SCH11">#REF!</definedName>
    <definedName name="__________SCH12">[6]BSPL!$A$655:$D$692</definedName>
    <definedName name="__________sch13">[6]BSPL!$A$694:$D$744</definedName>
    <definedName name="__________SCH2">#REF!</definedName>
    <definedName name="__________SCH3">#REF!</definedName>
    <definedName name="__________SCH4">#REF!</definedName>
    <definedName name="__________SCH5">#REF!</definedName>
    <definedName name="__________SCH6">#REF!</definedName>
    <definedName name="__________SCH7">#REF!</definedName>
    <definedName name="__________SCH8">#REF!</definedName>
    <definedName name="__________SCH9">#REF!</definedName>
    <definedName name="_________A65600">#REF!</definedName>
    <definedName name="_________BS1">[7]BSPL!$A$2:$E$56</definedName>
    <definedName name="_________bs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21">#REF!</definedName>
    <definedName name="_________DAT22">#REF!</definedName>
    <definedName name="_________DAT23">#REF!</definedName>
    <definedName name="_________DAT24">#REF!</definedName>
    <definedName name="_________DAT25">#REF!</definedName>
    <definedName name="_________DAT26">#REF!</definedName>
    <definedName name="_________DAT27">#REF!</definedName>
    <definedName name="_________DAT28">#REF!</definedName>
    <definedName name="_________DAT29">#REF!</definedName>
    <definedName name="_________DAT30">#REF!</definedName>
    <definedName name="_________DAT31">#REF!</definedName>
    <definedName name="_________DAT32">#REF!</definedName>
    <definedName name="_________DAT33">#REF!</definedName>
    <definedName name="_________DAT34">#REF!</definedName>
    <definedName name="_________DAT35">#REF!</definedName>
    <definedName name="_________DAT36">#REF!</definedName>
    <definedName name="_________DAT37">#REF!</definedName>
    <definedName name="_________DAT38">#REF!</definedName>
    <definedName name="_________DAT39">#REF!</definedName>
    <definedName name="_________DAT4">#REF!</definedName>
    <definedName name="_________DAT40">#REF!</definedName>
    <definedName name="_________DAT41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PL1">[7]BSPL!$A$58:$E$111</definedName>
    <definedName name="_________SCH1">#REF!</definedName>
    <definedName name="_________SCH10">#REF!</definedName>
    <definedName name="_________SCH11">#REF!</definedName>
    <definedName name="_________SCH12">[7]BSPL!$A$655:$D$692</definedName>
    <definedName name="_________sch13">[7]BSPL!$A$694:$D$744</definedName>
    <definedName name="_________SCH2">#REF!</definedName>
    <definedName name="_________SCH3">#REF!</definedName>
    <definedName name="_________SCH4">#REF!</definedName>
    <definedName name="_________SCH5">#REF!</definedName>
    <definedName name="_________SCH6">#REF!</definedName>
    <definedName name="_________SCH7">#REF!</definedName>
    <definedName name="_________SCH8">#REF!</definedName>
    <definedName name="_________SCH9">#REF!</definedName>
    <definedName name="_________ts1">#REF!</definedName>
    <definedName name="_________ts2">#REF!</definedName>
    <definedName name="________A65600">#REF!</definedName>
    <definedName name="________App4">#REF!</definedName>
    <definedName name="________BS1">[6]BSPL!$A$2:$E$56</definedName>
    <definedName name="________bs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21">#REF!</definedName>
    <definedName name="________DAT22">#REF!</definedName>
    <definedName name="________DAT23">#REF!</definedName>
    <definedName name="________DAT24">#REF!</definedName>
    <definedName name="________DAT25">#REF!</definedName>
    <definedName name="________DAT26">#REF!</definedName>
    <definedName name="________DAT27">#REF!</definedName>
    <definedName name="________DAT28">#REF!</definedName>
    <definedName name="________DAT29">#REF!</definedName>
    <definedName name="________DAT3">#REF!</definedName>
    <definedName name="________DAT30">#REF!</definedName>
    <definedName name="________DAT31">#REF!</definedName>
    <definedName name="________DAT32">#REF!</definedName>
    <definedName name="________DAT33">#REF!</definedName>
    <definedName name="________DAT34">#REF!</definedName>
    <definedName name="________DAT35">#REF!</definedName>
    <definedName name="________DAT36">#REF!</definedName>
    <definedName name="________DAT37">#REF!</definedName>
    <definedName name="________DAT38">#REF!</definedName>
    <definedName name="________DAT39">#REF!</definedName>
    <definedName name="________DAT4">#REF!</definedName>
    <definedName name="________DAT40">#REF!</definedName>
    <definedName name="________DAT41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PL1">[6]BSPL!$A$58:$E$111</definedName>
    <definedName name="________SCH1">#REF!</definedName>
    <definedName name="________SCH10">#REF!</definedName>
    <definedName name="________SCH11">#REF!</definedName>
    <definedName name="________SCH12">[6]BSPL!$A$655:$D$692</definedName>
    <definedName name="________sch13">[6]BSPL!$A$694:$D$744</definedName>
    <definedName name="________SCH2">#REF!</definedName>
    <definedName name="________SCH3">#REF!</definedName>
    <definedName name="________SCH4">#REF!</definedName>
    <definedName name="________SCH5">#REF!</definedName>
    <definedName name="________SCH6">#REF!</definedName>
    <definedName name="________SCH7">#REF!</definedName>
    <definedName name="________SCH8">#REF!</definedName>
    <definedName name="________SCH9">#REF!</definedName>
    <definedName name="________ts1">#REF!</definedName>
    <definedName name="________ts2">#REF!</definedName>
    <definedName name="_______A65600">#REF!</definedName>
    <definedName name="_______AAA1">[8]POLY!$E$9:$E$214</definedName>
    <definedName name="_______App4">#REF!</definedName>
    <definedName name="_______boe96">[9]cs1997!$D$23</definedName>
    <definedName name="_______boe97">[9]cs1997!$F$23</definedName>
    <definedName name="_______boe98">[9]cs1997!$H$23</definedName>
    <definedName name="_______boe99">[9]cs1997!$J$23</definedName>
    <definedName name="_______BS1">[6]BSPL!$A$2:$E$56</definedName>
    <definedName name="_______bs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21">#REF!</definedName>
    <definedName name="_______DAT22">#REF!</definedName>
    <definedName name="_______DAT23">#REF!</definedName>
    <definedName name="_______DAT24">#REF!</definedName>
    <definedName name="_______DAT25">#REF!</definedName>
    <definedName name="_______DAT26">#REF!</definedName>
    <definedName name="_______DAT27">#REF!</definedName>
    <definedName name="_______DAT28">#REF!</definedName>
    <definedName name="_______DAT29">#REF!</definedName>
    <definedName name="_______DAT3">#REF!</definedName>
    <definedName name="_______DAT30">#REF!</definedName>
    <definedName name="_______DAT31">#REF!</definedName>
    <definedName name="_______DAT32">#REF!</definedName>
    <definedName name="_______DAT33">#REF!</definedName>
    <definedName name="_______DAT34">#REF!</definedName>
    <definedName name="_______DAT35">#REF!</definedName>
    <definedName name="_______DAT36">#REF!</definedName>
    <definedName name="_______DAT37">#REF!</definedName>
    <definedName name="_______DAT38">#REF!</definedName>
    <definedName name="_______DAT39">#REF!</definedName>
    <definedName name="_______DAT4">#REF!</definedName>
    <definedName name="_______DAT40">#REF!</definedName>
    <definedName name="_______DAT41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db1" hidden="1">{"'Sheet1'!$A$5:$E$42"}</definedName>
    <definedName name="_______DCF95">[9]Sheet1!$AW$36</definedName>
    <definedName name="_______DCF96">[9]Sheet1!$BI$36</definedName>
    <definedName name="_______DCF97">[9]Sheet1!$BU$36</definedName>
    <definedName name="_______EPS95">[9]Sheet1!$AW$22</definedName>
    <definedName name="_______EPS96">[9]Sheet1!$BI$22</definedName>
    <definedName name="_______EPS97">[9]Sheet1!$BU$22</definedName>
    <definedName name="_______iea1">'[9]Adjusted data'!$B$4:$AJ$24</definedName>
    <definedName name="_______iea2">'[9]Adjusted data'!$B$25:$AJ$61</definedName>
    <definedName name="_______IX19">#REF!</definedName>
    <definedName name="_______Jet1">[9]JetFuel!$A$4:$Q$67</definedName>
    <definedName name="_______Jet2">[9]JetFuel!$A$134:$Q$197</definedName>
    <definedName name="_______Jet3">[9]JetFuel!$A$199:$Q$262</definedName>
    <definedName name="_______Jet4">[9]JetFuel!$A$264:$Q$327</definedName>
    <definedName name="_______new1">'[9]Block A'!$A$1:$V$29</definedName>
    <definedName name="_______new10">'[9]Block A'!$A$1:$AA$29</definedName>
    <definedName name="_______new11">'[9]Block A'!$A$4:$AA$29</definedName>
    <definedName name="_______new2">'[9]Block A'!$W$1:$AA$29</definedName>
    <definedName name="_______new4">'[9]Block A'!$A$4:$Z$29</definedName>
    <definedName name="_______new5">'[9]Block A'!$AA$4:$AA$29</definedName>
    <definedName name="_______new6">'[9]Block A'!$A$4:$Z$29</definedName>
    <definedName name="_______new7">'[9]Block A'!$AA$4:$AA$29</definedName>
    <definedName name="_______new8">'[9]Block A'!$A$1:$W$29</definedName>
    <definedName name="_______new9">'[9]Block A'!$AA$1:$AA$29</definedName>
    <definedName name="_______PEX1">#REF!</definedName>
    <definedName name="_______PL1">[6]BSPL!$A$58:$E$111</definedName>
    <definedName name="_______PLO1">#REF!</definedName>
    <definedName name="_______PRN1">#REF!</definedName>
    <definedName name="_______PV2">#REF!</definedName>
    <definedName name="_______SCH1">#REF!</definedName>
    <definedName name="_______SCH10">#REF!</definedName>
    <definedName name="_______SCH11">#REF!</definedName>
    <definedName name="_______SCH12">[6]BSPL!$A$655:$D$692</definedName>
    <definedName name="_______sch13">[6]BSPL!$A$694:$D$744</definedName>
    <definedName name="_______SCH2">#REF!</definedName>
    <definedName name="_______SCH3">#REF!</definedName>
    <definedName name="_______SCH4">#REF!</definedName>
    <definedName name="_______SCH5">#REF!</definedName>
    <definedName name="_______SCH6">#REF!</definedName>
    <definedName name="_______SCH7">#REF!</definedName>
    <definedName name="_______SCH8">#REF!</definedName>
    <definedName name="_______SCH9">#REF!</definedName>
    <definedName name="_______sy14">#REF!</definedName>
    <definedName name="_______ts1">#REF!</definedName>
    <definedName name="_______ts2">#REF!</definedName>
    <definedName name="______A65600">#REF!</definedName>
    <definedName name="______App4">#REF!</definedName>
    <definedName name="______boe96">[9]cs1997!$D$23</definedName>
    <definedName name="______boe97">[9]cs1997!$F$23</definedName>
    <definedName name="______boe98">[9]cs1997!$H$23</definedName>
    <definedName name="______boe99">[9]cs1997!$J$23</definedName>
    <definedName name="______BS1">[6]BSPL!$A$2:$E$56</definedName>
    <definedName name="______bs2">#REF!</definedName>
    <definedName name="______dap25">[10]summary!$O$80</definedName>
    <definedName name="______DAT1">#REF!</definedName>
    <definedName name="______DAT10">[11]data!#REF!</definedName>
    <definedName name="______DAT11">#REF!</definedName>
    <definedName name="______DAT12">#REF!</definedName>
    <definedName name="______DAT13">#REF!</definedName>
    <definedName name="______DAT14">[11]data!#REF!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21">#REF!</definedName>
    <definedName name="______DAT22">#REF!</definedName>
    <definedName name="______DAT23">#REF!</definedName>
    <definedName name="______DAT24">#REF!</definedName>
    <definedName name="______DAT25">#REF!</definedName>
    <definedName name="______DAT26">#REF!</definedName>
    <definedName name="______DAT27">#REF!</definedName>
    <definedName name="______DAT28">#REF!</definedName>
    <definedName name="______DAT29">#REF!</definedName>
    <definedName name="______DAT3">#REF!</definedName>
    <definedName name="______DAT30">#REF!</definedName>
    <definedName name="______DAT31">#REF!</definedName>
    <definedName name="______DAT32">#REF!</definedName>
    <definedName name="______DAT33">#REF!</definedName>
    <definedName name="______DAT34">#REF!</definedName>
    <definedName name="______DAT35">#REF!</definedName>
    <definedName name="______DAT36">#REF!</definedName>
    <definedName name="______DAT37">#REF!</definedName>
    <definedName name="______DAT38">#REF!</definedName>
    <definedName name="______DAT39">#REF!</definedName>
    <definedName name="______DAT4">#REF!</definedName>
    <definedName name="______DAT40">#REF!</definedName>
    <definedName name="______DAT41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db1" hidden="1">{"'Sheet1'!$A$5:$E$42"}</definedName>
    <definedName name="______DCF95">[9]Sheet1!$AW$36</definedName>
    <definedName name="______DCF96">[9]Sheet1!$BI$36</definedName>
    <definedName name="______DCF97">[9]Sheet1!$BU$36</definedName>
    <definedName name="______EPS95">[9]Sheet1!$AW$22</definedName>
    <definedName name="______EPS96">[9]Sheet1!$BI$22</definedName>
    <definedName name="______EPS97">[9]Sheet1!$BU$22</definedName>
    <definedName name="______iea1">'[9]Adjusted data'!$B$4:$AJ$24</definedName>
    <definedName name="______iea2">'[9]Adjusted data'!$B$25:$AJ$61</definedName>
    <definedName name="______IX19">#REF!</definedName>
    <definedName name="______Jet1">[9]JetFuel!$A$4:$Q$67</definedName>
    <definedName name="______Jet2">[9]JetFuel!$A$134:$Q$197</definedName>
    <definedName name="______Jet3">[9]JetFuel!$A$199:$Q$262</definedName>
    <definedName name="______Jet4">[9]JetFuel!$A$264:$Q$327</definedName>
    <definedName name="______new1">'[9]Block A'!$A$1:$V$29</definedName>
    <definedName name="______new10">'[9]Block A'!$A$1:$AA$29</definedName>
    <definedName name="______new11">'[9]Block A'!$A$4:$AA$29</definedName>
    <definedName name="______new2">'[9]Block A'!$W$1:$AA$29</definedName>
    <definedName name="______new4">'[9]Block A'!$A$4:$Z$29</definedName>
    <definedName name="______new5">'[9]Block A'!$AA$4:$AA$29</definedName>
    <definedName name="______new6">'[9]Block A'!$A$4:$Z$29</definedName>
    <definedName name="______new7">'[9]Block A'!$AA$4:$AA$29</definedName>
    <definedName name="______new8">'[9]Block A'!$A$1:$W$29</definedName>
    <definedName name="______new9">'[9]Block A'!$AA$1:$AA$29</definedName>
    <definedName name="______PEX1">#REF!</definedName>
    <definedName name="______PL1">[6]BSPL!$A$58:$E$111</definedName>
    <definedName name="______PLO1">#REF!</definedName>
    <definedName name="______PRN1">#REF!</definedName>
    <definedName name="______PV2">#REF!</definedName>
    <definedName name="______REV01">'[12]Inc-Yr Summary'!$AK$14</definedName>
    <definedName name="______SCH1">#REF!</definedName>
    <definedName name="______SCH10">#REF!</definedName>
    <definedName name="______SCH11">#REF!</definedName>
    <definedName name="______SCH12">[6]BSPL!$A$655:$D$692</definedName>
    <definedName name="______sch13">[6]BSPL!$A$694:$D$744</definedName>
    <definedName name="______SCH2">#REF!</definedName>
    <definedName name="______SCH3">#REF!</definedName>
    <definedName name="______SCH4">#REF!</definedName>
    <definedName name="______SCH5">#REF!</definedName>
    <definedName name="______SCH6">#REF!</definedName>
    <definedName name="______SCH7">#REF!</definedName>
    <definedName name="______SCH8">#REF!</definedName>
    <definedName name="______SCH9">#REF!</definedName>
    <definedName name="______sy14">#REF!</definedName>
    <definedName name="______ts1">#REF!</definedName>
    <definedName name="______ts2">#REF!</definedName>
    <definedName name="_____A65600">#REF!</definedName>
    <definedName name="_____App4">#REF!</definedName>
    <definedName name="_____boe96">[9]cs1997!$D$23</definedName>
    <definedName name="_____boe97">[9]cs1997!$F$23</definedName>
    <definedName name="_____boe98">[9]cs1997!$H$23</definedName>
    <definedName name="_____boe99">[9]cs1997!$J$23</definedName>
    <definedName name="_____BS1">[6]BSPL!$A$2:$E$56</definedName>
    <definedName name="_____bs2">#REF!</definedName>
    <definedName name="_____dap20">[13]PTIN03!$B$21</definedName>
    <definedName name="_____dap25">[14]summary!$O$80</definedName>
    <definedName name="_____DAT1">'[15]BALANCE-IOTL '!#REF!</definedName>
    <definedName name="_____DAT10">'[15]BALANCE-IOTL '!#REF!</definedName>
    <definedName name="_____DAT11">'[15]BALANCE-IOTL '!#REF!</definedName>
    <definedName name="_____DAT12">'[15]BALANCE-IOTL '!#REF!</definedName>
    <definedName name="_____DAT13">'[15]BALANCE-IOTL '!#REF!</definedName>
    <definedName name="_____DAT14">'[15]BALANCE-IOTL '!#REF!</definedName>
    <definedName name="_____DAT15">'[15]BALANCE-IOTL '!#REF!</definedName>
    <definedName name="_____DAT16">'[15]BALANCE-IOTL '!#REF!</definedName>
    <definedName name="_____DAT17">#REF!</definedName>
    <definedName name="_____DAT18">#REF!</definedName>
    <definedName name="_____DAT19">#REF!</definedName>
    <definedName name="_____DAT2">'[15]BALANCE-IOTL '!#REF!</definedName>
    <definedName name="_____DAT20">#REF!</definedName>
    <definedName name="_____DAT3">'[15]BALANCE-IOTL '!#REF!</definedName>
    <definedName name="_____DAT4">'[15]BALANCE-IOTL '!#REF!</definedName>
    <definedName name="_____DAT5">'[15]BALANCE-IOTL '!#REF!</definedName>
    <definedName name="_____DAT6">'[15]BALANCE-IOTL '!#REF!</definedName>
    <definedName name="_____DAT7">'[15]BALANCE-IOTL '!#REF!</definedName>
    <definedName name="_____DAT8">'[15]BALANCE-IOTL '!#REF!</definedName>
    <definedName name="_____DAT9">'[15]BALANCE-IOTL '!#REF!</definedName>
    <definedName name="_____DCF95">[9]Sheet1!$AW$36</definedName>
    <definedName name="_____DCF96">[9]Sheet1!$BI$36</definedName>
    <definedName name="_____DCF97">[9]Sheet1!$BU$36</definedName>
    <definedName name="_____EPS95">[9]Sheet1!$AW$22</definedName>
    <definedName name="_____EPS96">[9]Sheet1!$BI$22</definedName>
    <definedName name="_____EPS97">[9]Sheet1!$BU$22</definedName>
    <definedName name="_____Exp1">[4]Exp!#REF!</definedName>
    <definedName name="_____iea1">'[9]Adjusted data'!$B$4:$AJ$24</definedName>
    <definedName name="_____iea2">'[9]Adjusted data'!$B$25:$AJ$61</definedName>
    <definedName name="_____IX19">#REF!</definedName>
    <definedName name="_____Jet1">[9]JetFuel!$A$4:$Q$67</definedName>
    <definedName name="_____Jet2">[9]JetFuel!$A$134:$Q$197</definedName>
    <definedName name="_____Jet3">[9]JetFuel!$A$199:$Q$262</definedName>
    <definedName name="_____Jet4">[9]JetFuel!$A$264:$Q$327</definedName>
    <definedName name="_____MC2">#REF!</definedName>
    <definedName name="_____new1">'[9]Block A'!$A$1:$V$29</definedName>
    <definedName name="_____new10">'[9]Block A'!$A$1:$AA$29</definedName>
    <definedName name="_____new11">'[9]Block A'!$A$4:$AA$29</definedName>
    <definedName name="_____new2">'[9]Block A'!$W$1:$AA$29</definedName>
    <definedName name="_____new4">'[9]Block A'!$A$4:$Z$29</definedName>
    <definedName name="_____new5">'[9]Block A'!$AA$4:$AA$29</definedName>
    <definedName name="_____new6">'[9]Block A'!$A$4:$Z$29</definedName>
    <definedName name="_____new7">'[9]Block A'!$AA$4:$AA$29</definedName>
    <definedName name="_____new8">'[9]Block A'!$A$1:$W$29</definedName>
    <definedName name="_____new9">'[9]Block A'!$AA$1:$AA$29</definedName>
    <definedName name="_____PL1">[6]BSPL!$A$58:$E$111</definedName>
    <definedName name="_____PRO3">[16]PROJV!#REF!</definedName>
    <definedName name="_____PRO4">[16]PROJV!#REF!</definedName>
    <definedName name="_____PRO5">[16]PROJV!#REF!</definedName>
    <definedName name="_____PV1">[5]MISC!#REF!</definedName>
    <definedName name="_____REV01">'[12]Inc-Yr Summary'!$AK$14</definedName>
    <definedName name="_____SC011">#REF!</definedName>
    <definedName name="_____SC034">#REF!</definedName>
    <definedName name="_____SC043">#REF!</definedName>
    <definedName name="_____SC068">#REF!</definedName>
    <definedName name="_____SC160">#REF!</definedName>
    <definedName name="_____SC211">#REF!</definedName>
    <definedName name="_____SC212">#REF!</definedName>
    <definedName name="_____SC213">#REF!</definedName>
    <definedName name="_____SC225">#REF!</definedName>
    <definedName name="_____SC268">#REF!</definedName>
    <definedName name="_____SC272">#REF!</definedName>
    <definedName name="_____SC274">#REF!</definedName>
    <definedName name="_____SC276">#REF!</definedName>
    <definedName name="_____SC279">#REF!</definedName>
    <definedName name="_____SC280">#REF!</definedName>
    <definedName name="_____SC281">#REF!</definedName>
    <definedName name="_____SC314">#REF!</definedName>
    <definedName name="_____SC315">#REF!</definedName>
    <definedName name="_____SC341">#REF!</definedName>
    <definedName name="_____SC376">#REF!</definedName>
    <definedName name="_____SC383">#REF!</definedName>
    <definedName name="_____SC384">#REF!</definedName>
    <definedName name="_____SC412">#REF!</definedName>
    <definedName name="_____SC444">#REF!</definedName>
    <definedName name="_____SC506">#REF!</definedName>
    <definedName name="_____SC581">#REF!</definedName>
    <definedName name="_____SC591">#REF!</definedName>
    <definedName name="_____SC592">#REF!</definedName>
    <definedName name="_____SC593">#REF!</definedName>
    <definedName name="_____SC594">#REF!</definedName>
    <definedName name="_____SC595">#REF!</definedName>
    <definedName name="_____SC597">#REF!</definedName>
    <definedName name="_____SC598">#REF!</definedName>
    <definedName name="_____SCG011">'[17]2.Fixed Assets Schedule'!#REF!</definedName>
    <definedName name="_____SCG034">'[17]2.Fixed Assets Schedule'!#REF!</definedName>
    <definedName name="_____SCG043">'[17]2.Fixed Assets Schedule'!#REF!</definedName>
    <definedName name="_____SCG068">'[17]2.Fixed Assets Schedule'!#REF!</definedName>
    <definedName name="_____SCG160">'[17]2.Fixed Assets Schedule'!#REF!</definedName>
    <definedName name="_____SCG211">'[17]2.Fixed Assets Schedule'!#REF!</definedName>
    <definedName name="_____SCG212">'[17]2.Fixed Assets Schedule'!#REF!</definedName>
    <definedName name="_____SCG213">'[17]2.Fixed Assets Schedule'!#REF!</definedName>
    <definedName name="_____SCG225">'[17]2.Fixed Assets Schedule'!#REF!</definedName>
    <definedName name="_____SCG268">'[17]2.Fixed Assets Schedule'!#REF!</definedName>
    <definedName name="_____SCG272">'[17]2.Fixed Assets Schedule'!#REF!</definedName>
    <definedName name="_____SCG274">'[17]2.Fixed Assets Schedule'!#REF!</definedName>
    <definedName name="_____SCG276">'[17]2.Fixed Assets Schedule'!#REF!</definedName>
    <definedName name="_____SCG279">'[17]2.Fixed Assets Schedule'!#REF!</definedName>
    <definedName name="_____SCG280">'[17]2.Fixed Assets Schedule'!#REF!</definedName>
    <definedName name="_____SCG281">'[17]2.Fixed Assets Schedule'!#REF!</definedName>
    <definedName name="_____SCG314">'[17]2.Fixed Assets Schedule'!#REF!</definedName>
    <definedName name="_____SCG315">'[17]2.Fixed Assets Schedule'!#REF!</definedName>
    <definedName name="_____SCG341">'[17]2.Fixed Assets Schedule'!#REF!</definedName>
    <definedName name="_____SCG376">'[17]2.Fixed Assets Schedule'!#REF!</definedName>
    <definedName name="_____SCG383">'[17]2.Fixed Assets Schedule'!#REF!</definedName>
    <definedName name="_____SCG384">'[17]2.Fixed Assets Schedule'!#REF!</definedName>
    <definedName name="_____SCG412">'[17]2.Fixed Assets Schedule'!#REF!</definedName>
    <definedName name="_____SCG444">'[17]2.Fixed Assets Schedule'!#REF!</definedName>
    <definedName name="_____SCG506">'[17]2.Fixed Assets Schedule'!#REF!</definedName>
    <definedName name="_____SCG581">'[17]2.Fixed Assets Schedule'!#REF!</definedName>
    <definedName name="_____SCG591">'[17]2.Fixed Assets Schedule'!#REF!</definedName>
    <definedName name="_____SCG592">'[17]2.Fixed Assets Schedule'!#REF!</definedName>
    <definedName name="_____SCG593">'[17]2.Fixed Assets Schedule'!#REF!</definedName>
    <definedName name="_____SCG594">'[17]2.Fixed Assets Schedule'!#REF!</definedName>
    <definedName name="_____SCG595">'[17]2.Fixed Assets Schedule'!#REF!</definedName>
    <definedName name="_____SCG597">'[17]2.Fixed Assets Schedule'!#REF!</definedName>
    <definedName name="_____SCG598">'[17]2.Fixed Assets Schedule'!#REF!</definedName>
    <definedName name="_____SCH1">#REF!</definedName>
    <definedName name="_____SCH10">#REF!</definedName>
    <definedName name="_____SCH11">#REF!</definedName>
    <definedName name="_____SCH12">[6]BSPL!$A$655:$D$692</definedName>
    <definedName name="_____sch13">[6]BSPL!$A$694:$D$744</definedName>
    <definedName name="_____SCH2">#REF!</definedName>
    <definedName name="_____SCH3">#REF!</definedName>
    <definedName name="_____SCH4">#REF!</definedName>
    <definedName name="_____SCH5">#REF!</definedName>
    <definedName name="_____SCH6">#REF!</definedName>
    <definedName name="_____SCH7">#REF!</definedName>
    <definedName name="_____SCH8">#REF!</definedName>
    <definedName name="_____SCH9">#REF!</definedName>
    <definedName name="_____sy14">#REF!</definedName>
    <definedName name="_____TOT1">#REF!</definedName>
    <definedName name="_____TOT2">#REF!</definedName>
    <definedName name="_____ts1">#REF!</definedName>
    <definedName name="_____ts2">#REF!</definedName>
    <definedName name="____10GOTO_I_A1">#REF!</definedName>
    <definedName name="____11GOTO_J_A1">#REF!</definedName>
    <definedName name="____12GOTO_K_A30">#REF!</definedName>
    <definedName name="____1GOTO_A_A207">#REF!</definedName>
    <definedName name="____2GOTO_A_A501">#REF!</definedName>
    <definedName name="____3GOTO_A_A952">#REF!</definedName>
    <definedName name="____4GOTO_B_A1">#REF!</definedName>
    <definedName name="____5GOTO_B_A189">#REF!</definedName>
    <definedName name="____6GOTO_B_A536">#REF!</definedName>
    <definedName name="____7GOTO_C_A1">#REF!</definedName>
    <definedName name="____8GOTO_E_A1">#REF!</definedName>
    <definedName name="____9GOTO_G_A1">#REF!</definedName>
    <definedName name="____A65600">#REF!</definedName>
    <definedName name="____App4">#REF!</definedName>
    <definedName name="____boe96">[9]cs1997!$D$23</definedName>
    <definedName name="____boe97">[9]cs1997!$F$23</definedName>
    <definedName name="____boe98">[9]cs1997!$H$23</definedName>
    <definedName name="____boe99">[9]cs1997!$J$23</definedName>
    <definedName name="____BS1">[6]BSPL!$A$2:$E$56</definedName>
    <definedName name="____bs2">#REF!</definedName>
    <definedName name="____dap20">[18]PTIN03!$B$21</definedName>
    <definedName name="____DAT1">'[19]BALANCE-IOTL '!#REF!</definedName>
    <definedName name="____DAT10">'[19]BALANCE-IOTL '!#REF!</definedName>
    <definedName name="____DAT11">'[19]BALANCE-IOTL '!#REF!</definedName>
    <definedName name="____DAT12">'[15]BALANCE-IOTL '!#REF!</definedName>
    <definedName name="____DAT13">'[19]BALANCE-IOTL '!#REF!</definedName>
    <definedName name="____DAT14">'[19]BALANCE-IOTL '!#REF!</definedName>
    <definedName name="____DAT15">'[19]BALANCE-IOTL '!#REF!</definedName>
    <definedName name="____DAT16">'[19]BALANCE-IOTL '!#REF!</definedName>
    <definedName name="____DAT17">#REF!</definedName>
    <definedName name="____DAT18">#REF!</definedName>
    <definedName name="____DAT19">#REF!</definedName>
    <definedName name="____DAT2">'[15]BALANCE-IOTL '!#REF!</definedName>
    <definedName name="____DAT20">#REF!</definedName>
    <definedName name="____DAT21">#REF!</definedName>
    <definedName name="____DAT22">#REF!</definedName>
    <definedName name="____DAT23">#REF!</definedName>
    <definedName name="____DAT24">#REF!</definedName>
    <definedName name="____DAT25">#REF!</definedName>
    <definedName name="____DAT26">#REF!</definedName>
    <definedName name="____DAT27">#REF!</definedName>
    <definedName name="____DAT28">#REF!</definedName>
    <definedName name="____DAT29">#REF!</definedName>
    <definedName name="____DAT3">'[15]BALANCE-IOTL '!#REF!</definedName>
    <definedName name="____DAT30">#REF!</definedName>
    <definedName name="____DAT31">#REF!</definedName>
    <definedName name="____DAT32">#REF!</definedName>
    <definedName name="____DAT33">#REF!</definedName>
    <definedName name="____DAT34">#REF!</definedName>
    <definedName name="____DAT35">#REF!</definedName>
    <definedName name="____DAT36">#REF!</definedName>
    <definedName name="____DAT37">#REF!</definedName>
    <definedName name="____DAT38">#REF!</definedName>
    <definedName name="____DAT39">#REF!</definedName>
    <definedName name="____DAT4">'[15]BALANCE-IOTL '!#REF!</definedName>
    <definedName name="____DAT40">#REF!</definedName>
    <definedName name="____DAT41">#REF!</definedName>
    <definedName name="____DAT5">'[15]BALANCE-IOTL '!#REF!</definedName>
    <definedName name="____DAT6">'[15]BALANCE-IOTL '!#REF!</definedName>
    <definedName name="____DAT7">'[15]BALANCE-IOTL '!#REF!</definedName>
    <definedName name="____DAT8">'[15]BALANCE-IOTL '!#REF!</definedName>
    <definedName name="____DAT9">'[19]BALANCE-IOTL '!#REF!</definedName>
    <definedName name="____db1" hidden="1">{"'Sheet1'!$A$5:$E$42"}</definedName>
    <definedName name="____DCF95">[9]Sheet1!$AW$36</definedName>
    <definedName name="____DCF96">[9]Sheet1!$BI$36</definedName>
    <definedName name="____DCF97">[9]Sheet1!$BU$36</definedName>
    <definedName name="____EPS95">[9]Sheet1!$AW$22</definedName>
    <definedName name="____EPS96">[9]Sheet1!$BI$22</definedName>
    <definedName name="____EPS97">[9]Sheet1!$BU$22</definedName>
    <definedName name="____Exp1">[4]Exp!#REF!</definedName>
    <definedName name="____iea1">'[9]Adjusted data'!$B$4:$AJ$24</definedName>
    <definedName name="____iea2">'[9]Adjusted data'!$B$25:$AJ$61</definedName>
    <definedName name="____IX19">#REF!</definedName>
    <definedName name="____Jet1">[9]JetFuel!$A$4:$Q$67</definedName>
    <definedName name="____Jet2">[9]JetFuel!$A$134:$Q$197</definedName>
    <definedName name="____Jet3">[9]JetFuel!$A$199:$Q$262</definedName>
    <definedName name="____Jet4">[9]JetFuel!$A$264:$Q$327</definedName>
    <definedName name="____MC2">#REF!</definedName>
    <definedName name="____new1">'[9]Block A'!$A$1:$V$29</definedName>
    <definedName name="____new10">'[9]Block A'!$A$1:$AA$29</definedName>
    <definedName name="____new11">'[9]Block A'!$A$4:$AA$29</definedName>
    <definedName name="____new2">'[9]Block A'!$W$1:$AA$29</definedName>
    <definedName name="____new4">'[9]Block A'!$A$4:$Z$29</definedName>
    <definedName name="____new5">'[9]Block A'!$AA$4:$AA$29</definedName>
    <definedName name="____new6">'[9]Block A'!$A$4:$Z$29</definedName>
    <definedName name="____new7">'[9]Block A'!$AA$4:$AA$29</definedName>
    <definedName name="____new8">'[9]Block A'!$A$1:$W$29</definedName>
    <definedName name="____new9">'[9]Block A'!$AA$1:$AA$29</definedName>
    <definedName name="____PEX1">#REF!</definedName>
    <definedName name="____PL1">[6]BSPL!$A$58:$E$111</definedName>
    <definedName name="____PLO1">#REF!</definedName>
    <definedName name="____PRN1">#REF!</definedName>
    <definedName name="____PRO3">[16]PROJV!#REF!</definedName>
    <definedName name="____PRO4">[16]PROJV!#REF!</definedName>
    <definedName name="____PRO5">[16]PROJV!#REF!</definedName>
    <definedName name="____PV1">[5]MISC!#REF!</definedName>
    <definedName name="____PV2">#REF!</definedName>
    <definedName name="____REV01">'[12]Inc-Yr Summary'!$AK$14</definedName>
    <definedName name="____SC011">#REF!</definedName>
    <definedName name="____SC034">#REF!</definedName>
    <definedName name="____SC043">#REF!</definedName>
    <definedName name="____SC068">#REF!</definedName>
    <definedName name="____SC160">#REF!</definedName>
    <definedName name="____SC211">#REF!</definedName>
    <definedName name="____SC212">#REF!</definedName>
    <definedName name="____SC213">#REF!</definedName>
    <definedName name="____SC225">#REF!</definedName>
    <definedName name="____SC268">#REF!</definedName>
    <definedName name="____SC272">#REF!</definedName>
    <definedName name="____SC274">#REF!</definedName>
    <definedName name="____SC276">#REF!</definedName>
    <definedName name="____SC279">#REF!</definedName>
    <definedName name="____SC280">#REF!</definedName>
    <definedName name="____SC281">#REF!</definedName>
    <definedName name="____SC314">#REF!</definedName>
    <definedName name="____SC315">#REF!</definedName>
    <definedName name="____SC341">#REF!</definedName>
    <definedName name="____SC376">#REF!</definedName>
    <definedName name="____SC383">#REF!</definedName>
    <definedName name="____SC384">#REF!</definedName>
    <definedName name="____SC412">#REF!</definedName>
    <definedName name="____SC444">#REF!</definedName>
    <definedName name="____SC506">#REF!</definedName>
    <definedName name="____SC581">#REF!</definedName>
    <definedName name="____SC591">#REF!</definedName>
    <definedName name="____SC592">#REF!</definedName>
    <definedName name="____SC593">#REF!</definedName>
    <definedName name="____SC594">#REF!</definedName>
    <definedName name="____SC595">#REF!</definedName>
    <definedName name="____SC597">#REF!</definedName>
    <definedName name="____SC598">#REF!</definedName>
    <definedName name="____SCG011">'[20]2.Fixed Assets Schedule'!#REF!</definedName>
    <definedName name="____SCG034">'[20]2.Fixed Assets Schedule'!#REF!</definedName>
    <definedName name="____SCG043">'[20]2.Fixed Assets Schedule'!#REF!</definedName>
    <definedName name="____SCG068">'[20]2.Fixed Assets Schedule'!#REF!</definedName>
    <definedName name="____SCG160">'[20]2.Fixed Assets Schedule'!#REF!</definedName>
    <definedName name="____SCG211">'[20]2.Fixed Assets Schedule'!#REF!</definedName>
    <definedName name="____SCG212">'[20]2.Fixed Assets Schedule'!#REF!</definedName>
    <definedName name="____SCG213">'[20]2.Fixed Assets Schedule'!#REF!</definedName>
    <definedName name="____SCG225">'[20]2.Fixed Assets Schedule'!#REF!</definedName>
    <definedName name="____SCG268">'[20]2.Fixed Assets Schedule'!#REF!</definedName>
    <definedName name="____SCG272">'[20]2.Fixed Assets Schedule'!#REF!</definedName>
    <definedName name="____SCG274">'[20]2.Fixed Assets Schedule'!#REF!</definedName>
    <definedName name="____SCG276">'[20]2.Fixed Assets Schedule'!#REF!</definedName>
    <definedName name="____SCG279">'[20]2.Fixed Assets Schedule'!#REF!</definedName>
    <definedName name="____SCG280">'[20]2.Fixed Assets Schedule'!#REF!</definedName>
    <definedName name="____SCG281">'[20]2.Fixed Assets Schedule'!#REF!</definedName>
    <definedName name="____SCG314">'[20]2.Fixed Assets Schedule'!#REF!</definedName>
    <definedName name="____SCG315">'[20]2.Fixed Assets Schedule'!#REF!</definedName>
    <definedName name="____SCG341">'[20]2.Fixed Assets Schedule'!#REF!</definedName>
    <definedName name="____SCG376">'[20]2.Fixed Assets Schedule'!#REF!</definedName>
    <definedName name="____SCG383">'[20]2.Fixed Assets Schedule'!#REF!</definedName>
    <definedName name="____SCG384">'[20]2.Fixed Assets Schedule'!#REF!</definedName>
    <definedName name="____SCG412">'[20]2.Fixed Assets Schedule'!#REF!</definedName>
    <definedName name="____SCG444">'[20]2.Fixed Assets Schedule'!#REF!</definedName>
    <definedName name="____SCG506">'[20]2.Fixed Assets Schedule'!#REF!</definedName>
    <definedName name="____SCG581">'[20]2.Fixed Assets Schedule'!#REF!</definedName>
    <definedName name="____SCG591">'[20]2.Fixed Assets Schedule'!#REF!</definedName>
    <definedName name="____SCG592">'[20]2.Fixed Assets Schedule'!#REF!</definedName>
    <definedName name="____SCG593">'[20]2.Fixed Assets Schedule'!#REF!</definedName>
    <definedName name="____SCG594">'[20]2.Fixed Assets Schedule'!#REF!</definedName>
    <definedName name="____SCG595">'[20]2.Fixed Assets Schedule'!#REF!</definedName>
    <definedName name="____SCG597">'[20]2.Fixed Assets Schedule'!#REF!</definedName>
    <definedName name="____SCG598">'[20]2.Fixed Assets Schedule'!#REF!</definedName>
    <definedName name="____SCH1">#REF!</definedName>
    <definedName name="____SCH10">#REF!</definedName>
    <definedName name="____SCH11">#REF!</definedName>
    <definedName name="____SCH12">[6]BSPL!$A$655:$D$692</definedName>
    <definedName name="____sch13">[6]BSPL!$A$694:$D$744</definedName>
    <definedName name="____SCH2">#REF!</definedName>
    <definedName name="____SCH3">#REF!</definedName>
    <definedName name="____SCH4">#REF!</definedName>
    <definedName name="____SCH5">#REF!</definedName>
    <definedName name="____SCH6">#REF!</definedName>
    <definedName name="____SCH7">#REF!</definedName>
    <definedName name="____SCH8">#REF!</definedName>
    <definedName name="____SCH9">#REF!</definedName>
    <definedName name="____sy14">#REF!</definedName>
    <definedName name="____TOT1">#REF!</definedName>
    <definedName name="____TOT2">#REF!</definedName>
    <definedName name="____ts1">#REF!</definedName>
    <definedName name="____ts2">#REF!</definedName>
    <definedName name="____WCM2">[21]Revenue!#REF!</definedName>
    <definedName name="____WCM3">[21]Revenue!#REF!</definedName>
    <definedName name="___10GOTO_I_A1">#REF!</definedName>
    <definedName name="___11GOTO_J_A1">#REF!</definedName>
    <definedName name="___12GOTO_K_A30">#REF!</definedName>
    <definedName name="___1GOTO_A_A207">#REF!</definedName>
    <definedName name="___2GOTO_A_A501">#REF!</definedName>
    <definedName name="___3GOTO_A_A952">#REF!</definedName>
    <definedName name="___4GOTO_B_A1">#REF!</definedName>
    <definedName name="___5GOTO_B_A189">#REF!</definedName>
    <definedName name="___6GOTO_B_A536">#REF!</definedName>
    <definedName name="___7GOTO_C_A1">#REF!</definedName>
    <definedName name="___8GOTO_E_A1">#REF!</definedName>
    <definedName name="___9GOTO_G_A1">#REF!</definedName>
    <definedName name="___A65600">#REF!</definedName>
    <definedName name="___App4">#REF!</definedName>
    <definedName name="___boe96">[9]cs1997!$D$23</definedName>
    <definedName name="___boe97">[9]cs1997!$F$23</definedName>
    <definedName name="___boe98">[9]cs1997!$H$23</definedName>
    <definedName name="___boe99">[9]cs1997!$J$23</definedName>
    <definedName name="___BS1">[6]BSPL!$A$2:$E$56</definedName>
    <definedName name="___bs2">#REF!</definedName>
    <definedName name="___CAN112">13.42</definedName>
    <definedName name="___CAN113">12.98</definedName>
    <definedName name="___CAN117">12.7</definedName>
    <definedName name="___CAN118">13.27</definedName>
    <definedName name="___CAN120">11.72</definedName>
    <definedName name="___CAN210">10.38</definedName>
    <definedName name="___CAN211">10.58</definedName>
    <definedName name="___CAN213">10.56</definedName>
    <definedName name="___CAN215">10.22</definedName>
    <definedName name="___CAN216">9.61</definedName>
    <definedName name="___CAN217">10.47</definedName>
    <definedName name="___CAN219">10.91</definedName>
    <definedName name="___CAN220">11.09</definedName>
    <definedName name="___CAN221">11.25</definedName>
    <definedName name="___CAN222">10.17</definedName>
    <definedName name="___CAN223">9.89</definedName>
    <definedName name="___CAN230">10.79</definedName>
    <definedName name="___can421">40.2</definedName>
    <definedName name="___can422">41.57</definedName>
    <definedName name="___can423">43.9</definedName>
    <definedName name="___can424">41.19</definedName>
    <definedName name="___can425">42.81</definedName>
    <definedName name="___can426">40.77</definedName>
    <definedName name="___can427">40.92</definedName>
    <definedName name="___can428">39.29</definedName>
    <definedName name="___can429">45.19</definedName>
    <definedName name="___can430">40.73</definedName>
    <definedName name="___can431">42.52</definedName>
    <definedName name="___can432">42.53</definedName>
    <definedName name="___can433">43.69</definedName>
    <definedName name="___can434">40.43</definedName>
    <definedName name="___can435">43.3</definedName>
    <definedName name="___dap20">[22]PTIN03!$B$21</definedName>
    <definedName name="___dap25">[14]summary!$O$80</definedName>
    <definedName name="___DAT1">'[15]BALANCE-IOTL '!#REF!</definedName>
    <definedName name="___DAT10">'[15]BALANCE-IOTL '!#REF!</definedName>
    <definedName name="___DAT11">'[15]BALANCE-IOTL '!#REF!</definedName>
    <definedName name="___DAT12">'[19]BALANCE-IOTL '!#REF!</definedName>
    <definedName name="___DAT13">'[15]BALANCE-IOTL '!#REF!</definedName>
    <definedName name="___DAT14">'[15]BALANCE-IOTL '!#REF!</definedName>
    <definedName name="___DAT15">'[15]BALANCE-IOTL '!#REF!</definedName>
    <definedName name="___DAT16">'[15]BALANCE-IOTL '!#REF!</definedName>
    <definedName name="___DAT17">#REF!</definedName>
    <definedName name="___DAT18">#REF!</definedName>
    <definedName name="___DAT19">#REF!</definedName>
    <definedName name="___DAT2">'[19]BALANCE-IOTL '!#REF!</definedName>
    <definedName name="___DAT20">#REF!</definedName>
    <definedName name="___DAT21">#REF!</definedName>
    <definedName name="___DAT22">#REF!</definedName>
    <definedName name="___DAT23">#REF!</definedName>
    <definedName name="___DAT24">#REF!</definedName>
    <definedName name="___DAT25">#REF!</definedName>
    <definedName name="___DAT26">#REF!</definedName>
    <definedName name="___DAT27">#REF!</definedName>
    <definedName name="___DAT28">#REF!</definedName>
    <definedName name="___DAT29">#REF!</definedName>
    <definedName name="___DAT3">'[19]BALANCE-IOTL '!#REF!</definedName>
    <definedName name="___DAT30">#REF!</definedName>
    <definedName name="___DAT31">#REF!</definedName>
    <definedName name="___DAT32">#REF!</definedName>
    <definedName name="___DAT33">#REF!</definedName>
    <definedName name="___DAT34">#REF!</definedName>
    <definedName name="___DAT35">#REF!</definedName>
    <definedName name="___DAT36">#REF!</definedName>
    <definedName name="___DAT37">#REF!</definedName>
    <definedName name="___DAT38">#REF!</definedName>
    <definedName name="___DAT39">#REF!</definedName>
    <definedName name="___DAT4">'[19]BALANCE-IOTL '!#REF!</definedName>
    <definedName name="___DAT40">#REF!</definedName>
    <definedName name="___DAT41">#REF!</definedName>
    <definedName name="___DAT5">'[19]BALANCE-IOTL '!#REF!</definedName>
    <definedName name="___DAT6">'[19]BALANCE-IOTL '!#REF!</definedName>
    <definedName name="___DAT7">'[19]BALANCE-IOTL '!#REF!</definedName>
    <definedName name="___DAT8">'[19]BALANCE-IOTL '!#REF!</definedName>
    <definedName name="___DAT9">'[15]BALANCE-IOTL '!#REF!</definedName>
    <definedName name="___db1" hidden="1">{"'Sheet1'!$A$5:$E$42"}</definedName>
    <definedName name="___DCF95">[9]Sheet1!$AW$36</definedName>
    <definedName name="___DCF96">[9]Sheet1!$BI$36</definedName>
    <definedName name="___DCF97">[9]Sheet1!$BU$36</definedName>
    <definedName name="___EPS95">[9]Sheet1!$AW$22</definedName>
    <definedName name="___EPS96">[9]Sheet1!$BI$22</definedName>
    <definedName name="___EPS97">[9]Sheet1!$BU$22</definedName>
    <definedName name="___Exp1">[4]Exp!#REF!</definedName>
    <definedName name="___iea1">'[9]Adjusted data'!$B$4:$AJ$24</definedName>
    <definedName name="___iea2">'[9]Adjusted data'!$B$25:$AJ$61</definedName>
    <definedName name="___INDEX_SHEET___ASAP_Utilities">#REF!</definedName>
    <definedName name="___IX19">#REF!</definedName>
    <definedName name="___Jet1">[9]JetFuel!$A$4:$Q$67</definedName>
    <definedName name="___Jet2">[9]JetFuel!$A$134:$Q$197</definedName>
    <definedName name="___Jet3">[9]JetFuel!$A$199:$Q$262</definedName>
    <definedName name="___Jet4">[9]JetFuel!$A$264:$Q$327</definedName>
    <definedName name="___MC2">#REF!</definedName>
    <definedName name="___new1">'[9]Block A'!$A$1:$V$29</definedName>
    <definedName name="___new10">'[9]Block A'!$A$1:$AA$29</definedName>
    <definedName name="___new11">'[9]Block A'!$A$4:$AA$29</definedName>
    <definedName name="___new2">'[9]Block A'!$W$1:$AA$29</definedName>
    <definedName name="___new4">'[9]Block A'!$A$4:$Z$29</definedName>
    <definedName name="___new5">'[9]Block A'!$AA$4:$AA$29</definedName>
    <definedName name="___new6">'[9]Block A'!$A$4:$Z$29</definedName>
    <definedName name="___new7">'[9]Block A'!$AA$4:$AA$29</definedName>
    <definedName name="___new8">'[9]Block A'!$A$1:$W$29</definedName>
    <definedName name="___new9">'[9]Block A'!$AA$1:$AA$29</definedName>
    <definedName name="___PEX1">#REF!</definedName>
    <definedName name="___PL1">[6]BSPL!$A$58:$E$111</definedName>
    <definedName name="___PLO1">#REF!</definedName>
    <definedName name="___PRN1">#REF!</definedName>
    <definedName name="___PRO3">[16]PROJV!#REF!</definedName>
    <definedName name="___PRO4">[16]PROJV!#REF!</definedName>
    <definedName name="___PRO5">[16]PROJV!#REF!</definedName>
    <definedName name="___PV1">[5]MISC!#REF!</definedName>
    <definedName name="___PV2">#REF!</definedName>
    <definedName name="___REV01">'[12]Inc-Yr Summary'!$AK$14</definedName>
    <definedName name="___SC011">#REF!</definedName>
    <definedName name="___SC034">#REF!</definedName>
    <definedName name="___SC043">#REF!</definedName>
    <definedName name="___SC068">#REF!</definedName>
    <definedName name="___SC160">#REF!</definedName>
    <definedName name="___SC211">#REF!</definedName>
    <definedName name="___SC212">#REF!</definedName>
    <definedName name="___SC213">#REF!</definedName>
    <definedName name="___SC225">#REF!</definedName>
    <definedName name="___SC268">#REF!</definedName>
    <definedName name="___SC272">#REF!</definedName>
    <definedName name="___SC274">#REF!</definedName>
    <definedName name="___SC276">#REF!</definedName>
    <definedName name="___SC279">#REF!</definedName>
    <definedName name="___SC280">#REF!</definedName>
    <definedName name="___SC281">#REF!</definedName>
    <definedName name="___SC314">#REF!</definedName>
    <definedName name="___SC315">#REF!</definedName>
    <definedName name="___SC341">#REF!</definedName>
    <definedName name="___SC376">#REF!</definedName>
    <definedName name="___SC383">#REF!</definedName>
    <definedName name="___SC384">#REF!</definedName>
    <definedName name="___SC412">#REF!</definedName>
    <definedName name="___SC444">#REF!</definedName>
    <definedName name="___SC506">#REF!</definedName>
    <definedName name="___SC581">#REF!</definedName>
    <definedName name="___SC591">#REF!</definedName>
    <definedName name="___SC592">#REF!</definedName>
    <definedName name="___SC593">#REF!</definedName>
    <definedName name="___SC594">#REF!</definedName>
    <definedName name="___SC595">#REF!</definedName>
    <definedName name="___SC597">#REF!</definedName>
    <definedName name="___SC598">#REF!</definedName>
    <definedName name="___SCG011">'[17]2.Fixed Assets Schedule'!#REF!</definedName>
    <definedName name="___SCG034">'[17]2.Fixed Assets Schedule'!#REF!</definedName>
    <definedName name="___SCG043">'[17]2.Fixed Assets Schedule'!#REF!</definedName>
    <definedName name="___SCG068">'[17]2.Fixed Assets Schedule'!#REF!</definedName>
    <definedName name="___SCG160">'[17]2.Fixed Assets Schedule'!#REF!</definedName>
    <definedName name="___SCG211">'[17]2.Fixed Assets Schedule'!#REF!</definedName>
    <definedName name="___SCG212">'[17]2.Fixed Assets Schedule'!#REF!</definedName>
    <definedName name="___SCG213">'[17]2.Fixed Assets Schedule'!#REF!</definedName>
    <definedName name="___SCG225">'[17]2.Fixed Assets Schedule'!#REF!</definedName>
    <definedName name="___SCG268">'[17]2.Fixed Assets Schedule'!#REF!</definedName>
    <definedName name="___SCG272">'[17]2.Fixed Assets Schedule'!#REF!</definedName>
    <definedName name="___SCG274">'[17]2.Fixed Assets Schedule'!#REF!</definedName>
    <definedName name="___SCG276">'[17]2.Fixed Assets Schedule'!#REF!</definedName>
    <definedName name="___SCG279">'[17]2.Fixed Assets Schedule'!#REF!</definedName>
    <definedName name="___SCG280">'[17]2.Fixed Assets Schedule'!#REF!</definedName>
    <definedName name="___SCG281">'[17]2.Fixed Assets Schedule'!#REF!</definedName>
    <definedName name="___SCG314">'[17]2.Fixed Assets Schedule'!#REF!</definedName>
    <definedName name="___SCG315">'[17]2.Fixed Assets Schedule'!#REF!</definedName>
    <definedName name="___SCG341">'[17]2.Fixed Assets Schedule'!#REF!</definedName>
    <definedName name="___SCG376">'[17]2.Fixed Assets Schedule'!#REF!</definedName>
    <definedName name="___SCG383">'[17]2.Fixed Assets Schedule'!#REF!</definedName>
    <definedName name="___SCG384">'[17]2.Fixed Assets Schedule'!#REF!</definedName>
    <definedName name="___SCG412">'[17]2.Fixed Assets Schedule'!#REF!</definedName>
    <definedName name="___SCG444">'[17]2.Fixed Assets Schedule'!#REF!</definedName>
    <definedName name="___SCG506">'[17]2.Fixed Assets Schedule'!#REF!</definedName>
    <definedName name="___SCG581">'[17]2.Fixed Assets Schedule'!#REF!</definedName>
    <definedName name="___SCG591">'[17]2.Fixed Assets Schedule'!#REF!</definedName>
    <definedName name="___SCG592">'[17]2.Fixed Assets Schedule'!#REF!</definedName>
    <definedName name="___SCG593">'[17]2.Fixed Assets Schedule'!#REF!</definedName>
    <definedName name="___SCG594">'[17]2.Fixed Assets Schedule'!#REF!</definedName>
    <definedName name="___SCG595">'[17]2.Fixed Assets Schedule'!#REF!</definedName>
    <definedName name="___SCG597">'[17]2.Fixed Assets Schedule'!#REF!</definedName>
    <definedName name="___SCG598">'[17]2.Fixed Assets Schedule'!#REF!</definedName>
    <definedName name="___SCH1">#REF!</definedName>
    <definedName name="___SCH10">#REF!</definedName>
    <definedName name="___SCH11">#REF!</definedName>
    <definedName name="___SCH12">[6]BSPL!$A$655:$D$692</definedName>
    <definedName name="___sch13">[6]BSPL!$A$694:$D$744</definedName>
    <definedName name="___SCH14">#REF!</definedName>
    <definedName name="___SCH2">#REF!</definedName>
    <definedName name="___SCH3">#REF!</definedName>
    <definedName name="___SCH4">#REF!</definedName>
    <definedName name="___SCH5">#REF!</definedName>
    <definedName name="___SCH6">#REF!</definedName>
    <definedName name="___SCH7">#REF!</definedName>
    <definedName name="___SCH8">#REF!</definedName>
    <definedName name="___SCH9">#REF!</definedName>
    <definedName name="___sy14">#REF!</definedName>
    <definedName name="___TOT1">#REF!</definedName>
    <definedName name="___TOT2">#REF!</definedName>
    <definedName name="___ts1">#REF!</definedName>
    <definedName name="___ts2">#REF!</definedName>
    <definedName name="___WCM2">[21]Revenue!#REF!</definedName>
    <definedName name="___WCM3">[21]Revenue!#REF!</definedName>
    <definedName name="__10GOTO_B_A189">#REF!</definedName>
    <definedName name="__10GOTO_I_A1">#REF!</definedName>
    <definedName name="__11GOTO_J_A1">#REF!</definedName>
    <definedName name="__123Graph_A" hidden="1">[23]CE!#REF!</definedName>
    <definedName name="__123Graph_ASTNPLF" hidden="1">[23]CE!#REF!</definedName>
    <definedName name="__123Graph_B" hidden="1">[23]CE!#REF!</definedName>
    <definedName name="__123Graph_BSTNPLF" hidden="1">[23]CE!#REF!</definedName>
    <definedName name="__123Graph_C" hidden="1">[23]CE!#REF!</definedName>
    <definedName name="__123Graph_CSTNPLF" hidden="1">[23]CE!#REF!</definedName>
    <definedName name="__123Graph_D" hidden="1">[24]Financials!$E$20:$E$209</definedName>
    <definedName name="__123Graph_E" hidden="1">[24]Financials!$F$20:$F$209</definedName>
    <definedName name="__123Graph_F" hidden="1">[24]Financials!$G$20:$G$209</definedName>
    <definedName name="__123Graph_X" hidden="1">[23]CE!#REF!</definedName>
    <definedName name="__123Graph_XSTNPLF" hidden="1">[23]CE!#REF!</definedName>
    <definedName name="__12GOTO_B_A536">#REF!</definedName>
    <definedName name="__12GOTO_K_A30">#REF!</definedName>
    <definedName name="__14GOTO_C_A1">#REF!</definedName>
    <definedName name="__16GOTO_E_A1">#REF!</definedName>
    <definedName name="__18GOTO_G_A1">#REF!</definedName>
    <definedName name="__1GOTO_A_A207">#REF!</definedName>
    <definedName name="__20GOTO_I_A1">#REF!</definedName>
    <definedName name="__22GOTO_J_A1">#REF!</definedName>
    <definedName name="__24GOTO_K_A30">#REF!</definedName>
    <definedName name="__2GOTO_A_A207">#REF!</definedName>
    <definedName name="__2GOTO_A_A501">#REF!</definedName>
    <definedName name="__3GOTO_A_A952">#REF!</definedName>
    <definedName name="__4GOTO_A_A501">#REF!</definedName>
    <definedName name="__4GOTO_B_A1">#REF!</definedName>
    <definedName name="__5GOTO_B_A189">#REF!</definedName>
    <definedName name="__6GOTO_A_A952">#REF!</definedName>
    <definedName name="__6GOTO_B_A536">#REF!</definedName>
    <definedName name="__7GOTO_C_A1">#REF!</definedName>
    <definedName name="__8GOTO_B_A1">#REF!</definedName>
    <definedName name="__8GOTO_E_A1">#REF!</definedName>
    <definedName name="__9GOTO_G_A1">#REF!</definedName>
    <definedName name="__A65600">#REF!</definedName>
    <definedName name="__AAA1">[25]POLY!$E$9:$E$214</definedName>
    <definedName name="__App4">#REF!</definedName>
    <definedName name="__boe96">[9]cs1997!$D$23</definedName>
    <definedName name="__boe97">[9]cs1997!$F$23</definedName>
    <definedName name="__boe98">[9]cs1997!$H$23</definedName>
    <definedName name="__boe99">[9]cs1997!$J$23</definedName>
    <definedName name="__BS1">[6]BSPL!$A$2:$E$56</definedName>
    <definedName name="__bs2">#REF!</definedName>
    <definedName name="__CAN112">13.42</definedName>
    <definedName name="__CAN113">12.98</definedName>
    <definedName name="__CAN117">12.7</definedName>
    <definedName name="__CAN118">13.27</definedName>
    <definedName name="__CAN120">11.72</definedName>
    <definedName name="__CAN210">10.38</definedName>
    <definedName name="__CAN211">10.58</definedName>
    <definedName name="__CAN213">10.56</definedName>
    <definedName name="__CAN215">10.22</definedName>
    <definedName name="__CAN216">9.61</definedName>
    <definedName name="__CAN217">10.47</definedName>
    <definedName name="__CAN219">10.91</definedName>
    <definedName name="__CAN220">11.09</definedName>
    <definedName name="__CAN221">11.25</definedName>
    <definedName name="__CAN222">10.17</definedName>
    <definedName name="__CAN223">9.89</definedName>
    <definedName name="__CAN230">10.79</definedName>
    <definedName name="__can421">40.2</definedName>
    <definedName name="__can422">41.57</definedName>
    <definedName name="__can423">43.9</definedName>
    <definedName name="__can424">41.19</definedName>
    <definedName name="__can425">42.81</definedName>
    <definedName name="__can426">40.77</definedName>
    <definedName name="__can427">40.92</definedName>
    <definedName name="__can428">39.29</definedName>
    <definedName name="__can429">45.19</definedName>
    <definedName name="__can430">40.73</definedName>
    <definedName name="__can431">42.52</definedName>
    <definedName name="__can432">42.53</definedName>
    <definedName name="__can433">43.69</definedName>
    <definedName name="__can434">40.43</definedName>
    <definedName name="__can435">43.3</definedName>
    <definedName name="__dap20">[14]PTIN03!$B$21</definedName>
    <definedName name="__DAT1">'[15]BALANCE-IOTL '!#REF!</definedName>
    <definedName name="__DAT10">'[15]BALANCE-IOTL '!#REF!</definedName>
    <definedName name="__DAT11">'[15]BALANCE-IOTL '!#REF!</definedName>
    <definedName name="__DAT12">'[15]BALANCE-IOTL '!#REF!</definedName>
    <definedName name="__DAT13">'[15]BALANCE-IOTL '!#REF!</definedName>
    <definedName name="__DAT14">'[15]BALANCE-IOTL '!#REF!</definedName>
    <definedName name="__DAT15">'[15]BALANCE-IOTL '!#REF!</definedName>
    <definedName name="__DAT16">'[15]BALANCE-IOTL '!#REF!</definedName>
    <definedName name="__DAT17">#REF!</definedName>
    <definedName name="__DAT18">#REF!</definedName>
    <definedName name="__DAT19">#REF!</definedName>
    <definedName name="__DAT2">'[15]BALANCE-IOTL '!#REF!</definedName>
    <definedName name="__DAT20">#REF!</definedName>
    <definedName name="__DAT21">#REF!</definedName>
    <definedName name="__DAT22">#REF!</definedName>
    <definedName name="__DAT23">#REF!</definedName>
    <definedName name="__DAT24">#REF!</definedName>
    <definedName name="__DAT25">#REF!</definedName>
    <definedName name="__DAT26">#REF!</definedName>
    <definedName name="__DAT27">#REF!</definedName>
    <definedName name="__DAT28">#REF!</definedName>
    <definedName name="__DAT29">#REF!</definedName>
    <definedName name="__DAT3">'[15]BALANCE-IOTL '!#REF!</definedName>
    <definedName name="__DAT30">#REF!</definedName>
    <definedName name="__DAT31">#REF!</definedName>
    <definedName name="__DAT32">#REF!</definedName>
    <definedName name="__DAT33">#REF!</definedName>
    <definedName name="__DAT34">#REF!</definedName>
    <definedName name="__DAT35">#REF!</definedName>
    <definedName name="__DAT36">#REF!</definedName>
    <definedName name="__DAT37">#REF!</definedName>
    <definedName name="__DAT38">#REF!</definedName>
    <definedName name="__DAT39">#REF!</definedName>
    <definedName name="__DAT4">'[15]BALANCE-IOTL '!#REF!</definedName>
    <definedName name="__DAT40">#REF!</definedName>
    <definedName name="__DAT41">#REF!</definedName>
    <definedName name="__DAT5">'[15]BALANCE-IOTL '!#REF!</definedName>
    <definedName name="__DAT6">'[15]BALANCE-IOTL '!#REF!</definedName>
    <definedName name="__DAT7">'[15]BALANCE-IOTL '!#REF!</definedName>
    <definedName name="__DAT8">'[15]BALANCE-IOTL '!#REF!</definedName>
    <definedName name="__DAT9">'[15]BALANCE-IOTL '!#REF!</definedName>
    <definedName name="__db1" hidden="1">{"'Sheet1'!$A$5:$E$42"}</definedName>
    <definedName name="__DCF95">[9]Sheet1!$AW$36</definedName>
    <definedName name="__DCF96">[9]Sheet1!$BI$36</definedName>
    <definedName name="__DCF97">[9]Sheet1!$BU$36</definedName>
    <definedName name="__EPS95">[9]Sheet1!$AW$22</definedName>
    <definedName name="__EPS96">[9]Sheet1!$BI$22</definedName>
    <definedName name="__EPS97">[9]Sheet1!$BU$22</definedName>
    <definedName name="__Exp1">[4]Exp!#REF!</definedName>
    <definedName name="__iea1">'[9]Adjusted data'!$B$4:$AJ$24</definedName>
    <definedName name="__iea2">'[9]Adjusted data'!$B$25:$AJ$61</definedName>
    <definedName name="__IntlFixup">TRUE</definedName>
    <definedName name="__IX19">#REF!</definedName>
    <definedName name="__Jet1">[9]JetFuel!$A$4:$Q$67</definedName>
    <definedName name="__Jet2">[9]JetFuel!$A$134:$Q$197</definedName>
    <definedName name="__Jet3">[9]JetFuel!$A$199:$Q$262</definedName>
    <definedName name="__Jet4">[9]JetFuel!$A$264:$Q$327</definedName>
    <definedName name="__MAC1">#REF!</definedName>
    <definedName name="__MAC2">#REF!</definedName>
    <definedName name="__MAC3">#REF!</definedName>
    <definedName name="__MAC4">#REF!</definedName>
    <definedName name="__MC2">#REF!</definedName>
    <definedName name="__new1">'[9]Block A'!$A$1:$V$29</definedName>
    <definedName name="__new10">'[9]Block A'!$A$1:$AA$29</definedName>
    <definedName name="__new11">'[9]Block A'!$A$4:$AA$29</definedName>
    <definedName name="__new2">'[9]Block A'!$W$1:$AA$29</definedName>
    <definedName name="__new4">'[9]Block A'!$A$4:$Z$29</definedName>
    <definedName name="__new5">'[9]Block A'!$AA$4:$AA$29</definedName>
    <definedName name="__new6">'[9]Block A'!$A$4:$Z$29</definedName>
    <definedName name="__new7">'[9]Block A'!$AA$4:$AA$29</definedName>
    <definedName name="__new8">'[9]Block A'!$A$1:$W$29</definedName>
    <definedName name="__new9">'[9]Block A'!$AA$1:$AA$29</definedName>
    <definedName name="__PL1">[6]BSPL!$A$58:$E$111</definedName>
    <definedName name="__PRO3">[16]PROJV!#REF!</definedName>
    <definedName name="__PRO4">[16]PROJV!#REF!</definedName>
    <definedName name="__PRO5">[16]PROJV!#REF!</definedName>
    <definedName name="__PV1">[5]MISC!#REF!</definedName>
    <definedName name="__REV01">'[12]Inc-Yr Summary'!$AK$14</definedName>
    <definedName name="__SC011">#REF!</definedName>
    <definedName name="__SC034">#REF!</definedName>
    <definedName name="__SC043">#REF!</definedName>
    <definedName name="__SC068">#REF!</definedName>
    <definedName name="__SC160">#REF!</definedName>
    <definedName name="__SC211">#REF!</definedName>
    <definedName name="__SC212">#REF!</definedName>
    <definedName name="__SC213">#REF!</definedName>
    <definedName name="__SC225">#REF!</definedName>
    <definedName name="__SC268">#REF!</definedName>
    <definedName name="__SC272">#REF!</definedName>
    <definedName name="__SC274">#REF!</definedName>
    <definedName name="__SC276">#REF!</definedName>
    <definedName name="__SC279">#REF!</definedName>
    <definedName name="__SC280">#REF!</definedName>
    <definedName name="__SC281">#REF!</definedName>
    <definedName name="__SC314">#REF!</definedName>
    <definedName name="__SC315">#REF!</definedName>
    <definedName name="__SC341">#REF!</definedName>
    <definedName name="__SC376">#REF!</definedName>
    <definedName name="__SC383">#REF!</definedName>
    <definedName name="__SC384">#REF!</definedName>
    <definedName name="__SC412">#REF!</definedName>
    <definedName name="__SC444">#REF!</definedName>
    <definedName name="__SC506">#REF!</definedName>
    <definedName name="__SC581">#REF!</definedName>
    <definedName name="__SC591">#REF!</definedName>
    <definedName name="__SC592">#REF!</definedName>
    <definedName name="__SC593">#REF!</definedName>
    <definedName name="__SC594">#REF!</definedName>
    <definedName name="__SC595">#REF!</definedName>
    <definedName name="__SC597">#REF!</definedName>
    <definedName name="__SC598">#REF!</definedName>
    <definedName name="__SCG011">'[17]2.Fixed Assets Schedule'!#REF!</definedName>
    <definedName name="__SCG034">'[17]2.Fixed Assets Schedule'!#REF!</definedName>
    <definedName name="__SCG043">'[17]2.Fixed Assets Schedule'!#REF!</definedName>
    <definedName name="__SCG068">'[17]2.Fixed Assets Schedule'!#REF!</definedName>
    <definedName name="__SCG160">'[17]2.Fixed Assets Schedule'!#REF!</definedName>
    <definedName name="__SCG211">'[17]2.Fixed Assets Schedule'!#REF!</definedName>
    <definedName name="__SCG212">'[17]2.Fixed Assets Schedule'!#REF!</definedName>
    <definedName name="__SCG213">'[17]2.Fixed Assets Schedule'!#REF!</definedName>
    <definedName name="__SCG225">'[17]2.Fixed Assets Schedule'!#REF!</definedName>
    <definedName name="__SCG268">'[17]2.Fixed Assets Schedule'!#REF!</definedName>
    <definedName name="__SCG272">'[17]2.Fixed Assets Schedule'!#REF!</definedName>
    <definedName name="__SCG274">'[17]2.Fixed Assets Schedule'!#REF!</definedName>
    <definedName name="__SCG276">'[17]2.Fixed Assets Schedule'!#REF!</definedName>
    <definedName name="__SCG279">'[17]2.Fixed Assets Schedule'!#REF!</definedName>
    <definedName name="__SCG280">'[17]2.Fixed Assets Schedule'!#REF!</definedName>
    <definedName name="__SCG281">'[17]2.Fixed Assets Schedule'!#REF!</definedName>
    <definedName name="__SCG314">'[17]2.Fixed Assets Schedule'!#REF!</definedName>
    <definedName name="__SCG315">'[17]2.Fixed Assets Schedule'!#REF!</definedName>
    <definedName name="__SCG341">'[17]2.Fixed Assets Schedule'!#REF!</definedName>
    <definedName name="__SCG376">'[17]2.Fixed Assets Schedule'!#REF!</definedName>
    <definedName name="__SCG383">'[17]2.Fixed Assets Schedule'!#REF!</definedName>
    <definedName name="__SCG384">'[17]2.Fixed Assets Schedule'!#REF!</definedName>
    <definedName name="__SCG412">'[17]2.Fixed Assets Schedule'!#REF!</definedName>
    <definedName name="__SCG444">'[17]2.Fixed Assets Schedule'!#REF!</definedName>
    <definedName name="__SCG506">'[17]2.Fixed Assets Schedule'!#REF!</definedName>
    <definedName name="__SCG581">'[17]2.Fixed Assets Schedule'!#REF!</definedName>
    <definedName name="__SCG591">'[17]2.Fixed Assets Schedule'!#REF!</definedName>
    <definedName name="__SCG592">'[17]2.Fixed Assets Schedule'!#REF!</definedName>
    <definedName name="__SCG593">'[17]2.Fixed Assets Schedule'!#REF!</definedName>
    <definedName name="__SCG594">'[17]2.Fixed Assets Schedule'!#REF!</definedName>
    <definedName name="__SCG595">'[17]2.Fixed Assets Schedule'!#REF!</definedName>
    <definedName name="__SCG597">'[17]2.Fixed Assets Schedule'!#REF!</definedName>
    <definedName name="__SCG598">'[17]2.Fixed Assets Schedule'!#REF!</definedName>
    <definedName name="__SCH1">#REF!</definedName>
    <definedName name="__SCH10">#REF!</definedName>
    <definedName name="__SCH11">#REF!</definedName>
    <definedName name="__SCH12">[6]BSPL!$A$655:$D$692</definedName>
    <definedName name="__sch13">[6]BSPL!$A$694:$D$744</definedName>
    <definedName name="__SCH2">#REF!</definedName>
    <definedName name="__SCH3">#REF!</definedName>
    <definedName name="__SCH4">#REF!</definedName>
    <definedName name="__SCH5">#REF!</definedName>
    <definedName name="__SCH6">#REF!</definedName>
    <definedName name="__SCH7">#REF!</definedName>
    <definedName name="__SCH8">#REF!</definedName>
    <definedName name="__SCH9">#REF!</definedName>
    <definedName name="__sy14">#REF!</definedName>
    <definedName name="__TOT1">#REF!</definedName>
    <definedName name="__TOT2">#REF!</definedName>
    <definedName name="__ts1">#REF!</definedName>
    <definedName name="__ts2">#REF!</definedName>
    <definedName name="__WCM2">[26]Revenue!#REF!</definedName>
    <definedName name="__WCM3">[26]Revenue!#REF!</definedName>
    <definedName name="_105GOTO_C_A1">#REF!</definedName>
    <definedName name="_10GOTO_B_A189">#REF!</definedName>
    <definedName name="_10GOTO_I_A1">#REF!</definedName>
    <definedName name="_11GOTO_J_A1">#REF!</definedName>
    <definedName name="_120GOTO_E_A1">#REF!</definedName>
    <definedName name="_12GOTO_A_A952">#REF!</definedName>
    <definedName name="_12GOTO_B_A1">#REF!</definedName>
    <definedName name="_12GOTO_B_A536">#REF!</definedName>
    <definedName name="_12GOTO_K_A30">#REF!</definedName>
    <definedName name="_135GOTO_G_A1">#REF!</definedName>
    <definedName name="_14GOTO_C_A1">#REF!</definedName>
    <definedName name="_150GOTO_I_A1">#REF!</definedName>
    <definedName name="_155___1703">'[27]PE CHARGES'!#REF!</definedName>
    <definedName name="_155___1704">'[27]PE CHARGES'!#REF!</definedName>
    <definedName name="_15GOTO_A_A207">#REF!</definedName>
    <definedName name="_15GOTO_B_A189">#REF!</definedName>
    <definedName name="_165GOTO_J_A1">#REF!</definedName>
    <definedName name="_16GOTO_A_A501">#REF!</definedName>
    <definedName name="_16GOTO_B_A1">#REF!</definedName>
    <definedName name="_16GOTO_E_A1">#REF!</definedName>
    <definedName name="_180GOTO_K_A30">#REF!</definedName>
    <definedName name="_18GOTO_B_A536">#REF!</definedName>
    <definedName name="_18GOTO_G_A1">#REF!</definedName>
    <definedName name="_1GOTO_A_A207">#REF!</definedName>
    <definedName name="_2_??">[28]SALE!$A$7:$X$161</definedName>
    <definedName name="_2_2">[29]Evaluate!$M$46</definedName>
    <definedName name="_20GOTO_B_A189">#REF!</definedName>
    <definedName name="_20GOTO_I_A1">#REF!</definedName>
    <definedName name="_21GOTO_C_A1">#REF!</definedName>
    <definedName name="_22GOTO_J_A1">#REF!</definedName>
    <definedName name="_24GOTO_A_A952">#REF!</definedName>
    <definedName name="_24GOTO_B_A536">#REF!</definedName>
    <definedName name="_24GOTO_E_A1">#REF!</definedName>
    <definedName name="_24GOTO_K_A30">#REF!</definedName>
    <definedName name="_27GOTO_G_A1">#REF!</definedName>
    <definedName name="_28GOTO_C_A1">#REF!</definedName>
    <definedName name="_2B_9">#REF!</definedName>
    <definedName name="_2GOTO_A_A207">#REF!</definedName>
    <definedName name="_2GOTO_A_A501">#REF!</definedName>
    <definedName name="_3_???">'[30]????(?????)'!#REF!</definedName>
    <definedName name="_30GOTO_A_A501">#REF!</definedName>
    <definedName name="_30GOTO_I_A1">#REF!</definedName>
    <definedName name="_32GOTO_B_A1">#REF!</definedName>
    <definedName name="_32GOTO_E_A1">#REF!</definedName>
    <definedName name="_33GOTO_J_A1">#REF!</definedName>
    <definedName name="_35BB0">+#REF!+#REF!+#REF!+#REF!+#REF!+#REF!+#REF!+#REF!+#REF!+#REF!+#REF!+#REF!+#REF!+#REF!+#REF!+#REF!+#REF!+#REF!+#REF!+#REF!+#REF!+#REF!+#REF!+#REF!+#REF!+#REF!+#REF!+#REF!</definedName>
    <definedName name="_36GOTO_G_A1">#REF!</definedName>
    <definedName name="_36GOTO_K_A30">#REF!</definedName>
    <definedName name="_3D340">+#REF!+#REF!+#REF!+#REF!+#REF!+#REF!+#REF!+#REF!+#REF!+#REF!+#REF!+#REF!+#REF!+#REF!+#REF!+#REF!+#REF!+#REF!+#REF!+#REF!+#REF!+#REF!+#REF!+#REF!+#REF!+#REF!+#REF!+#REF!</definedName>
    <definedName name="_3D571">+#REF!+#REF!+#REF!+#REF!+#REF!+#REF!+#REF!+#REF!+#REF!+#REF!+#REF!+#REF!+#REF!+#REF!+#REF!+#REF!+#REF!+#REF!+#REF!+#REF!+#REF!+#REF!+#REF!+#REF!+#REF!+#REF!+#REF!+#REF!</definedName>
    <definedName name="_3D762">+#REF!+#REF!+#REF!+#REF!+#REF!+#REF!+#REF!+#REF!+#REF!+#REF!+#REF!+#REF!+#REF!+#REF!+#REF!+#REF!+#REF!+#REF!+#REF!+#REF!+#REF!+#REF!+#REF!+#REF!+#REF!+#REF!+#REF!+#REF!</definedName>
    <definedName name="_3EA20">+#REF!+#REF!+#REF!+#REF!+#REF!+#REF!+#REF!+#REF!+#REF!+#REF!+#REF!+#REF!+#REF!+#REF!+#REF!+#REF!+#REF!+#REF!+#REF!+#REF!+#REF!+#REF!+#REF!+#REF!+#REF!+#REF!+#REF!+#REF!</definedName>
    <definedName name="_3EE10">+#REF!+#REF!+#REF!+#REF!+#REF!+#REF!+#REF!+#REF!+#REF!+#REF!+#REF!+#REF!+#REF!+#REF!+#REF!+#REF!+#REF!+#REF!+#REF!+#REF!+#REF!+#REF!+#REF!+#REF!+#REF!+#REF!+#REF!+#REF!</definedName>
    <definedName name="_3F041">+#REF!+#REF!+#REF!+#REF!+#REF!+#REF!+#REF!+#REF!+#REF!+#REF!+#REF!+#REF!+#REF!+#REF!+#REF!+#REF!+#REF!+#REF!+#REF!+#REF!+#REF!+#REF!+#REF!+#REF!+#REF!+#REF!+#REF!+#REF!</definedName>
    <definedName name="_3F540">+#REF!+#REF!+#REF!+#REF!+#REF!+#REF!+#REF!+#REF!+#REF!+#REF!+#REF!+#REF!+#REF!+#REF!+#REF!+#REF!+#REF!+#REF!+#REF!+#REF!+#REF!+#REF!+#REF!+#REF!+#REF!+#REF!+#REF!+#REF!</definedName>
    <definedName name="_3GOTO_A_A207">#REF!</definedName>
    <definedName name="_3GOTO_A_A952">#REF!</definedName>
    <definedName name="_40GOTO_B_A189">#REF!</definedName>
    <definedName name="_40GOTO_I_A1">#REF!</definedName>
    <definedName name="_44GOTO_J_A1">#REF!</definedName>
    <definedName name="_45GOTO_A_A952">#REF!</definedName>
    <definedName name="_48GOTO_B_A536">#REF!</definedName>
    <definedName name="_48GOTO_K_A30">#REF!</definedName>
    <definedName name="_4GOTO_A_A207">#REF!</definedName>
    <definedName name="_4GOTO_A_A501">#REF!</definedName>
    <definedName name="_4GOTO_B_A1">#REF!</definedName>
    <definedName name="_56GOTO_C_A1">#REF!</definedName>
    <definedName name="_5GOTO_B_A189">#REF!</definedName>
    <definedName name="_60GOTO_B_A1">#REF!</definedName>
    <definedName name="_64GOTO_E_A1">#REF!</definedName>
    <definedName name="_6GOTO_A_A501">#REF!</definedName>
    <definedName name="_6GOTO_A_A952">#REF!</definedName>
    <definedName name="_6GOTO_B_A536">#REF!</definedName>
    <definedName name="_72GOTO_G_A1">#REF!</definedName>
    <definedName name="_75GOTO_B_A189">#REF!</definedName>
    <definedName name="_7GOTO_C_A1">#REF!</definedName>
    <definedName name="_80GOTO_I_A1">#REF!</definedName>
    <definedName name="_88GOTO_J_A1">#REF!</definedName>
    <definedName name="_8GOTO_A_A207">#REF!</definedName>
    <definedName name="_8GOTO_A_A501">#REF!</definedName>
    <definedName name="_8GOTO_B_A1">#REF!</definedName>
    <definedName name="_8GOTO_E_A1">#REF!</definedName>
    <definedName name="_90GOTO_B_A536">#REF!</definedName>
    <definedName name="_96GOTO_K_A30">#REF!</definedName>
    <definedName name="_99_00">[31]QTY!#REF!</definedName>
    <definedName name="_9GOTO_A_A952">#REF!</definedName>
    <definedName name="_9GOTO_G_A1">#REF!</definedName>
    <definedName name="_A65600">#REF!</definedName>
    <definedName name="_AAA1">[32]POLY!$E$9:$E$214</definedName>
    <definedName name="_AMT13502">#N/A</definedName>
    <definedName name="_AMT41301">#N/A</definedName>
    <definedName name="_AMT85116">#N/A</definedName>
    <definedName name="_AMT85125">#N/A</definedName>
    <definedName name="_AMT86106">#N/A</definedName>
    <definedName name="_App4">#REF!</definedName>
    <definedName name="_B">[33]Pulses!#REF!</definedName>
    <definedName name="_B___0">[34]Pulses!#REF!</definedName>
    <definedName name="_B___6">[35]Pulses!#REF!</definedName>
    <definedName name="_bdm.1548A132B46F4C60B8E729C4551DF117.edm" hidden="1">'[36]Cons P&amp;L'!$A:$IV</definedName>
    <definedName name="_bdm.15BCD9489AD748028D57019E3C0A66F7.edm" hidden="1">#N/A</definedName>
    <definedName name="_bdm.192E1A69B51247D9914DF8B21161D19C.edm" hidden="1">[37]Financials!$A:$IV</definedName>
    <definedName name="_bdm.24BD2FD9E425417286248BF927A96720.edm" hidden="1">[36]Tables!$A:$IV</definedName>
    <definedName name="_bdm.26553D234A2F4E3D8E53B2192BC0A315.edm" hidden="1">'[36]Report Data'!$A:$IV</definedName>
    <definedName name="_bdm.33A03B62988A41C39A3ED3AE27C84906.edm" hidden="1">#N/A</definedName>
    <definedName name="_bdm.84B00B6FA1B249B294FCD8F89E13079B.edm" hidden="1">[38]Qtrly!$A:$IV</definedName>
    <definedName name="_bdm.9560A33D287847109A077533FE570E73.edm" hidden="1">#N/A</definedName>
    <definedName name="_bdm.95F445F17CFE4E66883B738BF6636433.edm" hidden="1">[37]wireline!$A:$IV</definedName>
    <definedName name="_bdm.A2E42FEC9E174E2397DAA1281664C0E5.edm" hidden="1">[39]WTG!$A:$IV</definedName>
    <definedName name="_bdm.B114A6131A5F49C1A7A5F91639356266.edm" hidden="1">[37]Workings!$A:$IV</definedName>
    <definedName name="_bdm.BE209056026942F4AE4180B6E4138E6B.edm" hidden="1">#N/A</definedName>
    <definedName name="_bdm.CA7C0830173C4BED942E509D900BD0CE.edm" hidden="1">#N/A</definedName>
    <definedName name="_bdm.CB56BC02D7144C6984233B865BFB4FD5.edm" hidden="1">[37]INPUT!$A:$IV</definedName>
    <definedName name="_bdm.D31DD76238F1412E9074A28EA0D4A1D3.edm" hidden="1">[38]XLink!$A:$IV</definedName>
    <definedName name="_bdm.D8450A1B7ADA43A6B01241520EBB1C80.edm" hidden="1">[37]OUTPUT!$A:$IV</definedName>
    <definedName name="_bdm.DC897DFCCAB040F0A0613423FABA10C2.edm" hidden="1">[39]Consolidated!$A:$IV</definedName>
    <definedName name="_bdm.DFA99D928C514173ACC7302690466393.edm" hidden="1">#N/A</definedName>
    <definedName name="_bdm.E29E946DE9AD43058E12CD132AFEDAA9.edm" hidden="1">#N/A</definedName>
    <definedName name="_boe96">[9]cs1997!$D$23</definedName>
    <definedName name="_boe97">[9]cs1997!$F$23</definedName>
    <definedName name="_boe98">[9]cs1997!$H$23</definedName>
    <definedName name="_boe99">[9]cs1997!$J$23</definedName>
    <definedName name="_BS1">[6]BSPL!$A$2:$E$56</definedName>
    <definedName name="_bs2">#REF!</definedName>
    <definedName name="_C">#REF!</definedName>
    <definedName name="_CAN112">13.42</definedName>
    <definedName name="_CAN113">12.98</definedName>
    <definedName name="_CAN117">12.7</definedName>
    <definedName name="_CAN118">13.27</definedName>
    <definedName name="_CAN120">11.72</definedName>
    <definedName name="_CAN210">10.38</definedName>
    <definedName name="_CAN211">10.58</definedName>
    <definedName name="_CAN213">10.56</definedName>
    <definedName name="_CAN215">10.22</definedName>
    <definedName name="_CAN216">9.61</definedName>
    <definedName name="_CAN217">10.47</definedName>
    <definedName name="_CAN219">10.91</definedName>
    <definedName name="_CAN220">11.09</definedName>
    <definedName name="_CAN221">11.25</definedName>
    <definedName name="_CAN222">10.17</definedName>
    <definedName name="_CAN223">9.89</definedName>
    <definedName name="_CAN230">10.79</definedName>
    <definedName name="_can421">40.2</definedName>
    <definedName name="_can422">41.57</definedName>
    <definedName name="_can423">43.9</definedName>
    <definedName name="_can424">41.19</definedName>
    <definedName name="_can425">42.81</definedName>
    <definedName name="_can426">40.77</definedName>
    <definedName name="_can427">40.92</definedName>
    <definedName name="_can428">39.29</definedName>
    <definedName name="_can429">45.19</definedName>
    <definedName name="_can430">40.73</definedName>
    <definedName name="_can431">42.52</definedName>
    <definedName name="_can432">42.53</definedName>
    <definedName name="_can433">43.69</definedName>
    <definedName name="_can434">40.43</definedName>
    <definedName name="_can435">43.3</definedName>
    <definedName name="_col1">#REF!</definedName>
    <definedName name="_col10">#REF!</definedName>
    <definedName name="_col11">#REF!</definedName>
    <definedName name="_col12">#REF!</definedName>
    <definedName name="_col13">#REF!</definedName>
    <definedName name="_col2">#REF!</definedName>
    <definedName name="_col3">#REF!</definedName>
    <definedName name="_col4">#REF!</definedName>
    <definedName name="_col5">#REF!</definedName>
    <definedName name="_col6">#REF!</definedName>
    <definedName name="_col7">#REF!</definedName>
    <definedName name="_col8">#REF!</definedName>
    <definedName name="_col9">#REF!</definedName>
    <definedName name="_Cur3">'[40]x-rate'!$A$2:$B$10</definedName>
    <definedName name="_D">[33]Pulses!#REF!</definedName>
    <definedName name="_D___0">[34]Pulses!#REF!</definedName>
    <definedName name="_D___6">[35]Pulses!#REF!</definedName>
    <definedName name="_dap20">[41]PTIN03!$B$21</definedName>
    <definedName name="_dap25">[41]summary!$O$80</definedName>
    <definedName name="_DAT1">'[15]BALANCE-IOTL '!#REF!</definedName>
    <definedName name="_DAT10">'[15]BALANCE-IOTL '!#REF!</definedName>
    <definedName name="_DAT11">'[15]BALANCE-IOTL '!#REF!</definedName>
    <definedName name="_DAT12">'[15]BALANCE-IOTL '!#REF!</definedName>
    <definedName name="_DAT13">'[15]BALANCE-IOTL '!#REF!</definedName>
    <definedName name="_DAT14">'[15]BALANCE-IOTL '!#REF!</definedName>
    <definedName name="_DAT15">'[15]BALANCE-IOTL '!#REF!</definedName>
    <definedName name="_DAT16">'[15]BALANCE-IOTL '!#REF!</definedName>
    <definedName name="_DAT17">#REF!</definedName>
    <definedName name="_DAT18">#REF!</definedName>
    <definedName name="_DAT19">#REF!</definedName>
    <definedName name="_DAT2">'[15]BALANCE-IOTL '!#REF!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'[15]BALANCE-IOTL '!#REF!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'[15]BALANCE-IOTL '!#REF!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6">'[15]BALANCE-IOTL '!#REF!</definedName>
    <definedName name="_DAT7">'[15]BALANCE-IOTL '!#REF!</definedName>
    <definedName name="_DAT8">'[15]BALANCE-IOTL '!#REF!</definedName>
    <definedName name="_DAT9">'[15]BALANCE-IOTL '!#REF!</definedName>
    <definedName name="_db1" hidden="1">{"'Sheet1'!$A$5:$E$42"}</definedName>
    <definedName name="_DCF95">[9]Sheet1!$AW$36</definedName>
    <definedName name="_DCF96">[9]Sheet1!$BI$36</definedName>
    <definedName name="_DCF97">[9]Sheet1!$BU$36</definedName>
    <definedName name="_dd1">[34]Pulses!$A$1:$S$311</definedName>
    <definedName name="_dd2">[34]Pulses!$A$1:$S$311</definedName>
    <definedName name="_deb1">#REF!</definedName>
    <definedName name="_DET1">[42]FOIL!#REF!</definedName>
    <definedName name="_Dist_Bin" hidden="1">#REF!</definedName>
    <definedName name="_Dist_Values" hidden="1">[43]BS!#REF!</definedName>
    <definedName name="_EOL3107">[44]EOL!#REF!</definedName>
    <definedName name="_EPS95">[9]Sheet1!$AW$22</definedName>
    <definedName name="_EPS96">[9]Sheet1!$BI$22</definedName>
    <definedName name="_EPS97">[9]Sheet1!$BU$22</definedName>
    <definedName name="_Exp1">[4]Exp!#REF!</definedName>
    <definedName name="_fcl1">#REF!</definedName>
    <definedName name="_Fill" hidden="1">#REF!</definedName>
    <definedName name="_xlnm._FilterDatabase">#REF!</definedName>
    <definedName name="_FR">#REF!</definedName>
    <definedName name="_FS_R">#REF!</definedName>
    <definedName name="_Grp12">#REF!</definedName>
    <definedName name="_Grp13">#REF!</definedName>
    <definedName name="_Grp14">#REF!</definedName>
    <definedName name="_Grp15">#REF!</definedName>
    <definedName name="_Grp2">#REF!</definedName>
    <definedName name="_iea1">'[9]Adjusted data'!$B$4:$AJ$24</definedName>
    <definedName name="_iea2">'[9]Adjusted data'!$B$25:$AJ$61</definedName>
    <definedName name="_IX19">#REF!</definedName>
    <definedName name="_Jet1">[9]JetFuel!$A$4:$Q$67</definedName>
    <definedName name="_Jet2">[9]JetFuel!$A$134:$Q$197</definedName>
    <definedName name="_Jet3">[9]JetFuel!$A$199:$Q$262</definedName>
    <definedName name="_Jet4">[9]JetFuel!$A$264:$Q$327</definedName>
    <definedName name="_Key1" hidden="1">#REF!</definedName>
    <definedName name="_Key2" hidden="1">'[45]#REF'!$D$1:$D$266</definedName>
    <definedName name="_M_">#REF!</definedName>
    <definedName name="_MAC1">#REF!</definedName>
    <definedName name="_MAC2">#REF!</definedName>
    <definedName name="_MAC3">#REF!</definedName>
    <definedName name="_MAC4">#REF!</definedName>
    <definedName name="_MAR9091">'[46]TRIAL BALANCE'!#REF!</definedName>
    <definedName name="_MC2">#REF!</definedName>
    <definedName name="_new1">'[9]Block A'!$A$1:$V$29</definedName>
    <definedName name="_new10">'[9]Block A'!$A$1:$AA$29</definedName>
    <definedName name="_new11">'[9]Block A'!$A$4:$AA$29</definedName>
    <definedName name="_new2">'[9]Block A'!$W$1:$AA$29</definedName>
    <definedName name="_new4">'[9]Block A'!$A$4:$Z$29</definedName>
    <definedName name="_new5">'[9]Block A'!$AA$4:$AA$29</definedName>
    <definedName name="_new6">'[9]Block A'!$A$4:$Z$29</definedName>
    <definedName name="_new7">'[9]Block A'!$AA$4:$AA$29</definedName>
    <definedName name="_new8">'[9]Block A'!$A$1:$W$29</definedName>
    <definedName name="_new9">'[9]Block A'!$AA$1:$AA$29</definedName>
    <definedName name="_NOW_RFD1">#REF!</definedName>
    <definedName name="_NOW_RFD1_">#REF!</definedName>
    <definedName name="_OIL310106" hidden="1">{#N/A,#N/A,FALSE,"PMTABB";#N/A,#N/A,FALSE,"PMTABB"}</definedName>
    <definedName name="_OIL310701" hidden="1">{#N/A,#N/A,FALSE,"PMTABB";#N/A,#N/A,FALSE,"PMTABB"}</definedName>
    <definedName name="_Order1" hidden="1">255</definedName>
    <definedName name="_Order2" hidden="1">255</definedName>
    <definedName name="_OUT13300">#N/A</definedName>
    <definedName name="_OUT13502">#N/A</definedName>
    <definedName name="_OUT41301">#N/A</definedName>
    <definedName name="_OUT85116">#N/A</definedName>
    <definedName name="_OUT85125">#N/A</definedName>
    <definedName name="_OUT86106">#N/A</definedName>
    <definedName name="_P">[33]Pulses!#REF!</definedName>
    <definedName name="_P___0">[34]Pulses!#REF!</definedName>
    <definedName name="_P___6">[35]Pulses!#REF!</definedName>
    <definedName name="_PEX1">#REF!</definedName>
    <definedName name="_PL1">[6]BSPL!$A$58:$E$111</definedName>
    <definedName name="_PLN1">'[47]HBI NCD'!#REF!</definedName>
    <definedName name="_PLN2">'[48]HBI NCD'!#REF!</definedName>
    <definedName name="_PLO1">#REF!</definedName>
    <definedName name="_PRN1">#REF!</definedName>
    <definedName name="_PRO3">[16]PROJV!#REF!</definedName>
    <definedName name="_PRO4">[16]PROJV!#REF!</definedName>
    <definedName name="_PRO5">[16]PROJV!#REF!</definedName>
    <definedName name="_PV1">[5]MISC!#REF!</definedName>
    <definedName name="_PV2">#REF!</definedName>
    <definedName name="_Q">#REF!</definedName>
    <definedName name="_QY">#REF!</definedName>
    <definedName name="_RE">#REF!</definedName>
    <definedName name="_RE_">#REF!</definedName>
    <definedName name="_Regression_Int" hidden="1">1</definedName>
    <definedName name="_ret2">'[47]HBI NCD'!#REF!</definedName>
    <definedName name="_REV01">'[12]Inc-Yr Summary'!$AK$14</definedName>
    <definedName name="_RF_2_">#REF!</definedName>
    <definedName name="_RFD1">#REF!</definedName>
    <definedName name="_RFD1_">#REF!</definedName>
    <definedName name="_RFD1__NOW">#REF!</definedName>
    <definedName name="_RFD1__NOW_">#REF!</definedName>
    <definedName name="_RNLR">#REF!</definedName>
    <definedName name="_rtl1">'[49]HBI NCD'!#REF!</definedName>
    <definedName name="_RTL2">'[50]HBI NCD'!#REF!</definedName>
    <definedName name="_rtl21">'[50]HBI NCD'!#REF!</definedName>
    <definedName name="_rtl3">'[50]HBI NCD'!#REF!</definedName>
    <definedName name="_S">[33]Pulses!#REF!</definedName>
    <definedName name="_S___0">[34]Pulses!#REF!</definedName>
    <definedName name="_S___6">[35]Pulses!#REF!</definedName>
    <definedName name="_SC011">#REF!</definedName>
    <definedName name="_SC034">#REF!</definedName>
    <definedName name="_SC043">#REF!</definedName>
    <definedName name="_SC068">#REF!</definedName>
    <definedName name="_SC160">#REF!</definedName>
    <definedName name="_SC211">#REF!</definedName>
    <definedName name="_SC212">#REF!</definedName>
    <definedName name="_SC213">#REF!</definedName>
    <definedName name="_SC225">#REF!</definedName>
    <definedName name="_SC268">#REF!</definedName>
    <definedName name="_SC272">#REF!</definedName>
    <definedName name="_SC274">#REF!</definedName>
    <definedName name="_SC276">#REF!</definedName>
    <definedName name="_SC279">#REF!</definedName>
    <definedName name="_SC280">#REF!</definedName>
    <definedName name="_SC281">#REF!</definedName>
    <definedName name="_SC314">#REF!</definedName>
    <definedName name="_SC315">#REF!</definedName>
    <definedName name="_SC341">#REF!</definedName>
    <definedName name="_SC376">#REF!</definedName>
    <definedName name="_SC383">#REF!</definedName>
    <definedName name="_SC384">#REF!</definedName>
    <definedName name="_SC412">#REF!</definedName>
    <definedName name="_SC444">#REF!</definedName>
    <definedName name="_SC506">#REF!</definedName>
    <definedName name="_SC581">#REF!</definedName>
    <definedName name="_SC591">#REF!</definedName>
    <definedName name="_SC592">#REF!</definedName>
    <definedName name="_SC593">#REF!</definedName>
    <definedName name="_SC594">#REF!</definedName>
    <definedName name="_SC595">#REF!</definedName>
    <definedName name="_SC597">#REF!</definedName>
    <definedName name="_SC598">#REF!</definedName>
    <definedName name="_SCG011">'[17]2.Fixed Assets Schedule'!#REF!</definedName>
    <definedName name="_SCG034">'[17]2.Fixed Assets Schedule'!#REF!</definedName>
    <definedName name="_SCG043">'[17]2.Fixed Assets Schedule'!#REF!</definedName>
    <definedName name="_SCG068">'[17]2.Fixed Assets Schedule'!#REF!</definedName>
    <definedName name="_SCG160">'[17]2.Fixed Assets Schedule'!#REF!</definedName>
    <definedName name="_SCG211">'[17]2.Fixed Assets Schedule'!#REF!</definedName>
    <definedName name="_SCG212">'[17]2.Fixed Assets Schedule'!#REF!</definedName>
    <definedName name="_SCG213">'[17]2.Fixed Assets Schedule'!#REF!</definedName>
    <definedName name="_SCG225">'[17]2.Fixed Assets Schedule'!#REF!</definedName>
    <definedName name="_SCG268">'[17]2.Fixed Assets Schedule'!#REF!</definedName>
    <definedName name="_SCG272">'[17]2.Fixed Assets Schedule'!#REF!</definedName>
    <definedName name="_SCG274">'[17]2.Fixed Assets Schedule'!#REF!</definedName>
    <definedName name="_SCG276">'[17]2.Fixed Assets Schedule'!#REF!</definedName>
    <definedName name="_SCG279">'[17]2.Fixed Assets Schedule'!#REF!</definedName>
    <definedName name="_SCG280">'[17]2.Fixed Assets Schedule'!#REF!</definedName>
    <definedName name="_SCG281">'[17]2.Fixed Assets Schedule'!#REF!</definedName>
    <definedName name="_SCG314">'[17]2.Fixed Assets Schedule'!#REF!</definedName>
    <definedName name="_SCG315">'[17]2.Fixed Assets Schedule'!#REF!</definedName>
    <definedName name="_SCG341">'[17]2.Fixed Assets Schedule'!#REF!</definedName>
    <definedName name="_SCG376">'[17]2.Fixed Assets Schedule'!#REF!</definedName>
    <definedName name="_SCG383">'[17]2.Fixed Assets Schedule'!#REF!</definedName>
    <definedName name="_SCG384">'[17]2.Fixed Assets Schedule'!#REF!</definedName>
    <definedName name="_SCG412">'[17]2.Fixed Assets Schedule'!#REF!</definedName>
    <definedName name="_SCG444">'[17]2.Fixed Assets Schedule'!#REF!</definedName>
    <definedName name="_SCG506">'[17]2.Fixed Assets Schedule'!#REF!</definedName>
    <definedName name="_SCG581">'[17]2.Fixed Assets Schedule'!#REF!</definedName>
    <definedName name="_SCG591">'[17]2.Fixed Assets Schedule'!#REF!</definedName>
    <definedName name="_SCG592">'[17]2.Fixed Assets Schedule'!#REF!</definedName>
    <definedName name="_SCG593">'[17]2.Fixed Assets Schedule'!#REF!</definedName>
    <definedName name="_SCG594">'[17]2.Fixed Assets Schedule'!#REF!</definedName>
    <definedName name="_SCG595">'[17]2.Fixed Assets Schedule'!#REF!</definedName>
    <definedName name="_SCG597">'[17]2.Fixed Assets Schedule'!#REF!</definedName>
    <definedName name="_SCG598">'[17]2.Fixed Assets Schedule'!#REF!</definedName>
    <definedName name="_SCH1">#REF!</definedName>
    <definedName name="_SCH10">#REF!</definedName>
    <definedName name="_SCH11">#REF!</definedName>
    <definedName name="_SCH12">[6]BSPL!$A$655:$D$692</definedName>
    <definedName name="_sch13">[6]BSPL!$A$694:$D$744</definedName>
    <definedName name="_SCH14">#REF!</definedName>
    <definedName name="_Sch15">'[51]Schedules PL'!#REF!</definedName>
    <definedName name="_SCH2">#REF!</definedName>
    <definedName name="_SCH3">#REF!</definedName>
    <definedName name="_SCH4">#REF!</definedName>
    <definedName name="_SCH5">#REF!</definedName>
    <definedName name="_SCH6">#REF!</definedName>
    <definedName name="_SCH7">#REF!</definedName>
    <definedName name="_SCH8">#REF!</definedName>
    <definedName name="_SCH9">#REF!</definedName>
    <definedName name="_sec3" hidden="1">#REF!</definedName>
    <definedName name="_Sort" hidden="1">#REF!</definedName>
    <definedName name="_sy14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OT1">#REF!</definedName>
    <definedName name="_TOT2">#REF!</definedName>
    <definedName name="_ts1">#REF!</definedName>
    <definedName name="_ts2">#REF!</definedName>
    <definedName name="_V1">[52]Voucher!$B$1</definedName>
    <definedName name="_V2">[52]Voucher!$R$1</definedName>
    <definedName name="_VAL3">'[53]x-rate'!$A$2:$B$11</definedName>
    <definedName name="_WCM2">[26]Revenue!#REF!</definedName>
    <definedName name="_WCM3">[26]Revenue!#REF!</definedName>
    <definedName name="_WDR">#REF!</definedName>
    <definedName name="_WDR_">#REF!</definedName>
    <definedName name="_WIR">#REF!</definedName>
    <definedName name="_WIR_">#REF!</definedName>
    <definedName name="A">#REF!</definedName>
    <definedName name="A.____Cash_flow_from_operating_activities">'[54]C_flow 95'!#REF!</definedName>
    <definedName name="A_">'[55]1.Borrowings'!#REF!</definedName>
    <definedName name="A_value">#REF!</definedName>
    <definedName name="A_valueneu">#REF!</definedName>
    <definedName name="aa">#REF!</definedName>
    <definedName name="aaa">#REF!</definedName>
    <definedName name="AAAA">'[56]P&amp;LG'!#REF!</definedName>
    <definedName name="aaaaa">#REF!</definedName>
    <definedName name="aaaaaa">#REF!</definedName>
    <definedName name="aaaaaaaaaaaaaaaa">[57]Main!$C$2</definedName>
    <definedName name="aai">#REF!</definedName>
    <definedName name="ab">'[58]DGR ENTER READING'!#REF!</definedName>
    <definedName name="ABB_CHF_rate">'[59]Interest 30-11-01 not PA 7%'!#REF!</definedName>
    <definedName name="ABB_DEM_rate">'[59]Interest 30-11-01 not PA 7%'!#REF!</definedName>
    <definedName name="ABB_FRF_rate">'[59]Interest 30-11-01 not PA 7%'!#REF!</definedName>
    <definedName name="ABB_GBP_rate">'[59]Interest 30-11-01 not PA 7%'!#REF!</definedName>
    <definedName name="ABB_NLG_rate">'[59]Interest 30-11-01 not PA 7%'!#REF!</definedName>
    <definedName name="ABB_USD_rate">'[59]Interest 30-11-01 not PA 7%'!#REF!</definedName>
    <definedName name="ABC">'[60]ABC Indicator'!$A$2:$A$4</definedName>
    <definedName name="ABC___0">[34]Pulses!$A$1:$S$311</definedName>
    <definedName name="abcd">#REF!</definedName>
    <definedName name="AC">[61]Details!$D$187</definedName>
    <definedName name="Ac6.">#REF!</definedName>
    <definedName name="Account_Balance">#REF!</definedName>
    <definedName name="achscs">#REF!</definedName>
    <definedName name="ACTCODE">[62]Data!$A$77:$A$150</definedName>
    <definedName name="action">#REF!</definedName>
    <definedName name="additional_charge">[63]Template!$D$388:$O$388</definedName>
    <definedName name="Additions_Acc">#REF!</definedName>
    <definedName name="Additions_Building">#REF!</definedName>
    <definedName name="Additions_Computers">#REF!</definedName>
    <definedName name="ADDITIONS_fURNITURE">#REF!</definedName>
    <definedName name="Additions_Office">#REF!</definedName>
    <definedName name="adhoc">#REF!</definedName>
    <definedName name="Adjusted_Net_Operating_Profit">[64]NOPAT_VDF!$C$26:$AU$26</definedName>
    <definedName name="ADL.63">[65]Addl.40!$A$38:$I$284</definedName>
    <definedName name="ADTL">[51]BS!$A$1</definedName>
    <definedName name="ADV">#REF!</definedName>
    <definedName name="afasfasf">#REF!</definedName>
    <definedName name="Ageinganalysis">#REF!</definedName>
    <definedName name="ageos">#REF!</definedName>
    <definedName name="agestock">#REF!</definedName>
    <definedName name="agreed_scope_changes">#REF!</definedName>
    <definedName name="ah">#REF!</definedName>
    <definedName name="ah25.">#REF!</definedName>
    <definedName name="ahjsdhjkdh">#REF!</definedName>
    <definedName name="AI">#REF!</definedName>
    <definedName name="AII">#REF!</definedName>
    <definedName name="AIII">'[55]1.Borrowings'!#REF!</definedName>
    <definedName name="Alcatel">#REF!</definedName>
    <definedName name="ALL">#REF!</definedName>
    <definedName name="ALL___0">#REF!</definedName>
    <definedName name="allo">'[66]Exp Allo Ref'!$A$1:$D$82</definedName>
    <definedName name="aman" hidden="1">{"'Sheet1'!$A$5:$E$42"}</definedName>
    <definedName name="amortisation_goodwill">[63]Template!$D$91:$O$91</definedName>
    <definedName name="amortisation_other_intangibles">[63]Template!$D$92:$O$92</definedName>
    <definedName name="AMT">'[17]2.Fixed Assets Schedule'!#REF!</definedName>
    <definedName name="anadty">#REF!</definedName>
    <definedName name="anaspun">#REF!</definedName>
    <definedName name="ANCL">#N/A</definedName>
    <definedName name="ANDRES0">#REF!</definedName>
    <definedName name="Andrew">#REF!</definedName>
    <definedName name="aneps1q95">[9]Sheet1!$AN$22</definedName>
    <definedName name="aneps1q96">[9]Sheet1!$AZ$22</definedName>
    <definedName name="ANNEXIII">#REF!</definedName>
    <definedName name="ANNEXIV">#REF!</definedName>
    <definedName name="anx">'[67]Clause 9'!$A$1</definedName>
    <definedName name="APACAugRev">'[68]Revenue-Invoicewise'!$L$889:$L$903</definedName>
    <definedName name="ApacB2B">'[69]Inv - Revenue registry for PoC'!$I$6388:$I$6411</definedName>
    <definedName name="ApacCrDR">'[70]Revenue-Invoicewise'!$I$4566:$I$4570</definedName>
    <definedName name="APACDNCN">'[68]Revenue-Invoicewise'!$L$913:$L$917</definedName>
    <definedName name="ApacDRCR">'[69]Inv - Revenue registry for PoC'!$I$6359:$I$6363</definedName>
    <definedName name="APACJulyRev">'[68]Revenue-Invoicewise'!$L$864:$L$888</definedName>
    <definedName name="APACQ1">'[69]Inv - Revenue registry for PoC'!$I$6364:$I$6387</definedName>
    <definedName name="APACQ1Rev">'[68]Revenue-Invoicewise'!$L$840:$L$863</definedName>
    <definedName name="APACSepRev">'[68]Revenue-Invoicewise'!$L$904:$L$912</definedName>
    <definedName name="APC">[71]Sheet2!$AU$15</definedName>
    <definedName name="apcaugrev">'[70]Revenue-Invoicewise'!$I$4620:$I$4634</definedName>
    <definedName name="apcH1accural">'[70]Revenue-Invoicewise'!$I$4644:$I$4665</definedName>
    <definedName name="apcjulrev">'[70]Revenue-Invoicewise'!$I$4595:$I$4619</definedName>
    <definedName name="apcq1rev">'[70]Revenue-Invoicewise'!$I$4571:$I$4594</definedName>
    <definedName name="apcseprev">'[70]Revenue-Invoicewise'!$I$4635:$I$4643</definedName>
    <definedName name="Appendix111">'[72]Users Authorisations'!#REF!</definedName>
    <definedName name="APR_95___MAR_96">#REF!</definedName>
    <definedName name="aps">'[73]a-4'!$E$38</definedName>
    <definedName name="ARA_Threshold">#REF!</definedName>
    <definedName name="AravaliHold">'[74]Core Assumptions'!$C$357</definedName>
    <definedName name="AravaliOGI">'[74]Core Assumptions'!$G$357</definedName>
    <definedName name="Area">[75]Assumptions!$B$20</definedName>
    <definedName name="arun" hidden="1">{"'Sheet1'!$A$5:$E$42"}</definedName>
    <definedName name="AS2DocOpenMode" hidden="1">"AS2DocumentEdit"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aaa">#REF!</definedName>
    <definedName name="Asat">'[76]Trade receivable'!$D$84:$F$84</definedName>
    <definedName name="asd">[77]Schedule1!#REF!</definedName>
    <definedName name="asdf">[78]Main!$C$2</definedName>
    <definedName name="asdfa" hidden="1">{"'Sheet1'!$A$5:$E$42"}</definedName>
    <definedName name="asfaf">[79]Main!$C$2</definedName>
    <definedName name="asfewrew">#REF!</definedName>
    <definedName name="ASIA_PLASTIC_in_KUSD">#REF!</definedName>
    <definedName name="asia2">[80]cap_add_Asia!$A$4:$J$43</definedName>
    <definedName name="ASS">[24]Financials!$B$2002</definedName>
    <definedName name="ASSET_PEN">'[81]P&amp;L, BS, CF, DCF'!$C$422</definedName>
    <definedName name="assets">#REF!</definedName>
    <definedName name="associate_dividends_received">[63]Template!$D$97:$O$97</definedName>
    <definedName name="associates">[63]Template!$D$190:$O$190</definedName>
    <definedName name="associates_pl">[63]Template!$D$56:$O$56</definedName>
    <definedName name="associates_tax_charge">[63]Template!$D$98:$O$98</definedName>
    <definedName name="AsstYr">[82]Masters!$C$34</definedName>
    <definedName name="ASSUM">[24]Financials!$A$536</definedName>
    <definedName name="aswqertuo84455777">#REF!</definedName>
    <definedName name="atyfafa">#REF!</definedName>
    <definedName name="AU">#REF!</definedName>
    <definedName name="AuBhu1011">[83]Assumption_PwC!$E$7</definedName>
    <definedName name="AuCha0910">[83]Assumption_PwC!$D$8</definedName>
    <definedName name="august">[34]Pulses!$A$1:$S$311</definedName>
    <definedName name="Aux_mundra_super">'[84]Input, Output'!$B$11</definedName>
    <definedName name="aux_mundra_super_fgd">'[84]Input, Output'!#REF!</definedName>
    <definedName name="Aux_mundra_super1">'[84]Input, Output'!$B$12</definedName>
    <definedName name="Aux_sub">'[84]Input, Output'!$B$10</definedName>
    <definedName name="av">#REF!</definedName>
    <definedName name="avail">[71]Sheet2!$AR$15</definedName>
    <definedName name="Availability">'[85]04REL'!#REF!</definedName>
    <definedName name="Average_DSCR">[86]Assumptions!$I$31</definedName>
    <definedName name="Average_invested_capital">'[64]Invested capital_VDF'!$C$89:$AZ$89</definedName>
    <definedName name="Average_invested_capital_DCF">[64]DCF_VDF!$C$78:$AZ$78</definedName>
    <definedName name="Avg_DSCR">#REF!</definedName>
    <definedName name="axedoc">#REF!</definedName>
    <definedName name="ay">'[67]Clause 9'!$A$4</definedName>
    <definedName name="azad">#REF!</definedName>
    <definedName name="B">#REF!</definedName>
    <definedName name="B.____Cash_flow_from_investing_activities">'[54]C_flow 95'!#REF!</definedName>
    <definedName name="B_">'[55]1.Borrowings'!#REF!</definedName>
    <definedName name="b_manual">'[81]P&amp;L, BS, CF, DCF'!$C$54</definedName>
    <definedName name="B_value">#REF!</definedName>
    <definedName name="B_valuenue">#REF!</definedName>
    <definedName name="ba">#REF!</definedName>
    <definedName name="BABL">[87]TB!#REF!</definedName>
    <definedName name="backstop_sen">'[88]Core Assumptions'!$E$355</definedName>
    <definedName name="bad_debt_provision">[63]Template!$D$82:$O$82</definedName>
    <definedName name="Bal_As_on_31_03_09">'[89]Interest Payment'!$N$114</definedName>
    <definedName name="BAL_CR">#REF!</definedName>
    <definedName name="BAL_SHT">#REF!</definedName>
    <definedName name="BALANCE">'[81]P&amp;L, BS, CF, DCF'!$C$52:$L$98</definedName>
    <definedName name="Balancesheet">#REF!</definedName>
    <definedName name="BandRange">'[90]Master Sheet - ODC 2002-03'!$T$4:$T$221</definedName>
    <definedName name="Bank" hidden="1">{"'Sheet1'!$A$5:$E$42"}</definedName>
    <definedName name="bankch">#REF!</definedName>
    <definedName name="bankm" hidden="1">{"'Sheet1'!$A$5:$E$42"}</definedName>
    <definedName name="Base_Case">#REF!</definedName>
    <definedName name="basia_1">#REF!</definedName>
    <definedName name="basis">#REF!</definedName>
    <definedName name="basis___0">#REF!</definedName>
    <definedName name="basis_2">#REF!</definedName>
    <definedName name="basis_3">#REF!</definedName>
    <definedName name="basis_4">#REF!</definedName>
    <definedName name="bb">[91]Variables!$B$4</definedName>
    <definedName name="BE">#REF!</definedName>
    <definedName name="Beg_Bal">#REF!</definedName>
    <definedName name="benpo2005">'[92]promoters shareholding pattern'!$A$68:$E$137</definedName>
    <definedName name="benpo20052011">'[93]DISTRIBUTION SCHEDULE'!$A$2:$I$40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ALWOBWCNC4OBV3E1EHNOM32" hidden="1">#N/A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G1Q70TGNW6FXOFU0X55RIME" hidden="1">#N/A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Q2ND0E60FPJYGEA0E5W3P080" hidden="1">#N/A</definedName>
    <definedName name="BEx1QA54J2A4I7IBQR19BTY28ZMR" hidden="1">#REF!</definedName>
    <definedName name="BEx1QIU0NZ13LALP0SA0WXCM67DI" hidden="1">#N/A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KAQ0C2EFJEFFW2WVODP9EVG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XOKSCH78XQ00HOGFX0N9SLC7" hidden="1">[94]Table!$I$10:$J$10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JUZWTUTVLUHJB0BSY0K61AQ" hidden="1">#N/A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EWXUA3TV5K9AXW24YJ95YA3O" hidden="1">#N/A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HWTZC0OXESNAQ09ZIIDJMM3J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56PAU1OHPRDFDG67H0BD0TJ" hidden="1">#N/A</definedName>
    <definedName name="BEx3JC2TY7JNAAC3L7QHVPQXLGQ8" hidden="1">#REF!</definedName>
    <definedName name="BEx3JQBEVT0037JKHKBA4BI5NDG7" hidden="1">#N/A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TRMB84K05E46MCYRB8QQT83" hidden="1">[94]Table!$I$8:$J$8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KL6MQZ2Z7V64B8XBNQ35ZWK" hidden="1">[94]Graph!$F$10:$G$10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OLOPQC1HK303RJXHRI0J0DD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SRN10NZ0QSBNLQDQ381E4N7K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3VSKYARHRC25ANEWZGA9GLUAA" hidden="1">#N/A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LP00QMF8U26ZPILK6CFKDKP" hidden="1">#N/A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DVYP51PH1M6DTU5RBJNM94GO" hidden="1">#N/A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5LEI66Q6Y30F8WKLZFUSK" hidden="1">[94]Table!$F$11:$G$11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1ZWX4Z1RTY38OTJQ0K6FC1N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1R2DMV2BHXW634VHSF5D5C" hidden="1">#N/A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AX0D2V77JEEKDE4FG5GS5DLP" hidden="1">#REF!</definedName>
    <definedName name="BEx7B6LH6917TXOSAAQ6U7HVF018" hidden="1">#REF!</definedName>
    <definedName name="BEx7BPXFZXJ79FQ0E8AQE21PGVHA" hidden="1">#REF!</definedName>
    <definedName name="BEx7BVRRP386BTN6RK71NTH0RGJV" hidden="1">[94]Table!$F$9:$G$9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L3MNZVB7T6R4YIFXB2NOBT8" hidden="1">#N/A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8UO9IZN4BT6DVP7G692YK2M" hidden="1">[94]Table!$F$15:$AD$54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ABBXAK7TEGNLP9YHUUGZYC0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JKG6I7Q3UCJ834GPTI67WZP" hidden="1">#N/A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RLVR3ZIAROGUHDW2HCBW6" hidden="1">#N/A</definedName>
    <definedName name="BEx92PUBDIXAU1FW5ZAXECMAU0LN" hidden="1">#REF!</definedName>
    <definedName name="BEx92S8MHFFIVRQ2YSHZNQGOFUHD" hidden="1">#REF!</definedName>
    <definedName name="BEx92UMSJA9HMXOOT7IEVPKJFCME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TH7X8DDKZ4IM9M8FNR4Z4BT" hidden="1">[94]Graph!$F$11:$G$11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H03FSI9F2VGN1Q7TPFWHHSV" hidden="1">[94]Table!$I$6:$J$6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651DTPEIXNL9PU1DDPQJ3J" hidden="1">[94]Table!$J$2:$K$2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6HFAULSW9IXMIKBHKRW03Z5" hidden="1">#N/A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D1BC9FT19KY0INAABNDBAMR1" hidden="1">#REF!</definedName>
    <definedName name="BEx9D7BBIAT5T6NL8N5WTJPA0D3R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AY352HT2ZRQK6GWSIN7DT6" hidden="1">#N/A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Q2C0QM0PSC15GW0LHNNKCO9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QEHP88TDHO8TGYV91365M0F" hidden="1">#N/A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Y8L9DM8DN9P8OSBA1IJDZND" hidden="1">[94]Table!$F$10:$G$10</definedName>
    <definedName name="BExB806PAXX70XUTA3ZI7OORD78R" hidden="1">#REF!</definedName>
    <definedName name="BExB8B4K8WFO3JUW66JXKOKB130W" hidden="1">#N/A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UZD05VYQHAZRRRU1U95MFC2" hidden="1">[94]Graph!$I$10:$J$10</definedName>
    <definedName name="BExBAVKX8Q09370X1GCZWJ4E91YJ" hidden="1">#REF!</definedName>
    <definedName name="BExBAX2WPTGZMRRYA7TC2LJJCQI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J9W7SMHQ4AP26SL6BFHYFNU" hidden="1">#REF!</definedName>
    <definedName name="BExCVKGZXE0I9EIXKBZVSGSEY2RR" hidden="1">#REF!</definedName>
    <definedName name="BExCVRIIBOGYLXPN6CSPOE4UDMFA" hidden="1">[94]Graph!$I$8:$J$8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15DB89J6GSEBMRW45QG2RQ8" hidden="1">#N/A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0AYC8M34O1P8N6QCYSV7N68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7ZSDYQ0C5WX1FP1ZA4HZMZI" hidden="1">[94]Graph!$F$7:$G$7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H53WXMDDWPXOI9LEB2E3U27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JNP0R7R5PGUZ9MGTWY3QT46" hidden="1">#N/A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GS1BAGJF29QMPN5JR9SA3HU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G9NM1GD24B9DS3V4NFKFZEF" hidden="1">#N/A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8W4X1J4UP329AB4G708DE5V" hidden="1">[94]Graph!$I$6:$J$6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D3E3OMQXNJO6AMWWVIA4K3G" hidden="1">#REF!</definedName>
    <definedName name="BExGYGJJJ3BBCQAOA51WHP01HN73" hidden="1">#REF!</definedName>
    <definedName name="BExGYOS6TV2C72PLRFU8RP1I58GY" hidden="1">#REF!</definedName>
    <definedName name="BExGYYZ22N0UBZMJCAL672LPDZ5N" hidden="1">#N/A</definedName>
    <definedName name="BExGYZVDUKGX8HSR2GNDHQBS4VGJ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IKFD2XZ2IUBJMAUE9E64HPN" hidden="1">[94]Table!$I$11:$J$11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H3J2593RB0I6TIEMI2MJ7ONOM" hidden="1">#N/A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HXTOF9TVS92WGZ1MHWCY2D4Q" hidden="1">#N/A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XLVVQ29UXQYVRLYNF88CV1Q" hidden="1">[94]Graph!$I$9:$J$9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QJ15X871R5JB8TQK2Z5HAIE" hidden="1">[94]Table!$I$9:$J$9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1GVVZII3MXG581QPIQOI33O" hidden="1">#N/A</definedName>
    <definedName name="BExIP3PRVN52XPQTSJ4E3VNCJPKL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OIHJK6RU4IN9APEFZ7Z986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FWF1NCD063Q82YLL8BIFAH0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79MJ4X2JPWSEE7UL9K7B7AV" hidden="1">#N/A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IP3NPVH2GNOOYV67SD2W6RB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H4G6WIP8EKJSEO9HIWVORH7" hidden="1">#N/A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27TLWTB9A5H0QYF2DM21VK9" hidden="1">#N/A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A0AGCI1UC3P4YGXKCK4JOK" hidden="1">#N/A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73ZUQSF7VEJ8FIY1VE8KT4W" hidden="1">#N/A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8GNVLQNRGKY522KFHNRBWHH" hidden="1">[94]Graph!$F$9:$G$9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5UJOEW3J5OO03E5ABKNN86K" hidden="1">#N/A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4ZLYX2TVHTK9DIRIEIXNI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4M9K2CBU94O8MQ66XTL8BVK4" hidden="1">#N/A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MN53L63FI6CINVH1HAE93OS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1GGPOEJA8YA0I1O3W14XUEJ" hidden="1">#N/A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1XYRKZ3IHR4RLZGMIPDXZ2R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ALMRG8DCNFE2TU3GVQNB5QN" hidden="1">#REF!</definedName>
    <definedName name="BExOKKHOPWUVRJGQJ5ONR2U40JX8" hidden="1">#REF!</definedName>
    <definedName name="BExOKO34TA9XYUZZCXN78ABZR4X3" hidden="1">[94]Graph!$I$11:$J$11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MIWLHNKYN9O70NCBXLZ58CB" hidden="1">#N/A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NUC0NYZM41F4MA8OXQZY3B3" hidden="1">[94]Table!$F$8:$G$8</definedName>
    <definedName name="BExQ7XL1FIYPP42CTVM2GJQR8ODN" hidden="1">#N/A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#REF!</definedName>
    <definedName name="BExQA07IWN6O3OI4H7SU9E9UBKVZ" hidden="1">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6WYCJ2NAEL801BCC8P9XGS4" hidden="1">#N/A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AYBEPPWN5GDBOQ6IJLZ9L" hidden="1">#N/A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TZ3GC94JCVS6J3QMVQ11SP8" hidden="1">#N/A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5P044XSL2KCZRFJ09XGN9SS3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06U9LH6ONWWJG2JT2IE7FHL" hidden="1">[94]Graph!$C$15:$D$24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PEM8EH8CIO6VUZGLP3N5CD7" hidden="1">#N/A</definedName>
    <definedName name="BExTZWG2IY38WXV9B5G0FO8I1U34" hidden="1">#N/A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RIAP478GJ8A7T5UZ359QZ07" hidden="1">[94]Graph!$F$6:$G$6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GHXELYT04RGYBR3TYVLLUYB" hidden="1">#N/A</definedName>
    <definedName name="BExU5RVXC6OM8W2ZWGYXVJVHX11T" hidden="1">#N/A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AH221G0RUKN9LT0IWY3165Q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0JKWQMHVOZT5ZCEIHU9AOT" hidden="1">[94]Table!$F$6:$G$6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A03RCXYOCRVTNOLNEYWHIKZ" hidden="1">#N/A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3CO5X3NWO843J86GA3IJYS" hidden="1">#N/A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48G0J7DY5O1U4DZPG8QY3H0" hidden="1">#N/A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XONPIQ74WYP802STZ7RCS2S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QV7KYMNIHVF5MC7H059DW4K" hidden="1">[94]Table!$C$15:$D$24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OY63GH0L5T9QEQ2LELTILS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6PSEN2G1WUXY9RKKQDCG44NV" hidden="1">#REF!</definedName>
    <definedName name="BExW6QJB6WOWCN69B0GYAK2YQ3Y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LRS2Q50YG3NTQKTKCLIQAYQY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SA382M6V21QBI1MUU12UIRU" hidden="1">[94]Graph!$I$7:$J$7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0XT6GJE3MTRO04N33LOBYO1" hidden="1">[94]Table!$F$7:$G$7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212PX1L7QAXA83LQAJ6TEIS" hidden="1">#REF!</definedName>
    <definedName name="BExY17FABGPJJ2J9XI5X53R8O7JR" hidden="1">[94]Graph!$F$8:$G$8</definedName>
    <definedName name="BExY17KKZ7QY5ESCFC2U053SPI6J" hidden="1">[94]Table!$E$1:$E$1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1FNC1LPQCN87SH9EXI7ZTSQ" hidden="1">[94]Table!$G$2:$H$2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86OPAG90V0ZDTTEQBWIWATW" hidden="1">#N/A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SRO5IH95ZIQHYWYAIR2KTHZ" hidden="1">#N/A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IZTDXSZH0SBRX0VGUUXA1QO" hidden="1">#N/A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Y9NZ9415O79KFHWAJHGK3BE6" hidden="1">#N/A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fstat">#REF!</definedName>
    <definedName name="BG_Del" hidden="1">15</definedName>
    <definedName name="BG_Ins" hidden="1">4</definedName>
    <definedName name="BG_Mod" hidden="1">6</definedName>
    <definedName name="bgbgb">#REF!,#REF!</definedName>
    <definedName name="Bid_Sale">[26]Inputs!#REF!</definedName>
    <definedName name="Bid_Sale_Temp">[26]Inputs!#REF!</definedName>
    <definedName name="Billsdiscounted">#REF!</definedName>
    <definedName name="BirlaSunlifeDyRetailG">#REF!</definedName>
    <definedName name="BL">#REF!</definedName>
    <definedName name="blf">#REF!</definedName>
    <definedName name="blockagas00">'[9]W Natuna'!$F$6</definedName>
    <definedName name="blockagas01">'[9]W Natuna'!$J$6</definedName>
    <definedName name="blockaoil00">'[9]W Natuna'!$G$11</definedName>
    <definedName name="blockaoil01">'[9]W Natuna'!$K$11</definedName>
    <definedName name="BLPH1" hidden="1">#N/A</definedName>
    <definedName name="BLPH10" hidden="1">#N/A</definedName>
    <definedName name="BLPH2" hidden="1">#N/A</definedName>
    <definedName name="BLPH7" hidden="1">#N/A</definedName>
    <definedName name="BLPH8" hidden="1">#N/A</definedName>
    <definedName name="BLPH9" hidden="1">#N/A</definedName>
    <definedName name="boe00">[9]cs1997!$L$23</definedName>
    <definedName name="BOH_TOTAL">#N/A</definedName>
    <definedName name="BOH_UC">#N/A</definedName>
    <definedName name="BOHAMT">#N/A</definedName>
    <definedName name="BOHQTY">#N/A</definedName>
    <definedName name="bonds">[63]Template!$D$208:$O$208</definedName>
    <definedName name="book_nav_share">[63]Template!$D$308:$O$308</definedName>
    <definedName name="BOOLEAN">[60]Ref!$D$1:$D$2</definedName>
    <definedName name="boxes">NA()</definedName>
    <definedName name="boxes___0">NA()</definedName>
    <definedName name="boxes___0___0">NA()</definedName>
    <definedName name="bpstat">#REF!</definedName>
    <definedName name="bq">'[58]DGR ENTER READING'!#REF!</definedName>
    <definedName name="brands_patents_rights">[63]Template!$D$242:$O$242</definedName>
    <definedName name="BreakupDBothBnkComp">#REF!</definedName>
    <definedName name="BreakupDPothBanks">#REF!</definedName>
    <definedName name="BreakupDPSBI">#REF!</definedName>
    <definedName name="BreakupDPSBIcompare">#REF!</definedName>
    <definedName name="BS">#REF!</definedName>
    <definedName name="BS_1">'[55]1.Borrowings'!#REF!</definedName>
    <definedName name="BS_2">'[55]1.Borrowings'!#REF!</definedName>
    <definedName name="BS_3">'[55]1.Borrowings'!#REF!</definedName>
    <definedName name="BS_5">#REF!</definedName>
    <definedName name="BSDateSF">[82]Masters!$C$28</definedName>
    <definedName name="BSI">'[17]2.Fixed Assets Schedule'!#REF!</definedName>
    <definedName name="BSII">'[17]2.Fixed Assets Schedule'!#REF!</definedName>
    <definedName name="BSIII">'[17]2.Fixed Assets Schedule'!#REF!</definedName>
    <definedName name="BSPL_2">[34]Pulses!#REF!</definedName>
    <definedName name="BSPL2">[34]Pulses!#REF!</definedName>
    <definedName name="bt">[95]EVA1!$T$11</definedName>
    <definedName name="BuiltIn_AutoFilter___1">#N/A</definedName>
    <definedName name="BuiltIn_AutoFilter___1___0">#N/A</definedName>
    <definedName name="BuiltIn_AutoFilter___1___16">#N/A</definedName>
    <definedName name="BuiltIn_AutoFilter___25">#N/A</definedName>
    <definedName name="BuiltIn_AutoFilter___3">"$"</definedName>
    <definedName name="BuiltIn_AutoFilter___3_1">"$"</definedName>
    <definedName name="BuiltIn_AutoFilter___35">#N/A</definedName>
    <definedName name="BuiltIn_AutoFilter___35___0">#N/A</definedName>
    <definedName name="BuiltIn_AutoFilter___35___8">#N/A</definedName>
    <definedName name="BuiltIn_AutoFilter___35_1">#N/A</definedName>
    <definedName name="BuiltIn_AutoFilter___9">#REF!</definedName>
    <definedName name="BuiltIn_Consolidate_Area___0">NA()</definedName>
    <definedName name="BuiltIn_Database___0">[96]Allocate!$A$1:$S$311</definedName>
    <definedName name="BuiltIn_Print_Area">#REF!</definedName>
    <definedName name="BuiltIn_Print_Area___0">[97]Financials!#REF!</definedName>
    <definedName name="BuiltIn_Print_Area___0___0">[77]GROUPING!#REF!</definedName>
    <definedName name="BuiltIn_Print_Area___0___0___0">#REF!</definedName>
    <definedName name="BuiltIn_Print_Area___0___0___0___0">[77]GROUPING!#REF!</definedName>
    <definedName name="BuiltIn_Print_Area___0___0___0___0___0">[77]Schedule1!#REF!</definedName>
    <definedName name="BuiltIn_Print_Area___0___0___0___0___0___0">#REF!</definedName>
    <definedName name="BuiltIn_Print_Area___0___0___8">"$"</definedName>
    <definedName name="BuiltIn_Print_Area___0___33">"$"</definedName>
    <definedName name="BuiltIn_Print_Area___1___1">#N/A</definedName>
    <definedName name="BuiltIn_Print_Area___1___1___0">#N/A</definedName>
    <definedName name="BuiltIn_Print_Titles">#REF!</definedName>
    <definedName name="BuiltIn_Print_Titles___0">#REF!</definedName>
    <definedName name="BuiltIn_Print_Titles___0___0">#REF!</definedName>
    <definedName name="BuiltIn_Print_Titles___0___0___0">#REF!</definedName>
    <definedName name="BuiltIn_Print_Titles___0___0___0___0">#REF!</definedName>
    <definedName name="BuiltIn_Recorder___0">NA()</definedName>
    <definedName name="BURD901110">[98]Detail!#REF!</definedName>
    <definedName name="BURD901120">[99]Detail!#REF!</definedName>
    <definedName name="BURD901130">[99]Detail!#REF!</definedName>
    <definedName name="BURD901200">[100]Detail!#REF!</definedName>
    <definedName name="BURDRATE1">[99]Detail!#REF!</definedName>
    <definedName name="BURDRATE2">[100]Detail!#REF!</definedName>
    <definedName name="BusCase">'[101]Core Assumptions'!$D$316</definedName>
    <definedName name="BusinessCodeType">[102]Codes!$C$98:$C$171</definedName>
    <definedName name="BUTIBORI">#REF!</definedName>
    <definedName name="BY">'[58]DGR ENTER READING'!#REF!</definedName>
    <definedName name="C.____Cash_flow_from_financing_activities">'[54]C_flow 95'!#REF!</definedName>
    <definedName name="C_">#REF!</definedName>
    <definedName name="C_value">#REF!</definedName>
    <definedName name="C_valueneu">#REF!</definedName>
    <definedName name="CALC">'[81]P&amp;L, BS, CF, DCF'!$C$285</definedName>
    <definedName name="Cap_T">#REF!</definedName>
    <definedName name="CAPEOH">#N/A</definedName>
    <definedName name="capital">'[81]P&amp;L, BS, CF, DCF'!$C$148:$L$180</definedName>
    <definedName name="capital_employed_avg">[63]Template!$D$252:$O$252</definedName>
    <definedName name="capital_wip">[63]Template!$D$193:$O$193</definedName>
    <definedName name="capitalised_int">[63]Template!$D$67:$O$67</definedName>
    <definedName name="Capitalization">[9]cs1997!$U$17:$V$20</definedName>
    <definedName name="CARG">[24]Financials!$A$719</definedName>
    <definedName name="case1">#REF!</definedName>
    <definedName name="case2">#REF!</definedName>
    <definedName name="case3">#REF!</definedName>
    <definedName name="case4">#REF!</definedName>
    <definedName name="case5">#REF!</definedName>
    <definedName name="cash_bank">[63]Template!$D$182:$O$182</definedName>
    <definedName name="Cash_DCF">[64]DCF_VDF!$C$33:$AZ$33</definedName>
    <definedName name="CASH_FLOW">'[81]P&amp;L, BS, CF, DCF'!$E$414</definedName>
    <definedName name="cash_flow_from_financing_activities">[63]Template!$D$144:$O$144</definedName>
    <definedName name="cash_flow_from_investing_activities">[63]Template!$D$137:$O$137</definedName>
    <definedName name="cash_flow_from_operating_activities">[63]Template!$D$129:$O$129</definedName>
    <definedName name="Cash_Operating_Taxes">[64]NOPAT_VDF!$C$39:$AU$39</definedName>
    <definedName name="cashbreak">#REF!</definedName>
    <definedName name="CASHTAX">'[81]P&amp;L, BS, CF, DCF'!$AF$574</definedName>
    <definedName name="CBORDER">'[81]P&amp;L, BS, CF, DCF'!$A$1:$B$1</definedName>
    <definedName name="cc">'[103]Recon-Coal'!#REF!</definedName>
    <definedName name="CCC">#N/A</definedName>
    <definedName name="CCR">[61]REFNCOMPARE!#REF!</definedName>
    <definedName name="CCRFIN">[61]REFNCOMPARE!#REF!</definedName>
    <definedName name="CCT">NA()</definedName>
    <definedName name="CCT___0">NA()</definedName>
    <definedName name="CCT___0___0">NA()</definedName>
    <definedName name="CD_MP">#REF!</definedName>
    <definedName name="CD_normal">#REF!</definedName>
    <definedName name="CD_PI">#REF!</definedName>
    <definedName name="ceps">[63]Template!$D$305:$O$305</definedName>
    <definedName name="CERC_CAL">#REF!</definedName>
    <definedName name="CERC_DIFF">#REF!</definedName>
    <definedName name="CERC_PASTED">#REF!</definedName>
    <definedName name="CERCOps">'[101]Core Assumptions'!$H$139:$AR$157</definedName>
    <definedName name="CERCType">'[101]Core Assumptions'!$C$142:$E$157</definedName>
    <definedName name="cf">#REF!</definedName>
    <definedName name="CFlow">#REF!</definedName>
    <definedName name="Chal">#REF!</definedName>
    <definedName name="Chall">#REF!</definedName>
    <definedName name="checkarea">[104]Settings!$E:$E</definedName>
    <definedName name="CHF_payments">'[59]Interest 30-11-01 not PA 7%'!#REF!</definedName>
    <definedName name="chg">'[105]F-DCF'!$AA$12:$AK$12</definedName>
    <definedName name="chg_in_current_liabilities">[63]Template!$D$123:$O$123</definedName>
    <definedName name="chg_in_debt">[63]Template!$D$141:$O$141</definedName>
    <definedName name="chg_in_debtors">[63]Template!$D$117:$O$117</definedName>
    <definedName name="chg_in_inventory">[63]Template!$D$118:$O$118</definedName>
    <definedName name="chg_in_investment">[63]Template!$D$131:$O$131</definedName>
    <definedName name="chg_in_loans_advances">[63]Template!$D$119:$O$119</definedName>
    <definedName name="chg_in_marketable_securities">[63]Template!$D$133:$O$133</definedName>
    <definedName name="chg_in_other_current_assets">[63]Template!$D$120:$O$120</definedName>
    <definedName name="chg_in_provisions">[63]Template!$D$124:$O$124</definedName>
    <definedName name="chg_in_working_cap">[63]Template!$D$166:$O$166</definedName>
    <definedName name="CHINA_PLASTIC_in_KUSD">#REF!</definedName>
    <definedName name="CHIPS">#REF!</definedName>
    <definedName name="CHIPS___0">#REF!</definedName>
    <definedName name="Choices_Wrapper">#N/A</definedName>
    <definedName name="CI">#REF!</definedName>
    <definedName name="ClAccrual">'[68]Revenue-Invoicewise'!$L$3361:$L$3623</definedName>
    <definedName name="ClAdvance">'[68]Revenue-Invoicewise'!$L$3624:$L$3883</definedName>
    <definedName name="clause2.7togo">#REF!</definedName>
    <definedName name="Client">"Client"</definedName>
    <definedName name="Client_Grade">"C"</definedName>
    <definedName name="ClosingAccrual">'[69]Inv - Revenue registry for PoC'!$I$4896:$I$5860</definedName>
    <definedName name="closingAcrl">'[106]Invoicewise rev for PoC'!#REF!</definedName>
    <definedName name="closingAdvance">'[69]Inv - Revenue registry for PoC'!$I$5861:$I$6358</definedName>
    <definedName name="ClsAccrual">'[70]Revenue-Invoicewise'!$I$3623:$I$4045</definedName>
    <definedName name="ClsAdvance">'[70]Revenue-Invoicewise'!$I$4046:$I$4565</definedName>
    <definedName name="CMH" hidden="1">{#N/A,#N/A,FALSE,"Feuil";#N/A,#N/A,FALSE,"Feuil (2)";#N/A,#N/A,FALSE,"Feuil (3)";#N/A,#N/A,FALSE,"Feuil (4)";#N/A,#N/A,FALSE,"Feuil (5)";#N/A,#N/A,FALSE,"Feuil (6)";#N/A,#N/A,FALSE,"Feuil (7)";#N/A,#N/A,FALSE,"Feuil (8)";#N/A,#N/A,FALSE,"Feuil (9)";#N/A,#N/A,FALSE,"Feuil (10)";#N/A,#N/A,FALSE,"Feuil (11)";#N/A,#N/A,FALSE,"Feuil (12)";#N/A,#N/A,FALSE,"Feuil (13)";#N/A,#N/A,FALSE,"Feuil (14)";#N/A,#N/A,FALSE,"Feuil (15)";#N/A,#N/A,FALSE,"Feuil (16)"}</definedName>
    <definedName name="cmort3">'[107]Rates Basic'!$D$21</definedName>
    <definedName name="CMP">[108]Profile!$H$14</definedName>
    <definedName name="cn_asia">[109]Weights!$J$5</definedName>
    <definedName name="co">'[67]Clause 9'!$A$2</definedName>
    <definedName name="CoAdd">[82]Masters!$C$4</definedName>
    <definedName name="COGS">'[110]Aladdin Macro1'!$AV$546</definedName>
    <definedName name="Colend">[110]EVA1!$L$77</definedName>
    <definedName name="collateral_payments">#REF!</definedName>
    <definedName name="Columns">'[111]PE charts 2007'!$Q$8</definedName>
    <definedName name="COMBER">#REF!</definedName>
    <definedName name="COMM">[24]Financials!$C$212</definedName>
    <definedName name="Company">#REF!</definedName>
    <definedName name="compdty">#REF!</definedName>
    <definedName name="Complex">[112]Input!$A$119:$B$129</definedName>
    <definedName name="compspun">#REF!</definedName>
    <definedName name="coname">[113]Sheet3!$C$1:$C$106</definedName>
    <definedName name="conf_balamended" hidden="1">{#N/A,#N/A,FALSE,"PMTABB";#N/A,#N/A,FALSE,"PMTABB"}</definedName>
    <definedName name="cons">#REF!</definedName>
    <definedName name="CONSF_1">'[55]1.Borrowings'!#REF!</definedName>
    <definedName name="CONSN1">'[17]2.Fixed Assets Schedule'!#REF!</definedName>
    <definedName name="CONSN2">'[17]2.Fixed Assets Schedule'!#REF!</definedName>
    <definedName name="CONSN3">'[17]2.Fixed Assets Schedule'!#REF!</definedName>
    <definedName name="CONSN4">'[17]2.Fixed Assets Schedule'!#REF!</definedName>
    <definedName name="CONSN5">'[17]2.Fixed Assets Schedule'!#REF!</definedName>
    <definedName name="CONSN6">'[17]2.Fixed Assets Schedule'!#REF!</definedName>
    <definedName name="_xlnm.Consolidate_Area">#N/A</definedName>
    <definedName name="ContEx3">[114]Cont!#REF!</definedName>
    <definedName name="ContEx4">[114]Cont!#REF!</definedName>
    <definedName name="ContEx5">[114]Cont!#REF!</definedName>
    <definedName name="ContLo1">#REF!</definedName>
    <definedName name="ContLo2">#REF!</definedName>
    <definedName name="ContLo3">#REF!</definedName>
    <definedName name="ContLo4">#REF!</definedName>
    <definedName name="ContLo5">#REF!</definedName>
    <definedName name="convertible_bonds">[63]Template!$D$209:$O$209</definedName>
    <definedName name="corrctn">#REF!</definedName>
    <definedName name="COS_UC">#N/A</definedName>
    <definedName name="COST">[24]Financials!$C$673</definedName>
    <definedName name="cost_calcn">#REF!</definedName>
    <definedName name="cost_of_debt">[63]Template!$D$389:$O$389</definedName>
    <definedName name="cost_of_equity">[63]Template!$D$393:$O$393</definedName>
    <definedName name="CoStatus">[82]Masters!$C$7</definedName>
    <definedName name="Countries">[115]Countries!$A$1:$A$285</definedName>
    <definedName name="Country">[116]PetroConsultants!$A$5:$A$106</definedName>
    <definedName name="cov_perf_99b">'[117]#REF'!$Q$162</definedName>
    <definedName name="COVER">#REF!</definedName>
    <definedName name="CPP">#REF!</definedName>
    <definedName name="CQ">#REF!</definedName>
    <definedName name="CR_SCH_E">#REF!</definedName>
    <definedName name="creditors">[63]Template!$D$200:$O$200</definedName>
    <definedName name="_xlnm.Criteria">#REF!</definedName>
    <definedName name="CROCIWACCcapmm">[9]Book1!$A$1:$V$29</definedName>
    <definedName name="CROCIWACCmarket">[9]Book1!$W$1:$AA$29</definedName>
    <definedName name="csa">#REF!</definedName>
    <definedName name="cshcrdt">#REF!</definedName>
    <definedName name="CST_MP">#REF!</definedName>
    <definedName name="CST_PI">#REF!</definedName>
    <definedName name="CT_PT_Details">[118]CT_PT_Details!$A$1:$K$5</definedName>
    <definedName name="CUF_.5">#REF!</definedName>
    <definedName name="CUF_1">#REF!</definedName>
    <definedName name="CUF_1.5">#REF!</definedName>
    <definedName name="CUF_2">#REF!</definedName>
    <definedName name="CUF_2.5">#REF!</definedName>
    <definedName name="CUF_3">#REF!</definedName>
    <definedName name="CUF_P50">#REF!</definedName>
    <definedName name="CUF_P75">#REF!</definedName>
    <definedName name="CUr_mth">#REF!</definedName>
    <definedName name="CURRAPPLI">[104]Settings!$E$9</definedName>
    <definedName name="CURRENCY">[119]Sheet3!$K$1:$K$7</definedName>
    <definedName name="current_yr">#REF!</definedName>
    <definedName name="cust">#REF!</definedName>
    <definedName name="Customer_Address">"Rm 2409, 24/F Winsor House"</definedName>
    <definedName name="Customer_City">"Causeway Bay, Hong KOng"</definedName>
    <definedName name="Customer_Name">"Trend_Micro_HK_Limited"</definedName>
    <definedName name="Customer_nr">#REF!</definedName>
    <definedName name="Customer_State">"Hong KOng"</definedName>
    <definedName name="Customer_ZIP">"sdf"</definedName>
    <definedName name="CW">#REF!</definedName>
    <definedName name="CWIP28.03.2003">'[120]cwip on 31.03.2003'!#REF!</definedName>
    <definedName name="CY">'[17]2.Fixed Assets Schedule'!#REF!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END">'[121]FA Schedule'!#REF!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">'[121]FA Schedule'!#REF!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Working_Capital">#REF!</definedName>
    <definedName name="D">#N/A</definedName>
    <definedName name="D_1">#REF!</definedName>
    <definedName name="D_2">#REF!</definedName>
    <definedName name="D_3">#REF!</definedName>
    <definedName name="D_4">#REF!</definedName>
    <definedName name="D_5">#REF!</definedName>
    <definedName name="D_6">#REF!</definedName>
    <definedName name="d_m">[122]IKB3!$I$138</definedName>
    <definedName name="D_s1">[123]Input!$C$115</definedName>
    <definedName name="D_s2">[123]Input!$C$117</definedName>
    <definedName name="D5764841">'[124]DEBIT BALANCE'!#REF!</definedName>
    <definedName name="DA_2982428562800000010" hidden="1">#REF!</definedName>
    <definedName name="dadfsdf">#REF!</definedName>
    <definedName name="dafa">[125]Main!$C$2</definedName>
    <definedName name="dafaf">[79]Main!$C$2</definedName>
    <definedName name="dafdadfa">[126]Main!$C$2</definedName>
    <definedName name="dafsff">#REF!</definedName>
    <definedName name="DALALINTR">#REF!</definedName>
    <definedName name="dargad">#REF!,#REF!</definedName>
    <definedName name="dat">#REF!</definedName>
    <definedName name="DATA">#REF!</definedName>
    <definedName name="DATA_01" hidden="1">'[127] Coal Costing'!#REF!</definedName>
    <definedName name="DATA_02" hidden="1">'[127] Coal Costing'!#REF!</definedName>
    <definedName name="DATA_03" hidden="1">#REF!</definedName>
    <definedName name="DATA_04" hidden="1">#REF!</definedName>
    <definedName name="DATA_05" hidden="1">'[127] Coal Costing'!#REF!</definedName>
    <definedName name="DATA_06" hidden="1">'[127] Coal Costing'!#REF!</definedName>
    <definedName name="DATA_07" hidden="1">#REF!</definedName>
    <definedName name="DATA1">'[128]3040010'!#REF!</definedName>
    <definedName name="data1___0">NA()</definedName>
    <definedName name="data1___0___0">NA()</definedName>
    <definedName name="DATA10">'[128]3040010'!#REF!</definedName>
    <definedName name="data10___0">NA()</definedName>
    <definedName name="data10___0___0">NA()</definedName>
    <definedName name="data100">NA()</definedName>
    <definedName name="data100___0">NA()</definedName>
    <definedName name="data100___0___0">NA()</definedName>
    <definedName name="data101">NA()</definedName>
    <definedName name="data101___0">NA()</definedName>
    <definedName name="data101___0___0">NA()</definedName>
    <definedName name="DATA11">'[128]3040010'!#REF!</definedName>
    <definedName name="data11___0">NA()</definedName>
    <definedName name="data11___0___0">NA()</definedName>
    <definedName name="DATA12">'[128]3040010'!#REF!</definedName>
    <definedName name="data12___0">NA()</definedName>
    <definedName name="data12___0___0">NA()</definedName>
    <definedName name="DATA13">'[128]3040010'!#REF!</definedName>
    <definedName name="data13___0">NA()</definedName>
    <definedName name="data13___0___0">NA()</definedName>
    <definedName name="DATA14">'[128]3040010'!#REF!</definedName>
    <definedName name="data14___0">NA()</definedName>
    <definedName name="data14___0___0">NA()</definedName>
    <definedName name="DATA15">'[129]3040010'!#REF!</definedName>
    <definedName name="data15___0">NA()</definedName>
    <definedName name="data15___0___0">NA()</definedName>
    <definedName name="DATA16">'[129]3040010'!#REF!</definedName>
    <definedName name="data16___0">NA()</definedName>
    <definedName name="data16___0___0">NA()</definedName>
    <definedName name="DATA17">'[129]3040010'!#REF!</definedName>
    <definedName name="data17___0">NA()</definedName>
    <definedName name="data17___0___0">NA()</definedName>
    <definedName name="DATA18">'[128]3040010'!#REF!</definedName>
    <definedName name="data18___0">NA()</definedName>
    <definedName name="data18___0___0">NA()</definedName>
    <definedName name="DATA19">'[129]3040010'!#REF!</definedName>
    <definedName name="data19___0">NA()</definedName>
    <definedName name="data19___0___0">NA()</definedName>
    <definedName name="DATA2">'[128]3040010'!#REF!</definedName>
    <definedName name="data2___0">NA()</definedName>
    <definedName name="data2___0___0">NA()</definedName>
    <definedName name="DATA20">'[128]3040010'!#REF!</definedName>
    <definedName name="data20___0">NA()</definedName>
    <definedName name="data20___0___0">NA()</definedName>
    <definedName name="DATA21">#REF!</definedName>
    <definedName name="data21___0">NA()</definedName>
    <definedName name="data21___0___0">NA()</definedName>
    <definedName name="DATA22">#REF!</definedName>
    <definedName name="data22___0">NA()</definedName>
    <definedName name="data22___0___0">NA()</definedName>
    <definedName name="DATA23">#REF!</definedName>
    <definedName name="data23___0">NA()</definedName>
    <definedName name="data23___0___0">NA()</definedName>
    <definedName name="DATA24">#REF!</definedName>
    <definedName name="data24___0">NA()</definedName>
    <definedName name="data24___0___0">NA()</definedName>
    <definedName name="DATA25">#REF!</definedName>
    <definedName name="data25___0">NA()</definedName>
    <definedName name="data25___0___0">NA()</definedName>
    <definedName name="DATA26">#REF!</definedName>
    <definedName name="data26___0">NA()</definedName>
    <definedName name="data26___0___0">NA()</definedName>
    <definedName name="DATA27">#REF!</definedName>
    <definedName name="data27___0">NA()</definedName>
    <definedName name="data27___0___0">NA()</definedName>
    <definedName name="data28">NA()</definedName>
    <definedName name="data28___0">NA()</definedName>
    <definedName name="data28___0___0">NA()</definedName>
    <definedName name="data29">NA()</definedName>
    <definedName name="data29___0">NA()</definedName>
    <definedName name="data29___0___0">NA()</definedName>
    <definedName name="DATA3">'[128]3040010'!#REF!</definedName>
    <definedName name="data3___0">NA()</definedName>
    <definedName name="data3___0___0">NA()</definedName>
    <definedName name="data30">NA()</definedName>
    <definedName name="data30___0">NA()</definedName>
    <definedName name="data30___0___0">NA()</definedName>
    <definedName name="data31">NA()</definedName>
    <definedName name="data31___0">NA()</definedName>
    <definedName name="data31___0___0">NA()</definedName>
    <definedName name="data32">NA()</definedName>
    <definedName name="data32___0">NA()</definedName>
    <definedName name="data32___0___0">NA()</definedName>
    <definedName name="data33">NA()</definedName>
    <definedName name="data33___0">NA()</definedName>
    <definedName name="data33___0___0">NA()</definedName>
    <definedName name="data34">NA()</definedName>
    <definedName name="data34___0">NA()</definedName>
    <definedName name="data34___0___0">NA()</definedName>
    <definedName name="data35">NA()</definedName>
    <definedName name="data35___0">NA()</definedName>
    <definedName name="data35___0___0">NA()</definedName>
    <definedName name="data36">NA()</definedName>
    <definedName name="data36___0">NA()</definedName>
    <definedName name="data36___0___0">NA()</definedName>
    <definedName name="data37">NA()</definedName>
    <definedName name="data37___0">NA()</definedName>
    <definedName name="data37___0___0">NA()</definedName>
    <definedName name="data38">NA()</definedName>
    <definedName name="data38___0">NA()</definedName>
    <definedName name="data38___0___0">NA()</definedName>
    <definedName name="data39">NA()</definedName>
    <definedName name="data39___0">NA()</definedName>
    <definedName name="data39___0___0">NA()</definedName>
    <definedName name="DATA4">'[129]3040010'!#REF!</definedName>
    <definedName name="data4___0">NA()</definedName>
    <definedName name="data4___0___0">NA()</definedName>
    <definedName name="data40">NA()</definedName>
    <definedName name="data40___0">NA()</definedName>
    <definedName name="data40___0___0">NA()</definedName>
    <definedName name="data41">NA()</definedName>
    <definedName name="data41___0">NA()</definedName>
    <definedName name="data41___0___0">NA()</definedName>
    <definedName name="data42">NA()</definedName>
    <definedName name="data42___0">NA()</definedName>
    <definedName name="data42___0___0">NA()</definedName>
    <definedName name="data43">NA()</definedName>
    <definedName name="data43___0">NA()</definedName>
    <definedName name="data43___0___0">NA()</definedName>
    <definedName name="data44">NA()</definedName>
    <definedName name="data44___0">NA()</definedName>
    <definedName name="data44___0___0">NA()</definedName>
    <definedName name="data45">NA()</definedName>
    <definedName name="data45___0">NA()</definedName>
    <definedName name="data45___0___0">NA()</definedName>
    <definedName name="data46">NA()</definedName>
    <definedName name="data46___0">NA()</definedName>
    <definedName name="data46___0___0">NA()</definedName>
    <definedName name="data47">NA()</definedName>
    <definedName name="data47___0">NA()</definedName>
    <definedName name="data47___0___0">NA()</definedName>
    <definedName name="data48">NA()</definedName>
    <definedName name="data48___0">NA()</definedName>
    <definedName name="data48___0___0">NA()</definedName>
    <definedName name="data49">NA()</definedName>
    <definedName name="data49___0">NA()</definedName>
    <definedName name="data49___0___0">NA()</definedName>
    <definedName name="DATA5">'[128]3040010'!#REF!</definedName>
    <definedName name="data5___0">NA()</definedName>
    <definedName name="data5___0___0">NA()</definedName>
    <definedName name="data50">NA()</definedName>
    <definedName name="data50___0">NA()</definedName>
    <definedName name="data50___0___0">NA()</definedName>
    <definedName name="data51">NA()</definedName>
    <definedName name="data51___0">NA()</definedName>
    <definedName name="data51___0___0">NA()</definedName>
    <definedName name="data52">NA()</definedName>
    <definedName name="data52___0">NA()</definedName>
    <definedName name="data52___0___0">NA()</definedName>
    <definedName name="data53">NA()</definedName>
    <definedName name="data53___0">NA()</definedName>
    <definedName name="data53___0___0">NA()</definedName>
    <definedName name="data54">NA()</definedName>
    <definedName name="data54___0">NA()</definedName>
    <definedName name="data54___0___0">NA()</definedName>
    <definedName name="data55">NA()</definedName>
    <definedName name="data55___0">NA()</definedName>
    <definedName name="data55___0___0">NA()</definedName>
    <definedName name="data56">NA()</definedName>
    <definedName name="data56___0">NA()</definedName>
    <definedName name="data56___0___0">NA()</definedName>
    <definedName name="data57">NA()</definedName>
    <definedName name="data57___0">NA()</definedName>
    <definedName name="data57___0___0">NA()</definedName>
    <definedName name="data58">NA()</definedName>
    <definedName name="data58___0">NA()</definedName>
    <definedName name="data58___0___0">NA()</definedName>
    <definedName name="data59">NA()</definedName>
    <definedName name="data59___0">NA()</definedName>
    <definedName name="data59___0___0">NA()</definedName>
    <definedName name="DATA6">'[128]3040010'!#REF!</definedName>
    <definedName name="data6___0">NA()</definedName>
    <definedName name="data6___0___0">NA()</definedName>
    <definedName name="data60">NA()</definedName>
    <definedName name="data60___0">NA()</definedName>
    <definedName name="data60___0___0">NA()</definedName>
    <definedName name="data61">NA()</definedName>
    <definedName name="data61___0">NA()</definedName>
    <definedName name="data61___0___0">NA()</definedName>
    <definedName name="data62">NA()</definedName>
    <definedName name="data62___0">NA()</definedName>
    <definedName name="data62___0___0">NA()</definedName>
    <definedName name="data63">NA()</definedName>
    <definedName name="data63___0">NA()</definedName>
    <definedName name="data63___0___0">NA()</definedName>
    <definedName name="data64">NA()</definedName>
    <definedName name="data64___0">NA()</definedName>
    <definedName name="data64___0___0">NA()</definedName>
    <definedName name="data65">NA()</definedName>
    <definedName name="data65___0">NA()</definedName>
    <definedName name="data65___0___0">NA()</definedName>
    <definedName name="data66">NA()</definedName>
    <definedName name="data66___0">NA()</definedName>
    <definedName name="data66___0___0">NA()</definedName>
    <definedName name="data67">NA()</definedName>
    <definedName name="data67___0">NA()</definedName>
    <definedName name="data67___0___0">NA()</definedName>
    <definedName name="data68">NA()</definedName>
    <definedName name="data68___0">NA()</definedName>
    <definedName name="data68___0___0">NA()</definedName>
    <definedName name="data69">NA()</definedName>
    <definedName name="data69___0">NA()</definedName>
    <definedName name="data69___0___0">NA()</definedName>
    <definedName name="DATA7">'[128]3040010'!#REF!</definedName>
    <definedName name="data7___0">NA()</definedName>
    <definedName name="data7___0___0">NA()</definedName>
    <definedName name="data70">NA()</definedName>
    <definedName name="data70___0">NA()</definedName>
    <definedName name="data70___0___0">NA()</definedName>
    <definedName name="data71">NA()</definedName>
    <definedName name="data71___0">NA()</definedName>
    <definedName name="data71___0___0">NA()</definedName>
    <definedName name="data72">NA()</definedName>
    <definedName name="data72___0">NA()</definedName>
    <definedName name="data72___0___0">NA()</definedName>
    <definedName name="data73">NA()</definedName>
    <definedName name="data73___0">NA()</definedName>
    <definedName name="data73___0___0">NA()</definedName>
    <definedName name="data74">NA()</definedName>
    <definedName name="data74___0">NA()</definedName>
    <definedName name="data74___0___0">NA()</definedName>
    <definedName name="data75">NA()</definedName>
    <definedName name="data75___0">NA()</definedName>
    <definedName name="data75___0___0">NA()</definedName>
    <definedName name="data76">NA()</definedName>
    <definedName name="data76___0">NA()</definedName>
    <definedName name="data76___0___0">NA()</definedName>
    <definedName name="data77">NA()</definedName>
    <definedName name="data77___0">NA()</definedName>
    <definedName name="data77___0___0">NA()</definedName>
    <definedName name="data78">NA()</definedName>
    <definedName name="data78___0">NA()</definedName>
    <definedName name="data78___0___0">NA()</definedName>
    <definedName name="data79">NA()</definedName>
    <definedName name="data79___0">NA()</definedName>
    <definedName name="data79___0___0">NA()</definedName>
    <definedName name="DATA8">'[128]3040010'!#REF!</definedName>
    <definedName name="data8___0">NA()</definedName>
    <definedName name="data8___0___0">NA()</definedName>
    <definedName name="data80">NA()</definedName>
    <definedName name="data80___0">NA()</definedName>
    <definedName name="data80___0___0">NA()</definedName>
    <definedName name="data81">NA()</definedName>
    <definedName name="data81___0">NA()</definedName>
    <definedName name="data81___0___0">NA()</definedName>
    <definedName name="data82">NA()</definedName>
    <definedName name="data82___0">NA()</definedName>
    <definedName name="data82___0___0">NA()</definedName>
    <definedName name="data83">NA()</definedName>
    <definedName name="data83___0">NA()</definedName>
    <definedName name="data83___0___0">NA()</definedName>
    <definedName name="data84">NA()</definedName>
    <definedName name="data84___0">NA()</definedName>
    <definedName name="data84___0___0">NA()</definedName>
    <definedName name="data85">NA()</definedName>
    <definedName name="data85___0">NA()</definedName>
    <definedName name="data85___0___0">NA()</definedName>
    <definedName name="data86">NA()</definedName>
    <definedName name="data86___0">NA()</definedName>
    <definedName name="data86___0___0">NA()</definedName>
    <definedName name="data87">NA()</definedName>
    <definedName name="data87___0">NA()</definedName>
    <definedName name="data87___0___0">NA()</definedName>
    <definedName name="data88">NA()</definedName>
    <definedName name="data88___0">NA()</definedName>
    <definedName name="data88___0___0">NA()</definedName>
    <definedName name="data89">NA()</definedName>
    <definedName name="data89___0">NA()</definedName>
    <definedName name="data89___0___0">NA()</definedName>
    <definedName name="DATA9">'[128]3040010'!#REF!</definedName>
    <definedName name="data9___0">NA()</definedName>
    <definedName name="data9___0___0">NA()</definedName>
    <definedName name="data90">NA()</definedName>
    <definedName name="data90___0">NA()</definedName>
    <definedName name="data90___0___0">NA()</definedName>
    <definedName name="data91">NA()</definedName>
    <definedName name="data91___0">NA()</definedName>
    <definedName name="data91___0___0">NA()</definedName>
    <definedName name="data92">NA()</definedName>
    <definedName name="data92___0">NA()</definedName>
    <definedName name="data92___0___0">NA()</definedName>
    <definedName name="data93">NA()</definedName>
    <definedName name="data93___0">NA()</definedName>
    <definedName name="data93___0___0">NA()</definedName>
    <definedName name="data94">NA()</definedName>
    <definedName name="data94___0">NA()</definedName>
    <definedName name="data94___0___0">NA()</definedName>
    <definedName name="data95">NA()</definedName>
    <definedName name="data95___0">NA()</definedName>
    <definedName name="data95___0___0">NA()</definedName>
    <definedName name="data96">NA()</definedName>
    <definedName name="data96___0">NA()</definedName>
    <definedName name="data96___0___0">NA()</definedName>
    <definedName name="data97">NA()</definedName>
    <definedName name="data97___0">NA()</definedName>
    <definedName name="data97___0___0">NA()</definedName>
    <definedName name="data98">NA()</definedName>
    <definedName name="data98___0">NA()</definedName>
    <definedName name="data98___0___0">NA()</definedName>
    <definedName name="data99">NA()</definedName>
    <definedName name="data99___0">NA()</definedName>
    <definedName name="data99___0___0">NA()</definedName>
    <definedName name="_xlnm.Database">#REF!</definedName>
    <definedName name="Database_MI">[43]BS!#REF!</definedName>
    <definedName name="date">'[55]1.Borrowings'!#REF!</definedName>
    <definedName name="DateRange">"1998.10.01 To 1998.10.31"</definedName>
    <definedName name="Day">[130]Formating!$G$2:$G$3</definedName>
    <definedName name="Days">[71]Sheet2!$AW$15</definedName>
    <definedName name="db" hidden="1">{"'Sheet1'!$A$5:$E$42"}</definedName>
    <definedName name="DCF_EY1">[64]DCF_VDF!$D$1:$D$65536</definedName>
    <definedName name="DCF_EY10">[64]DCF_VDF!$M$1:$M$65536</definedName>
    <definedName name="DCF_EY14">[64]DCF_VDF!$Q$1:$Q$65536</definedName>
    <definedName name="DCF_EY15">[64]DCF_VDF!$R$1:$R$65536</definedName>
    <definedName name="DCF_EY2">[64]DCF_VDF!$E$1:$E$65536</definedName>
    <definedName name="DCF_EY24">[64]DCF_VDF!$AA$1:$AA$65536</definedName>
    <definedName name="DCF_EY25">[64]DCF_VDF!$AB$1:$AB$65536</definedName>
    <definedName name="DCF_EY3">[64]DCF_VDF!$F$1:$F$65536</definedName>
    <definedName name="DCF_EY4">[64]DCF_VDF!$G$1:$G$65536</definedName>
    <definedName name="DCF_EY5">[64]DCF_VDF!$H$1:$H$65536</definedName>
    <definedName name="DCF_EY9">[64]DCF_VDF!$L$1:$L$65536</definedName>
    <definedName name="DCF_P">[64]DCF_VDF!$C$1:$C$65536</definedName>
    <definedName name="dd">[110]Sheet2!$D$1:$F$65536</definedName>
    <definedName name="dd1___0">[34]Pulses!$A$1:$S$311</definedName>
    <definedName name="dd1___6">[35]Pulses!$A$1:$S$311</definedName>
    <definedName name="ddd">[78]Main!$C$2</definedName>
    <definedName name="DDlistType">#REF!</definedName>
    <definedName name="DE">#REF!</definedName>
    <definedName name="deb">#REF!</definedName>
    <definedName name="DEBEN">#REF!</definedName>
    <definedName name="debentures">[63]Template!$D$211:$O$211</definedName>
    <definedName name="debt_at_mv">[63]Template!$D$258:$O$258</definedName>
    <definedName name="Debt_growth">[64]NOPAT_VDF!$M$153:$Q$153</definedName>
    <definedName name="Debt_Pct">[131]Assumptions!$B$13</definedName>
    <definedName name="Debt_Spare_Engine">[132]Assumptions!$E$78</definedName>
    <definedName name="debtors">[63]Template!$D$184:$O$184</definedName>
    <definedName name="DEBTSCHEDULE">[133]India!$A$1:$W$7</definedName>
    <definedName name="Dec_Proj_Cost">#REF!</definedName>
    <definedName name="dec01SchV">[134]sep01!$A$1:$L$51</definedName>
    <definedName name="decfbp">[135]Pulses!$A$1:$S$311</definedName>
    <definedName name="DEDUCTION">#REF!</definedName>
    <definedName name="deferred_tax_assets">[63]Template!$D$195:$O$195</definedName>
    <definedName name="deferred_tax_liabilities">[63]Template!$D$214:$O$214</definedName>
    <definedName name="Deg_.25">#REF!</definedName>
    <definedName name="Deg_.5">#REF!</definedName>
    <definedName name="degra_var_mod">[86]Assumptions!$L$38</definedName>
    <definedName name="Delay_from_due_date">#REF!</definedName>
    <definedName name="DEM">[136]Intaccrual!#REF!</definedName>
    <definedName name="DEM_payments">'[59]Interest 30-11-01 not PA 7%'!#REF!</definedName>
    <definedName name="Dep_and_Amort">[64]NOPAT_VDF!$C$100:$AU$100</definedName>
    <definedName name="dep06_07">'[137]P&amp;LG'!#REF!</definedName>
    <definedName name="Depd">'[137]P&amp;LG'!#REF!</definedName>
    <definedName name="Depreciation">[64]NOPAT_VDF!$C$104:$AE$104</definedName>
    <definedName name="depreciation_bs">[63]Template!$D$192:$O$192</definedName>
    <definedName name="depreciation_fixed_assets">[63]Template!$D$88:$O$88</definedName>
    <definedName name="depreciation_other">[63]Template!$D$89:$O$89</definedName>
    <definedName name="DER_1">#REF!</definedName>
    <definedName name="DER_2">#REF!</definedName>
    <definedName name="DER_3">#REF!</definedName>
    <definedName name="DER_4">#REF!</definedName>
    <definedName name="DER_5">#REF!</definedName>
    <definedName name="DER_6">#REF!</definedName>
    <definedName name="DET">[42]FOIL!#REF!</definedName>
    <definedName name="Details">#REF!</definedName>
    <definedName name="df">[138]Main!$C$2</definedName>
    <definedName name="dfaffff">[79]Main!$C$2</definedName>
    <definedName name="DFDFDS">#REF!</definedName>
    <definedName name="dgxgfzdg">#REF!,#REF!</definedName>
    <definedName name="dif">[139]fcl!#REF!</definedName>
    <definedName name="diff">[140]fcl!#REF!</definedName>
    <definedName name="Diff_IDC">'[141]PC &amp; MOF'!$C$71</definedName>
    <definedName name="Diff_Lev_COG_Mer">[26]Inputs!#REF!</definedName>
    <definedName name="Difference">#REF!</definedName>
    <definedName name="direct">#REF!</definedName>
    <definedName name="direct_cost">#REF!</definedName>
    <definedName name="DIRECTORY">'[110]Aladdin Macro1'!$C$527</definedName>
    <definedName name="Disaggregations">#REF!</definedName>
    <definedName name="DISCIPLINE">[60]Discipline!$A$2:$A$18</definedName>
    <definedName name="DiscoverySize">[116]PetroConsultants!$E$5:$E$106</definedName>
    <definedName name="display_area_2">NA()</definedName>
    <definedName name="display_area_2___0">NA()</definedName>
    <definedName name="display_area_2___0___0">NA()</definedName>
    <definedName name="disputed_scope_changes">#REF!</definedName>
    <definedName name="Dist">'[93]DISTRIBUTION SCHEDULE'!$A$2:$I$40</definedName>
    <definedName name="dividend_incl_tax">[63]Template!$D$142:$O$142</definedName>
    <definedName name="dividends_payable">[63]Template!$D$204:$O$204</definedName>
    <definedName name="DM">#REF!</definedName>
    <definedName name="DN">'[142]CALCULATED TY'!#REF!</definedName>
    <definedName name="Docno">#REF!</definedName>
    <definedName name="DOLLAR">#REF!</definedName>
    <definedName name="Dollar_Threshold">#REF!</definedName>
    <definedName name="DOM_COS">#N/A</definedName>
    <definedName name="DOM_SALE">#N/A</definedName>
    <definedName name="DOMSALE">#N/A</definedName>
    <definedName name="dp">[143]sum!#REF!</definedName>
    <definedName name="dpc">'[144]dpc cost'!$D$1</definedName>
    <definedName name="DPotherbanks">#REF!</definedName>
    <definedName name="DPSBI">#REF!</definedName>
    <definedName name="Draft">[110]Sheet1!$E$9</definedName>
    <definedName name="DrawDown_Diff">[26]Phasing!$C$47</definedName>
    <definedName name="Drawdown_ECA_paste">[26]Phasing!$E$42:$T$42</definedName>
    <definedName name="drcr">#REF!</definedName>
    <definedName name="DRUCKBEREI03">#REF!</definedName>
    <definedName name="DS">'[58]DGR ENTER READING'!#REF!</definedName>
    <definedName name="DSCR_Diff">[26]Inputs!#REF!</definedName>
    <definedName name="dsfdfADF">#REF!</definedName>
    <definedName name="dsrao">'[145]Core Assumptions'!$C$247</definedName>
    <definedName name="dsrap">'[145]Core Assumptions'!$D$246</definedName>
    <definedName name="dss">'[58]DGR ENTER READING'!#REF!</definedName>
    <definedName name="DT">'[146]System TB'!$A$7:$I$350</definedName>
    <definedName name="durigas00">'[9]Block A'!$L$12</definedName>
    <definedName name="durigas01">'[9]Block A'!$O$12</definedName>
    <definedName name="durigas98">'[9]Block A'!$F$12</definedName>
    <definedName name="durigas99">'[9]Block A'!$I$12</definedName>
    <definedName name="dxzxxx">#REF!,#REF!</definedName>
    <definedName name="E">#REF!</definedName>
    <definedName name="E_">#REF!</definedName>
    <definedName name="E_1">#REF!</definedName>
    <definedName name="E_2">#REF!</definedName>
    <definedName name="E_3">#REF!</definedName>
    <definedName name="E_315MVA_Addl_Page1">#REF!</definedName>
    <definedName name="E_315MVA_Addl_Page2">#REF!</definedName>
    <definedName name="E_4">#REF!</definedName>
    <definedName name="E_5">#REF!</definedName>
    <definedName name="E_6">#REF!</definedName>
    <definedName name="E_DEP">#REF!</definedName>
    <definedName name="earning">#REF!</definedName>
    <definedName name="ebida">[63]Template!$D$106:$O$106</definedName>
    <definedName name="ebida_core_activity">[63]Template!$D$107:$O$107</definedName>
    <definedName name="EBIT">[64]NOPAT_VDF!$C$17:$AZ$17</definedName>
    <definedName name="ebit_core_activity">[63]Template!$D$105:$O$105</definedName>
    <definedName name="EBIT_growth">[147]Sheet1!$C$142:$AU$142</definedName>
    <definedName name="EBIT_margin">[64]NOPAT_VDF!$C$111:$AU$111</definedName>
    <definedName name="ebit00">'[148]Inc-Yr Summary'!$AC$27</definedName>
    <definedName name="EBITA">[64]NOPAT_VDF!$C$101:$AZ$101</definedName>
    <definedName name="EBITD">[147]Sheet1!$B$106:$Q$106</definedName>
    <definedName name="EBITDA">[64]NOPAT_VDF!$C$102:$AE$102</definedName>
    <definedName name="EBITDA_CAL00">'[149]Inc-Yr Summary Calendar'!$AH$41</definedName>
    <definedName name="EBITDA_CAL01">'[149]Inc-Yr Summary Calendar'!$AI$41</definedName>
    <definedName name="EBITDA_CAL02">'[149]Inc-Yr Summary Calendar'!$AJ$41</definedName>
    <definedName name="EBITDA_CAL95">'[149]Inc-Yr Summary Calendar'!$I$41</definedName>
    <definedName name="EBITDA_CAL96">'[149]Inc-Yr Summary Calendar'!$O$41</definedName>
    <definedName name="EBITDA_CAL97">'[149]Inc-Yr Summary Calendar'!$U$41</definedName>
    <definedName name="EBITDA_CAL98">'[149]Inc-Yr Summary Calendar'!$AA$41</definedName>
    <definedName name="EBITDA_CAL99">'[149]Inc-Yr Summary Calendar'!$AG$41</definedName>
    <definedName name="ebitda_core_activity">[63]Template!$D$104:$O$104</definedName>
    <definedName name="EBITDA_DCF">[64]DCF_VDF!$C$15:$AZ$15</definedName>
    <definedName name="EBITDA_growth">[147]Sheet1!$C$143:$AU$143</definedName>
    <definedName name="EBITDA_margin">[64]NOPAT_VDF!$C$109:$AZ$109</definedName>
    <definedName name="EBITDA94">'[150]Inc-Yr Summary'!$Z$46</definedName>
    <definedName name="EBITDAMultipleHigh">[151]Factset!$IU$25</definedName>
    <definedName name="EBITDAMultipleLow">[151]Factset!$IU$26</definedName>
    <definedName name="ECL">[152]ECL!#REF!</definedName>
    <definedName name="econ_profit">'[110]Aladdin Macro1'!$C$230:$L$245</definedName>
    <definedName name="Economic_book_value">[147]Sheet1!$C$12</definedName>
    <definedName name="Economic_profit">[147]Sheet1!$C$124:$AZ$124</definedName>
    <definedName name="Economic_profit_dcf">[147]Sheet1!$C$48:$BZ$48</definedName>
    <definedName name="Economic_profit2">[147]Sheet1!$C$51:$AZ$51</definedName>
    <definedName name="EconomicNPV10">[116]PetroConsultants!$L$5:$L$106</definedName>
    <definedName name="EconomicNPV12">[116]PetroConsultants!$I$5:$I$106</definedName>
    <definedName name="ED_Norm_MP">#REF!</definedName>
    <definedName name="ED_Norm_PI">#REF!</definedName>
    <definedName name="ED_TED_MP">#REF!</definedName>
    <definedName name="ED_TED_PI">#REF!</definedName>
    <definedName name="eff_tax_pasted">#REF!</definedName>
    <definedName name="egtdgtgxdg">#REF!</definedName>
    <definedName name="eighteen_pct">#REF!</definedName>
    <definedName name="eighteen_pctneu">#REF!</definedName>
    <definedName name="EITL">[153]EITL!$A$1:$E$24</definedName>
    <definedName name="EL">#REF!</definedName>
    <definedName name="Elim">#REF!</definedName>
    <definedName name="employee_expenses">[63]Template!$D$78:$O$78</definedName>
    <definedName name="employees">[63]Template!$D$100:$O$100</definedName>
    <definedName name="En_T">#REF!</definedName>
    <definedName name="END">'[17]2.Fixed Assets Schedule'!#REF!</definedName>
    <definedName name="End_Bal">#REF!</definedName>
    <definedName name="Enterprise_value">[147]Sheet1!$F$9</definedName>
    <definedName name="enterprise_value_core">[63]Template!$D$263:$O$263</definedName>
    <definedName name="EOH_UC">#N/A</definedName>
    <definedName name="EOHAMT">#N/A</definedName>
    <definedName name="EOHQTY">#N/A</definedName>
    <definedName name="EPL">[152]EPLHAZIRA!#REF!</definedName>
    <definedName name="EPMWorkbookOptions_1" hidden="1">"dgEAAB|LCAAAAAAABACFkMEKgkAQhu9B77DsPVcLOoTaoS5BYhRU10lHXdJZ2d3aHj8pLKpD12||f4b5w/mtqdkVtZGKIh54PmdImcollRG/2GIUTPk8Hg7Cg9Lnk1LntLWdaliXIzO7GRnxytp2JoRzznMTT|lSjH0/EMdkvcsqbGAkyVigDPkrlf9P8e4qY|EWC42mSiltkeICaoOh|IQPb1Ej6CVYSGkHV|zNb/xw|182WlnMLOa9/Tv49F3"</definedName>
    <definedName name="EPMWorkbookOptions_2" hidden="1">"OxBOtzB60hFONCeryveGHd9WJr|7iO45h/1l2AQAA"</definedName>
    <definedName name="EPS">[64]NOPAT_VDF!$C$96:$AU$96</definedName>
    <definedName name="EPS.Normalized">[154]ASSUMPT!$CK$52</definedName>
    <definedName name="EPS_CAL00">'[149]Inc-Yr Summary Calendar'!$AH$35</definedName>
    <definedName name="EPS_CAL01">'[149]Inc-Yr Summary Calendar'!$AI$35</definedName>
    <definedName name="EPS_CAL02">'[149]Inc-Yr Summary Calendar'!$AJ$35</definedName>
    <definedName name="EPS_CAL95">'[149]Inc-Yr Summary Calendar'!$I$35</definedName>
    <definedName name="EPS_CAL96">'[149]Inc-Yr Summary Calendar'!$O$35</definedName>
    <definedName name="EPS_CAL97">'[149]Inc-Yr Summary Calendar'!$U$35</definedName>
    <definedName name="EPS_CAL98">'[149]Inc-Yr Summary Calendar'!$AA$35</definedName>
    <definedName name="EPS_CAL99">'[149]Inc-Yr Summary Calendar'!$AG$35</definedName>
    <definedName name="EPS_EY1">[147]Sheet1!$G$20</definedName>
    <definedName name="EPS_EY2">[147]Sheet1!$G$19</definedName>
    <definedName name="EPS_EY3">[147]Sheet1!$G$18</definedName>
    <definedName name="eps_growth">[63]Template!$D$322:$O$322</definedName>
    <definedName name="EPS_Y2001D">[154]ASSUMPT!$L$50</definedName>
    <definedName name="EPS_Y2002D">[154]ASSUMPT!$M$50</definedName>
    <definedName name="EPS_Y2003D">[154]ASSUMPT!$N$50</definedName>
    <definedName name="EPS_Y2004D">[154]ASSUMPT!$O$50</definedName>
    <definedName name="Equity_Equivalents">[147]Sheet1!$C$70:$AE$70</definedName>
    <definedName name="equity_raised">[63]Template!$D$139:$O$139</definedName>
    <definedName name="Equity_risk_premium">[147]Sheet1!$D$9</definedName>
    <definedName name="ER">#REF!</definedName>
    <definedName name="erewrewrewr" hidden="1">#REF!</definedName>
    <definedName name="Esc_AGExp">[155]Assumptions!$B$4</definedName>
    <definedName name="Esc_Coal">[156]Assumptions!$B$6</definedName>
    <definedName name="Esc_DomGas">[156]Assumptions!$B$8</definedName>
    <definedName name="Esc_EmpExp">[156]Assumptions!$B$3</definedName>
    <definedName name="Esc_LNGas">[156]Assumptions!$B$9</definedName>
    <definedName name="Esc_Oil">[156]Assumptions!$B$7</definedName>
    <definedName name="Esc_OtherVarCharge">[156]Assumptions!$B$10</definedName>
    <definedName name="Esc_RMExp">[155]Assumptions!$B$5</definedName>
    <definedName name="Escalable">#REF!</definedName>
    <definedName name="esic">#REF!</definedName>
    <definedName name="estimate_to_complete">#REF!</definedName>
    <definedName name="ET_MP">#REF!</definedName>
    <definedName name="ET_PI">#REF!</definedName>
    <definedName name="eu_ro">[122]DEG!$H$169</definedName>
    <definedName name="EUR">[136]Intaccrual!#REF!</definedName>
    <definedName name="EURBOR">[136]Intaccrual!#REF!</definedName>
    <definedName name="EURIBOR">#REF!</definedName>
    <definedName name="EURO">#REF!</definedName>
    <definedName name="EURO_payments_fpcms">'[59]Interest 30-11-01 not PA 7%'!#REF!</definedName>
    <definedName name="EV">#REF!</definedName>
    <definedName name="EV__EVCOM_OPTIONS__" hidden="1">8</definedName>
    <definedName name="EV__EXPOPTIONS__" hidden="1">0</definedName>
    <definedName name="EV__LASTREFTIME__" hidden="1">"(GMT+05:30)19-11-2014 14:40:27"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134217735</definedName>
    <definedName name="EV__WBVERSION__" hidden="1">0</definedName>
    <definedName name="EV__WSINFO__" hidden="1">"protra2020"</definedName>
    <definedName name="EV_EBITDA_data">OFFSET('[111]EV EBITDA'!$H$1,1,0,(COUNTA('[111]EV EBITDA'!$H$1:$H$65536)-1-COUNTIF('[111]EV EBITDA'!$H$1:$H$65536,"#N/A")),1)</definedName>
    <definedName name="ev_ic">[63]Template!$D$380:$O$380</definedName>
    <definedName name="ewrewrewr" hidden="1">#REF!</definedName>
    <definedName name="ewrewrewrwer" hidden="1">#REF!</definedName>
    <definedName name="exc" hidden="1">{"'Sheet1'!$A$4386:$N$4591"}</definedName>
    <definedName name="Excel_BuiltIn__FilterDatabase_6">#REF!</definedName>
    <definedName name="Excel_BuiltIn_Database_0">#REF!</definedName>
    <definedName name="Excel_BuiltIn_Database_1">#REF!</definedName>
    <definedName name="Excel_BuiltIn_Database_4">[34]Pulses!$A$1:$S$311</definedName>
    <definedName name="Excel_BuiltIn_Database_5">[34]Pulses!$A$1:$S$311</definedName>
    <definedName name="Excel_BuiltIn_Database_6">#REF!</definedName>
    <definedName name="Excel_BuiltIn_Print_Area_2">#REF!</definedName>
    <definedName name="Excel_BuiltIn_Print_Area_3">[157]EPS!#REF!</definedName>
    <definedName name="Excel_BuiltIn_Print_Area_4">#REF!</definedName>
    <definedName name="Excel_BuiltIn_Print_Area_4_1">#REF!</definedName>
    <definedName name="Excel_BuiltIn_Print_Titles_2">#REF!</definedName>
    <definedName name="Excel_BuiltIn_Print_Titles_4">#REF!</definedName>
    <definedName name="Excess_cash">'[64]Invested capital_VDF'!$C$5:$AE$5</definedName>
    <definedName name="Excess_Cash_Core">[147]Sheet1!$C$130:$Q$130</definedName>
    <definedName name="excise_duty">[63]Template!$D$44:$O$44</definedName>
    <definedName name="EXP_SALE">#N/A</definedName>
    <definedName name="Expected_balance">#REF!</definedName>
    <definedName name="expenses">#REF!</definedName>
    <definedName name="Export">#REF!</definedName>
    <definedName name="ExportAdvance">#REF!</definedName>
    <definedName name="exports">[63]Template!$D$102:$O$102</definedName>
    <definedName name="exrt">#REF!</definedName>
    <definedName name="Extra_Pay">#REF!</definedName>
    <definedName name="_xlnm.Extract">#REF!</definedName>
    <definedName name="extraordinary_items">[63]Template!$D$66:$O$66</definedName>
    <definedName name="F">'[17]2.Fixed Assets Schedule'!#REF!</definedName>
    <definedName name="F_">'[55]1.Borrowings'!#REF!</definedName>
    <definedName name="F_1">'[55]1.Borrowings'!#REF!</definedName>
    <definedName name="F_BALANCE">'[110]Aladdin Macro1'!$M$52:$W$98</definedName>
    <definedName name="f_capital">'[110]Aladdin Macro1'!$M$148:$W$180</definedName>
    <definedName name="F_CASH">'[110]Aladdin Macro1'!$M$182:$W$245</definedName>
    <definedName name="f_econ_profit">'[110]Aladdin Macro1'!$M$230:$W$245</definedName>
    <definedName name="F_FINANCE">'[110]Aladdin Macro1'!$M$287:$W$327</definedName>
    <definedName name="f_free_cash_flow">'[110]Aladdin Macro1'!$M$182:$W$228</definedName>
    <definedName name="F_INCOME">'[110]Aladdin Macro1'!$M$8:$W$42</definedName>
    <definedName name="F_INVEST">'[110]Aladdin Macro1'!$M$148:$W$180</definedName>
    <definedName name="f_manual">'[110]Aladdin Macro1'!$A$286</definedName>
    <definedName name="F_NOPLAT">'[110]Aladdin Macro1'!$M$100:$W$146</definedName>
    <definedName name="F_OPERATING">'[110]Aladdin Macro1'!$M$247:$W$283</definedName>
    <definedName name="f_ratios">'[110]Aladdin Macro1'!$M$247:$W$413</definedName>
    <definedName name="F_RESULTS">'[110]Aladdin Macro1'!$M$335:$W$378</definedName>
    <definedName name="f_roic">'[110]Aladdin Macro1'!$X$492:$BA$537</definedName>
    <definedName name="F_SUP_CALC">'[110]Aladdin Macro1'!$M$380:$W$412</definedName>
    <definedName name="f_valuation">'[110]Aladdin Macro1'!$A$414:$L$481</definedName>
    <definedName name="F1_Server">"Server Name"</definedName>
    <definedName name="F1_Server_1">"HK-CILLIN"</definedName>
    <definedName name="F1_Server_2">""</definedName>
    <definedName name="F1_Server_3">""</definedName>
    <definedName name="F1_Server_4">""</definedName>
    <definedName name="F1_Server_5">""</definedName>
    <definedName name="F1_Service">"Service "</definedName>
    <definedName name="F1_Service_1">"InterScan NT"</definedName>
    <definedName name="F1_Service_2">""</definedName>
    <definedName name="F1_Service_3">""</definedName>
    <definedName name="F1_Service_4">""</definedName>
    <definedName name="F1_Service_5">""</definedName>
    <definedName name="F1_virus_1">"1"</definedName>
    <definedName name="F1_virus_2">""</definedName>
    <definedName name="F1_virus_3">""</definedName>
    <definedName name="F1_virus_4">""</definedName>
    <definedName name="F1_virus_5">""</definedName>
    <definedName name="F2.3_F" hidden="1">{"'Sheet1'!$A$5:$E$42"}</definedName>
    <definedName name="F3_Machine">"Machine Name"</definedName>
    <definedName name="F3_Machine_1">""</definedName>
    <definedName name="F3_Machine_2">""</definedName>
    <definedName name="F3_Machine_3">""</definedName>
    <definedName name="F3_Machine_4">""</definedName>
    <definedName name="F3_Machine_5">""</definedName>
    <definedName name="F3_Virus_1">""</definedName>
    <definedName name="F3_Virus_2">""</definedName>
    <definedName name="F3_Virus_3">""</definedName>
    <definedName name="F3_Virus_4">""</definedName>
    <definedName name="F3_Virus_5">""</definedName>
    <definedName name="fact">#REF!</definedName>
    <definedName name="FAMERangeKRI_BALAL99">[95]EVA1!$U$93:$U$93</definedName>
    <definedName name="FAMERangeKRI_BALAM99">[95]EVA1!$V$93:$V$93</definedName>
    <definedName name="FAMERangeKRI_BALAN99">[95]EVA1!$W$93:$W$93</definedName>
    <definedName name="far">'[110]Aladdin Macro1'!$Z$208</definedName>
    <definedName name="FBASE">'[110]Aladdin Macro1'!$AC$526:$AG$526</definedName>
    <definedName name="FBTSection">[158]Lists!$A$61:$A$63</definedName>
    <definedName name="FCASHTAX">'[110]Aladdin Macro1'!$AC$514:$AG$514</definedName>
    <definedName name="fcl">#REF!</definedName>
    <definedName name="fco">[159]fco!$B$1:$AF$1</definedName>
    <definedName name="FCOGS">'[110]Aladdin Macro1'!$AC$505:$AG$505</definedName>
    <definedName name="FCONSTANT">'[110]Aladdin Macro1'!$AC$527:$AG$527</definedName>
    <definedName name="FDCost">[160]Inputs!$L$15</definedName>
    <definedName name="FDEPRECIATION">'[110]Aladdin Macro1'!$AC$507:$AG$507</definedName>
    <definedName name="FDP_13_1_aDrv" hidden="1">#N/A</definedName>
    <definedName name="FDP_14_1_aDrv" hidden="1">#N/A</definedName>
    <definedName name="FDP_15_1_aUrv" hidden="1">#N/A</definedName>
    <definedName name="FDP_17_1_aSrv" hidden="1">#N/A</definedName>
    <definedName name="FDP_19_1_aDrv" hidden="1">#N/A</definedName>
    <definedName name="FDP_2_1_aSrv" hidden="1">#N/A</definedName>
    <definedName name="FDP_20_1_aDrv" hidden="1">#N/A</definedName>
    <definedName name="FDP_21_1_aDrv" hidden="1">#N/A</definedName>
    <definedName name="FDP_22_1_aDrv" hidden="1">#N/A</definedName>
    <definedName name="FDP_23_1_aDrv" hidden="1">#N/A</definedName>
    <definedName name="FDP_24_1_aDrv" hidden="1">#N/A</definedName>
    <definedName name="FDP_25_1_aUrv" hidden="1">#N/A</definedName>
    <definedName name="FDP_26_1_aSrv" hidden="1">#N/A</definedName>
    <definedName name="FDP_27_1_aUrv" hidden="1">#N/A</definedName>
    <definedName name="FDP_28_1_aUrv" hidden="1">#N/A</definedName>
    <definedName name="FDP_29_1_aUrv" hidden="1">#N/A</definedName>
    <definedName name="FDP_30_1_aUrv" hidden="1">#N/A</definedName>
    <definedName name="FDP_31_1_aUrv" hidden="1">#N/A</definedName>
    <definedName name="FDP_32_1_aUrv" hidden="1">#N/A</definedName>
    <definedName name="FDP_33_1_aUrv" hidden="1">#N/A</definedName>
    <definedName name="FDP_34_1_aUrv" hidden="1">#N/A</definedName>
    <definedName name="FDP_35_1_aUrv" hidden="1">#N/A</definedName>
    <definedName name="FDP_36_1_aUrv" hidden="1">#N/A</definedName>
    <definedName name="FDP_37_1_aUrv" hidden="1">#N/A</definedName>
    <definedName name="FDP_38_1_aUrv" hidden="1">#N/A</definedName>
    <definedName name="FDP_39_1_aUrv" hidden="1">#N/A</definedName>
    <definedName name="FDP_4_1_aSrv" hidden="1">#N/A</definedName>
    <definedName name="FDP_40_1_aUrv" hidden="1">#N/A</definedName>
    <definedName name="FDP_50_1_aDrv" hidden="1">#N/A</definedName>
    <definedName name="FDP_51_1_aDrv" hidden="1">#N/A</definedName>
    <definedName name="FDP_52_1_aDrv" hidden="1">#N/A</definedName>
    <definedName name="FDP_53_1_aUrv" hidden="1">#N/A</definedName>
    <definedName name="FDP_54_1_aUrv" hidden="1">#N/A</definedName>
    <definedName name="FDP_57_1_aSrv" hidden="1">#N/A</definedName>
    <definedName name="FDP_59_1_aUrv" hidden="1">#N/A</definedName>
    <definedName name="FDP_60_1_aUrv" hidden="1">#N/A</definedName>
    <definedName name="FDP_61_1_aSrv" hidden="1">#N/A</definedName>
    <definedName name="FDP_62_1_aDrv" hidden="1">#N/A</definedName>
    <definedName name="FDP_63_1_aUrv" hidden="1">#N/A</definedName>
    <definedName name="FDP_64_1_aUrv" hidden="1">#N/A</definedName>
    <definedName name="FDP_65_1_aUrv" hidden="1">#N/A</definedName>
    <definedName name="FDP_66_1_aUrv" hidden="1">#N/A</definedName>
    <definedName name="FDP_67_1_aDrv" hidden="1">#N/A</definedName>
    <definedName name="FDP_68_1_aUrv" hidden="1">#N/A</definedName>
    <definedName name="FDP_69_1_aUrv" hidden="1">#N/A</definedName>
    <definedName name="FDP_70_1_aUrv" hidden="1">#N/A</definedName>
    <definedName name="FDP_71_1_aDrv" hidden="1">#N/A</definedName>
    <definedName name="FDP_72_1_aDrv" hidden="1">#N/A</definedName>
    <definedName name="FDP_73_1_aDrv" hidden="1">#N/A</definedName>
    <definedName name="FDP_74_1_aDrv" hidden="1">#N/A</definedName>
    <definedName name="FDP_75_1_aUrv" hidden="1">#N/A</definedName>
    <definedName name="FDP_76_1_aUrv" hidden="1">#N/A</definedName>
    <definedName name="FDP_77_1_aDrv" hidden="1">#N/A</definedName>
    <definedName name="FDP_78_1_aUrv" hidden="1">#N/A</definedName>
    <definedName name="FDP_79_1_aUrv" hidden="1">#N/A</definedName>
    <definedName name="FDP_80_1_aDrv" hidden="1">#N/A</definedName>
    <definedName name="FDP_81_1_aSrv" hidden="1">#N/A</definedName>
    <definedName name="FDP_82_1_aUrv" hidden="1">#N/A</definedName>
    <definedName name="FDP_83_1_aDrv" hidden="1">#N/A</definedName>
    <definedName name="FDP_84_1_aDrv" hidden="1">#N/A</definedName>
    <definedName name="FDP_85_1_aDrv" hidden="1">#N/A</definedName>
    <definedName name="FDP_86_1_aDrv" hidden="1">#N/A</definedName>
    <definedName name="FDP_87_1_aDrv" hidden="1">#N/A</definedName>
    <definedName name="FDP_88_1_aDrv" hidden="1">#N/A</definedName>
    <definedName name="FDP_89_1_aDrv" hidden="1">#N/A</definedName>
    <definedName name="FDP_90_1_aDrv" hidden="1">#N/A</definedName>
    <definedName name="FDP_91_1_aDrv" hidden="1">#N/A</definedName>
    <definedName name="FDP_92_1_aDrv" hidden="1">#N/A</definedName>
    <definedName name="FDP_93_1_aSrv" hidden="1">#N/A</definedName>
    <definedName name="FDP_94_1_aSrv" hidden="1">#N/A</definedName>
    <definedName name="FDP_95_1_aSrv" hidden="1">#N/A</definedName>
    <definedName name="FDP_96_1_aSrv" hidden="1">#N/A</definedName>
    <definedName name="FDP_97_1_aUrv" hidden="1">#N/A</definedName>
    <definedName name="FDP_98_1_aSrv" hidden="1">#N/A</definedName>
    <definedName name="FDP_99_1_aSrv" hidden="1">#N/A</definedName>
    <definedName name="fdxfds">#REF!</definedName>
    <definedName name="FDY">#REF!</definedName>
    <definedName name="FDY___0">#REF!</definedName>
    <definedName name="fff">#REF!</definedName>
    <definedName name="FFINANCE">'[110]Aladdin Macro1'!$M$287</definedName>
    <definedName name="fgdgchjgd">#REF!</definedName>
    <definedName name="FGROWTH">'[110]Aladdin Macro1'!$AC$525:$AG$525</definedName>
    <definedName name="FGSOUTPP">#N/A</definedName>
    <definedName name="FI">'[17]2.Fixed Assets Schedule'!#REF!</definedName>
    <definedName name="FIBOR">#REF!</definedName>
    <definedName name="FIELDS">[161]Help!$AC$11:$AC$13</definedName>
    <definedName name="Figure_1_Comment">""</definedName>
    <definedName name="Figure_1_Head">"Virus Entry Point Analysis ( Server )"</definedName>
    <definedName name="Figure_2_Head">"Overall Score"</definedName>
    <definedName name="Figure_3_Comment">""</definedName>
    <definedName name="Figure_3_Head">"Virus Entry Point Analysis ( Client )"</definedName>
    <definedName name="Figure_4_Comment">" "</definedName>
    <definedName name="Figure_4_Head">"Daily Virus Count"</definedName>
    <definedName name="Figure_5_Comment">" "</definedName>
    <definedName name="Figure_5_Head">"Virus Type Analysis"</definedName>
    <definedName name="Figure_6_Comment">" "</definedName>
    <definedName name="Figure_6_Head">"Common Viruses"</definedName>
    <definedName name="Figure_7_Comment">" "</definedName>
    <definedName name="Figure_7_Head">"Virus Source Analysis"</definedName>
    <definedName name="Figure_8_Comment">" "</definedName>
    <definedName name="Figure_8_Head">"Virus Destination Analysis"</definedName>
    <definedName name="FII">'[17]2.Fixed Assets Schedule'!#REF!</definedName>
    <definedName name="FILE">'[110]Aladdin Macro1'!$D$527</definedName>
    <definedName name="FileServer">"File Server"</definedName>
    <definedName name="FileServer_Grade">"C"</definedName>
    <definedName name="fill" hidden="1">'[162]Sheet3 (2)'!$A$60:$A$76</definedName>
    <definedName name="final">'[50]HBI NCD'!#REF!</definedName>
    <definedName name="final_milestone_payment">#REF!</definedName>
    <definedName name="FINANCE">'[110]Aladdin Macro1'!$C$287:$L$327</definedName>
    <definedName name="FINCREASED">'[110]Aladdin Macro1'!$AC$528:$AG$528</definedName>
    <definedName name="FINCriteriaType">1</definedName>
    <definedName name="FINETOTHER">'[110]Aladdin Macro1'!$AC$523:$AG$523</definedName>
    <definedName name="FINETPPE">'[110]Aladdin Macro1'!$AC$522:$AG$522</definedName>
    <definedName name="FinishedGoods">'[163]_FG VALUATION'!$E$7:$E$8,'[163]_FG VALUATION'!$E$10</definedName>
    <definedName name="FINTENSITY">'[110]Aladdin Macro1'!$AC$524:$AG$524</definedName>
    <definedName name="FINVESTMENT">'[110]Aladdin Macro1'!$AC$530:$AG$530</definedName>
    <definedName name="FINVESTYEARS">'[110]Aladdin Macro1'!$AC$520:$AG$520</definedName>
    <definedName name="FIWORKING">'[110]Aladdin Macro1'!$AC$521:$AG$521</definedName>
    <definedName name="FIXED">#REF!</definedName>
    <definedName name="Fixed_asset_turns">'[64]Invested capital_VDF'!$C$99:$AU$99</definedName>
    <definedName name="Fixed_asset_turns_DCF">[147]Sheet1!$C$81:$AZ$81</definedName>
    <definedName name="Fixed_assets">[147]Sheet5!$C$43:$AE$43</definedName>
    <definedName name="Fixed_Assets_Core">[147]Sheet1!$C$101:$AB$101</definedName>
    <definedName name="Fixed_assets_DCF">[147]Sheet1!$C$75:$AZ$75</definedName>
    <definedName name="FIXEDASSETS">[164]Cons!$B$2:$L$33</definedName>
    <definedName name="fixedassetss">#REF!</definedName>
    <definedName name="FixedExp">#REF!</definedName>
    <definedName name="FMARGIN">'[110]Aladdin Macro1'!$AC$508:$AG$508</definedName>
    <definedName name="FNETPPE">'[110]Aladdin Macro1'!$AC$509:$AG$509</definedName>
    <definedName name="FNOPLAT">'[110]Aladdin Macro1'!$AC$529:$AG$529</definedName>
    <definedName name="foex">#REF!</definedName>
    <definedName name="FOPERATING">'[110]Aladdin Macro1'!$M$248</definedName>
    <definedName name="Force_out_sub12">'[84]Input, Output'!$B$15</definedName>
    <definedName name="Forcedout_super56">'[84]Input, Output'!$B$16</definedName>
    <definedName name="Forcedout_super789">'[84]Input, Output'!$B$17</definedName>
    <definedName name="FORE_ALL">'[110]Aladdin Macro1'!$M$8:$W$412</definedName>
    <definedName name="Forecast_Year_end">[147]Sheet1!$F$12</definedName>
    <definedName name="forex">'[165]Debt Sheet'!$C$162</definedName>
    <definedName name="forex_gains_losses">[63]Template!$D$55:$O$55</definedName>
    <definedName name="FORM_A_BS">#REF!</definedName>
    <definedName name="FORM_A_PL">#REF!</definedName>
    <definedName name="FORM_A_RA">#REF!</definedName>
    <definedName name="FOTHER">'[110]Aladdin Macro1'!$AC$511:$AG$511</definedName>
    <definedName name="FPREROIC">'[110]Aladdin Macro1'!$AC$513:$AG$513</definedName>
    <definedName name="freight">[63]Template!$D$76:$O$76</definedName>
    <definedName name="FRF">'[59]Interest 30-11-01 not PA 7%'!#REF!</definedName>
    <definedName name="FRF_payments">'[59]Interest 30-11-01 not PA 7%'!#REF!</definedName>
    <definedName name="FROIC">'[110]Aladdin Macro1'!$AC$515:$AG$515</definedName>
    <definedName name="FROICYEARS">'[110]Aladdin Macro1'!$AC$503:$AG$503</definedName>
    <definedName name="frt">#REF!</definedName>
    <definedName name="fsafafs">'[166]C_flow 95'!#REF!</definedName>
    <definedName name="fsf">[167]Main!$C$2</definedName>
    <definedName name="fsfs">'[20]2.Fixed Assets Schedule'!#REF!</definedName>
    <definedName name="FSG_A">'[110]Aladdin Macro1'!$AC$506:$AG$506</definedName>
    <definedName name="fssdzfzsdffzsdf">#REF!</definedName>
    <definedName name="FTURNOVER">'[110]Aladdin Macro1'!$AC$512:$AG$512</definedName>
    <definedName name="Fuel_Exp_CY">#REF!</definedName>
    <definedName name="Fuel_Exp_EY">#REF!</definedName>
    <definedName name="Fuel_Exp_PY">#REF!</definedName>
    <definedName name="FULL">#REF!</definedName>
    <definedName name="Full_Print">#REF!</definedName>
    <definedName name="fully_diluted_earnings">[63]Template!$D$425:$O$425</definedName>
    <definedName name="fully_diluted_shares">[63]Template!$D$428:$O$428</definedName>
    <definedName name="FWORKING">'[110]Aladdin Macro1'!$AC$510:$AG$510</definedName>
    <definedName name="fx">[168]PNL!$A$1:$IV$1</definedName>
    <definedName name="fy">#REF!</definedName>
    <definedName name="fy1i3">#REF!</definedName>
    <definedName name="FYEnd">[110]Sheet1!$E$17</definedName>
    <definedName name="G">'[17]2.Fixed Assets Schedule'!#REF!</definedName>
    <definedName name="G_">'[55]1.Borrowings'!#REF!</definedName>
    <definedName name="g___0">#N/A</definedName>
    <definedName name="g___8">#N/A</definedName>
    <definedName name="G_1">'[55]1.Borrowings'!#REF!</definedName>
    <definedName name="gaga">#REF!</definedName>
    <definedName name="gahZh">#REF!</definedName>
    <definedName name="GainLoss">#REF!</definedName>
    <definedName name="gajkahuah">#REF!</definedName>
    <definedName name="gasgdskhdu">#REF!,#REF!</definedName>
    <definedName name="GBALANCE">'[110]Aladdin Macro1'!$M$52</definedName>
    <definedName name="GBP">'[59]Interest 30-11-01 not PA 7%'!#REF!</definedName>
    <definedName name="GBP_payments">'[59]Interest 30-11-01 not PA 7%'!#REF!</definedName>
    <definedName name="GCAP_INVEST">'[110]Aladdin Macro1'!$M$148</definedName>
    <definedName name="gdgfg">#REF!,#REF!</definedName>
    <definedName name="GENERAL">#REF!</definedName>
    <definedName name="geogsp">"Chart 2"</definedName>
    <definedName name="GFINANCE">'[110]Aladdin Macro1'!$M$287</definedName>
    <definedName name="GFORECAST">'[110]Aladdin Macro1'!$F$562</definedName>
    <definedName name="GFREE_CASH">'[110]Aladdin Macro1'!$M$182</definedName>
    <definedName name="gg">#REF!</definedName>
    <definedName name="ghhfh">#REF!</definedName>
    <definedName name="GINCOME">'[110]Aladdin Macro1'!$M$8</definedName>
    <definedName name="GK">#REF!</definedName>
    <definedName name="GK_RESULTS">'[110]Aladdin Macro1'!$M$335</definedName>
    <definedName name="gk0901int" hidden="1">{#N/A,#N/A,FALSE,"PMTABB";#N/A,#N/A,FALSE,"PMTABB"}</definedName>
    <definedName name="GL">#REF!</definedName>
    <definedName name="GLANCE">#REF!</definedName>
    <definedName name="GNOPLAT">'[110]Aladdin Macro1'!$W$333</definedName>
    <definedName name="goa">#REF!</definedName>
    <definedName name="Goodwill_Amort">[147]Sheet1!$C$105:$AZ$105</definedName>
    <definedName name="GOPERATING">'[110]Aladdin Macro1'!$M$247</definedName>
    <definedName name="Grade">"C"</definedName>
    <definedName name="Grade_Level">"Grade "</definedName>
    <definedName name="gross_fixed_assets">[63]Template!$D$191:$O$191</definedName>
    <definedName name="Gross_income">[64]NOPAT_VDF!$C$10:$AE$10</definedName>
    <definedName name="Gross_Margin___Rs_M">#REF!</definedName>
    <definedName name="gross_sales">[63]Template!$D$43:$O$43</definedName>
    <definedName name="GRPCO3011">#REF!</definedName>
    <definedName name="gshjgshgs">#REF!</definedName>
    <definedName name="GSUP_CALC">'[110]Aladdin Macro1'!$M$380</definedName>
    <definedName name="GULF">[44]other!#REF!</definedName>
    <definedName name="GVALUE">'[110]Aladdin Macro1'!$F$574</definedName>
    <definedName name="gw">#REF!</definedName>
    <definedName name="gydgdg">#REF!,#REF!</definedName>
    <definedName name="H">'[17]2.Fixed Assets Schedule'!#REF!</definedName>
    <definedName name="H_">'[55]1.Borrowings'!#REF!</definedName>
    <definedName name="H_INCOME">'[110]Aladdin Macro1'!$C$8</definedName>
    <definedName name="hahshuis">#REF!</definedName>
    <definedName name="hasnain">#REF!</definedName>
    <definedName name="HBALANCE">'[110]Aladdin Macro1'!$C$52</definedName>
    <definedName name="hbi4stat">#REF!</definedName>
    <definedName name="HBKJHLA">[169]Cal!$P$2:$Q$28</definedName>
    <definedName name="HCAP_INVEST">'[110]Aladdin Macro1'!$C$148</definedName>
    <definedName name="hdhdjh">#REF!</definedName>
    <definedName name="Head_office">#REF!</definedName>
    <definedName name="Header">#REF!</definedName>
    <definedName name="Header_Row">ROW(#REF!)</definedName>
    <definedName name="HEADING">#REF!</definedName>
    <definedName name="heatrate">'[170]Heat Rate Table'!$A$16:$B$9017</definedName>
    <definedName name="Height">'[111]PE charts 2007'!$Q$9</definedName>
    <definedName name="HFINANCE">'[110]Aladdin Macro1'!$C$287</definedName>
    <definedName name="HFREE_CASH">'[110]Aladdin Macro1'!$D$182</definedName>
    <definedName name="hg">#REF!</definedName>
    <definedName name="hgtfhdh">'[171]04REL'!#REF!</definedName>
    <definedName name="hhhuh">#REF!</definedName>
    <definedName name="hHzhzh">#REF!</definedName>
    <definedName name="HIST_ALL">'[110]Aladdin Macro1'!$C$8:$L$412</definedName>
    <definedName name="Historical_Economic_Profit">[147]Sheet1!$C$48:$I$48</definedName>
    <definedName name="Historical_Incremental_ROIC">[147]Sheet1!$C$109:$Z$109</definedName>
    <definedName name="HJ">#REF!</definedName>
    <definedName name="hk_asia">[109]Weights!$J$6</definedName>
    <definedName name="hk_nie">[109]Weights!$K$6</definedName>
    <definedName name="HK_RESULT">'[110]Aladdin Macro1'!$C$335</definedName>
    <definedName name="HNOPLAT">'[110]Aladdin Macro1'!$C$100</definedName>
    <definedName name="HO">'[121]FA Schedule'!#REF!</definedName>
    <definedName name="hold_confirmed_cost">#REF!</definedName>
    <definedName name="hold_estimated_cost">#REF!</definedName>
    <definedName name="HOPERATING">'[110]Aladdin Macro1'!$C$247</definedName>
    <definedName name="howToChange">#REF!</definedName>
    <definedName name="howToCheck">#REF!</definedName>
    <definedName name="HR">[71]Sheet2!$AT$15</definedName>
    <definedName name="hsbc_cash_flow">[63]Template!$D$173:$O$173</definedName>
    <definedName name="hsbc_eps">[63]Template!$D$303:$O$303</definedName>
    <definedName name="hsbc_net_profit">[63]Template!$D$65:$O$65</definedName>
    <definedName name="hshhxuhxu">#REF!</definedName>
    <definedName name="HSUP_CALC">'[110]Aladdin Macro1'!$C$380</definedName>
    <definedName name="HTML_CodePage" hidden="1">1252</definedName>
    <definedName name="HTML_Control" hidden="1">{"'Sheet1'!$A$5:$E$42"}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"\\swati\macro\IN_Notes_MM.html"</definedName>
    <definedName name="HTML_Title" hidden="1">""</definedName>
    <definedName name="hvdc.avlblty">'[74]PPT Inputs'!$C$27</definedName>
    <definedName name="HWSheet">1</definedName>
    <definedName name="HYSD">'[172]LOCAL RATES'!$H$14</definedName>
    <definedName name="I">'[17]2.Fixed Assets Schedule'!#REF!</definedName>
    <definedName name="I_">'[55]1.Borrowings'!#REF!</definedName>
    <definedName name="IC">'[110]Aladdin Macro1'!$B$148</definedName>
    <definedName name="IC_1">'[64]Invested capital_VDF'!$P$1:$P$65536</definedName>
    <definedName name="IC_10">[147]Sheet1!$G$1:$G$65536</definedName>
    <definedName name="IC_11">[147]Sheet1!$F$1:$F$65536</definedName>
    <definedName name="IC_12">[147]Sheet1!$E$1:$E$65536</definedName>
    <definedName name="IC_13">[147]Sheet1!$D$1:$D$65536</definedName>
    <definedName name="IC_14">[147]Sheet1!$C$1:$C$65536</definedName>
    <definedName name="IC_2">'[64]Invested capital_VDF'!$O$1:$O$65536</definedName>
    <definedName name="IC_3">[147]Sheet5!$N$1:$N$65536</definedName>
    <definedName name="IC_4">[147]Sheet5!$M$1:$M$65536</definedName>
    <definedName name="IC_5">[147]Sheet5!$L$1:$L$65536</definedName>
    <definedName name="IC_6">[147]Sheet1!$K$1:$K$65536</definedName>
    <definedName name="IC_7">[147]Sheet1!$J$1:$J$65536</definedName>
    <definedName name="IC_8">[147]Sheet1!$I$1:$I$65536</definedName>
    <definedName name="IC_9">[147]Sheet1!$H$1:$H$65536</definedName>
    <definedName name="IC_P">'[64]Invested capital_VDF'!$Q$1:$Q$65536</definedName>
    <definedName name="IC_P1">'[64]Invested capital_VDF'!$R$1:$R$65536</definedName>
    <definedName name="IC_P2">'[64]Invested capital_VDF'!$S$1:$S$65536</definedName>
    <definedName name="IC_P3">'[64]Invested capital_VDF'!$T$1:$T$65536</definedName>
    <definedName name="ICD">#REF!</definedName>
    <definedName name="ictsymbol">"Rs"</definedName>
    <definedName name="icusymbol">"Rs"</definedName>
    <definedName name="id">'[173] CALCULATION 1'!#REF!</definedName>
    <definedName name="id_asean">[109]Weights!$L$8</definedName>
    <definedName name="id_asean5">[109]Weights!$M$8</definedName>
    <definedName name="id_asia">[109]Weights!$J$8</definedName>
    <definedName name="idbi">#REF!</definedName>
    <definedName name="IDC_Copy">[26]Phasing!#REF!</definedName>
    <definedName name="idc_copy_3">#REF!</definedName>
    <definedName name="IDC_Diff">[26]Phasing!$D$25</definedName>
    <definedName name="IDC_DIFF_1">'[86]Capex Scheduling'!#REF!</definedName>
    <definedName name="idc_p4">#REF!</definedName>
    <definedName name="idc_paste">#REF!</definedName>
    <definedName name="idc_paste_3">#REF!</definedName>
    <definedName name="IDC2_Copy">[26]Phasing!#REF!</definedName>
    <definedName name="IDC2_Paste">[26]Phasing!#REF!</definedName>
    <definedName name="IDC3_Copy">[26]Phasing!#REF!</definedName>
    <definedName name="IDC3_Paste">[26]Phasing!#REF!</definedName>
    <definedName name="IdcDiff">'[86]Capex Scheduling'!#REF!</definedName>
    <definedName name="IDCDifference">'[86]Capex Scheduling'!#REF!</definedName>
    <definedName name="idcPaste1">'[86]Capex Scheduling'!$F$35:$W$35</definedName>
    <definedName name="idd">'[173] CALCULATION 1'!#REF!</definedName>
    <definedName name="IKB_1">#REF!</definedName>
    <definedName name="IKB_2">#REF!</definedName>
    <definedName name="IKB_4">#REF!</definedName>
    <definedName name="IKB_5">#REF!</definedName>
    <definedName name="IKB_7">#REF!</definedName>
    <definedName name="imports">[63]Template!$D$101:$O$101</definedName>
    <definedName name="in_asia">[109]Weights!$J$7</definedName>
    <definedName name="IN_TAMT">#N/A</definedName>
    <definedName name="IN_TOTAL">#N/A</definedName>
    <definedName name="IN_TQTY">#N/A</definedName>
    <definedName name="IN_UC">#N/A</definedName>
    <definedName name="INAMT">#N/A</definedName>
    <definedName name="Inc_Proj_Cost">#REF!</definedName>
    <definedName name="INCOME">'[110]Aladdin Macro1'!$C$8:$L$42</definedName>
    <definedName name="Income_equivalents">[64]NOPAT_VDF!$C$30:$AZ$30</definedName>
    <definedName name="Income_from_Unconsolidated_Subs">[64]NOPAT_VDF!$C$48:$AZ$48</definedName>
    <definedName name="income_she_Cr">[174]BS!#REF!</definedName>
    <definedName name="Income_tax">[64]NOPAT_VDF!$C$34:$AE$34</definedName>
    <definedName name="Income_tax_rate">[147]Sheet1!$C$98:$Q$98</definedName>
    <definedName name="Income_taxes_payable">[147]Sheet1!$C$21:$AE$21</definedName>
    <definedName name="Increase_Capitalized_R_D_net">[64]NOPAT_VDF!$C$22:$AZ$22</definedName>
    <definedName name="Increase_Deferred_Taxes">[147]Sheet1!$C$51:$AE$51</definedName>
    <definedName name="Increase_in_other_reserves">[147]Sheet1!$C$53:$AU$53</definedName>
    <definedName name="Increase_LIFO_Reserve">[147]Sheet1!$C$52:$AX$52</definedName>
    <definedName name="Incremental_investment">[147]Sheet1!$C$21:$AZ$21</definedName>
    <definedName name="Incremental_ROIC">[147]Sheet1!$C$87:$BZ$87</definedName>
    <definedName name="Incremental_ROIC_DCF">[147]Sheet1!$C$89:$BZ$89</definedName>
    <definedName name="index">#REF!</definedName>
    <definedName name="INDIA_PLASTIC_in_KUSD">#REF!</definedName>
    <definedName name="indooil00">[9]Corridor!$U$9</definedName>
    <definedName name="indooil01">[9]Corridor!$X$9</definedName>
    <definedName name="indooil96">[9]Corridor!$I$9</definedName>
    <definedName name="indooil97">[9]Corridor!$L$9</definedName>
    <definedName name="indooil98">[9]Corridor!$O$9</definedName>
    <definedName name="indooil99">[9]Corridor!$R$9</definedName>
    <definedName name="InfoPane">#REF!</definedName>
    <definedName name="InformationPane">#REF!</definedName>
    <definedName name="InfpPane">#REF!</definedName>
    <definedName name="INFRA">#REF!</definedName>
    <definedName name="INI_CurMth">[175]Sheet1!$B$4</definedName>
    <definedName name="Ini_CurUnit">[175]Sheet1!$A$10</definedName>
    <definedName name="inpdat">+OFFSET('[111]PE charts 2007'!B1048564,0,0,COUNTA('[111]PE charts 2007'!C$1:C$65536)-1-COUNTIF('[111]PE charts 2007'!C$1:C$65536,"#N/A"),2)</definedName>
    <definedName name="INR">[176]COR!$D$4</definedName>
    <definedName name="InstCap" hidden="1">[110]Debt!$K$149:$Y$149,[110]Debt!$K$167:$Y$167,[110]Debt!$K$185:$Y$185,[110]Debt!$K$203:$Y$203,[110]Debt!$K$221:$Y$221,[110]Debt!$K$239:$Y$239,[110]Debt!$K$257:$Y$257,[110]Debt!$K$275:$Y$275</definedName>
    <definedName name="Insurance_money_received">SUM('[59]Interest 30-11-01 not PA 7%'!$E$151:$E$152)</definedName>
    <definedName name="Int">#REF!</definedName>
    <definedName name="Int_Balance_Cal">'[26]Cash Flow_IRR'!$D$39</definedName>
    <definedName name="Int_Balance_Paste">'[26]P&amp;L_DSCR_Prepay'!$D$11</definedName>
    <definedName name="Int_Cash_Sweep_Diff">'[26]Cash Flow_IRR'!$D$48</definedName>
    <definedName name="Int_Diff">'[26]Cash Flow_IRR'!$D$51</definedName>
    <definedName name="Int_DSRA_Diff">'[26]Cash Flow_IRR'!$H$51</definedName>
    <definedName name="Int_exp_OL">[147]Sheet1!$C$62:$AZ$62</definedName>
    <definedName name="Int_on_cash_calc">[177]CF!$I$37:$AG$37</definedName>
    <definedName name="Int_on_cash_paste">'[177]P&amp;L'!$J$11:$AH$11</definedName>
    <definedName name="Int_on_DSRA_paste">'[177]P&amp;L'!$J$12:$AH$12</definedName>
    <definedName name="int_paid">[63]Template!$D$53:$O$53</definedName>
    <definedName name="Int_Rate">#REF!</definedName>
    <definedName name="int_recd">[63]Template!$D$52:$O$52</definedName>
    <definedName name="intdty">#REF!</definedName>
    <definedName name="Interest_expense_after_taxes">[147]Sheet1!$C$67:$AE$67</definedName>
    <definedName name="Interest_expense_income">[64]NOPAT_VDF!$C$63:$AE$63</definedName>
    <definedName name="Interest_expense_oper_leases">[147]Sheet1!$D$63:$AZ$63</definedName>
    <definedName name="Interest_oper_lease">[147]Sheet1!$C$63:$AW$63</definedName>
    <definedName name="Interest_Rate">#REF!</definedName>
    <definedName name="InternetProtection">"Internet Protection"</definedName>
    <definedName name="InternetProtection_Grade">"C"</definedName>
    <definedName name="interwisesept02">'[49]HBI NCD'!#REF!</definedName>
    <definedName name="IntRate_100">#REF!</definedName>
    <definedName name="IntRate_11">[131]Assumptions!$B$11</definedName>
    <definedName name="IntRate_12">[131]Assumptions!$B$12</definedName>
    <definedName name="IntRate_25">#REF!</definedName>
    <definedName name="IntRate_50">#REF!</definedName>
    <definedName name="IntRate_75">#REF!</definedName>
    <definedName name="IntRate_WC">[83]Assumptions!$B$16</definedName>
    <definedName name="IntRate_WC10">[156]Assumptions!$B$16</definedName>
    <definedName name="IntRate_WC11">[156]Assumptions!$B$17</definedName>
    <definedName name="IntRate_WC12">[156]Assumptions!$B$18</definedName>
    <definedName name="IntroPrintArea" hidden="1">#REF!</definedName>
    <definedName name="intspun">#REF!</definedName>
    <definedName name="Intt_Charge_cY">#REF!,#REF!</definedName>
    <definedName name="Intt_Charge_cy_1">'[178]A 3.7'!$H$35,'[178]A 3.7'!$H$44</definedName>
    <definedName name="Intt_Charge_eY">#REF!,#REF!</definedName>
    <definedName name="Intt_Charge_ey_1">'[178]A 3.7'!$I$35,'[178]A 3.7'!$I$44</definedName>
    <definedName name="Intt_Charge_PY">#REF!,#REF!</definedName>
    <definedName name="Intt_Charge_py_1">'[178]A 3.7'!$G$35,'[178]A 3.7'!$G$44</definedName>
    <definedName name="inttrgtdty">#REF!</definedName>
    <definedName name="inttrgtspun">#REF!</definedName>
    <definedName name="INV">#REF!</definedName>
    <definedName name="inventory">[63]Template!$D$185:$O$185</definedName>
    <definedName name="Inventory_turns">[147]Sheet1!$C$96:$AU$96</definedName>
    <definedName name="INVEST">'[110]Aladdin Macro1'!$C$148:$L$168</definedName>
    <definedName name="Invested_capital">'[64]Invested capital_VDF'!$C$87:$AE$87</definedName>
    <definedName name="invested_capital_avg">[63]Template!$D$254:$O$254</definedName>
    <definedName name="Invested_Capital_Core">[147]Sheet1!$C$103:$AB$103</definedName>
    <definedName name="Invested_capital_DCF">[64]DCF_VDF!$C$77:$AZ$77</definedName>
    <definedName name="Invested_capital_turns">'[64]Invested capital_VDF'!$C$102:$AU$102</definedName>
    <definedName name="Invested_capital_turns_DCF">[64]DCF_VDF!$C$83:$AZ$83</definedName>
    <definedName name="investments">[63]Template!$D$189:$O$189</definedName>
    <definedName name="Investments_in_Unconsolidated_Subs">[147]Sheet1!$C$76:$AZ$76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40937.5879050926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SBL_K">#REF!</definedName>
    <definedName name="IsCircular">'[179]Input sheet'!$D$2</definedName>
    <definedName name="it" hidden="1">{"'Sheet1'!$A$5:$E$42"}</definedName>
    <definedName name="itdep" hidden="1">{"'Sheet1'!$A$5:$E$42"}</definedName>
    <definedName name="iti">[180]sum!#REF!</definedName>
    <definedName name="ITREE">'[110]Aladdin Macro1'!$X$591:$AY$599</definedName>
    <definedName name="ITSection">[181]Lists!$A$56:$A$58</definedName>
    <definedName name="iue">1</definedName>
    <definedName name="iuesymbol">"Rs"</definedName>
    <definedName name="iun">1000000</definedName>
    <definedName name="iunsymbol">"Rsm"</definedName>
    <definedName name="ius">1000000</definedName>
    <definedName name="IWORKING">'[110]Aladdin Macro1'!$AT$594</definedName>
    <definedName name="J">'[17]2.Fixed Assets Schedule'!#REF!</definedName>
    <definedName name="J_">'[55]1.Borrowings'!#REF!</definedName>
    <definedName name="JA">#REF!</definedName>
    <definedName name="janimpo">#REF!</definedName>
    <definedName name="JDCL_MISC">#REF!</definedName>
    <definedName name="JI">'[17]2.Fixed Assets Schedule'!#REF!</definedName>
    <definedName name="JII">'[17]2.Fixed Assets Schedule'!#REF!</definedName>
    <definedName name="jjkjklj">#REF!,#REF!</definedName>
    <definedName name="jjskjsklj">#REF!</definedName>
    <definedName name="jkdv\">#REF!</definedName>
    <definedName name="jkhjkhdg">'[169]Erection grider'!$J$2</definedName>
    <definedName name="jl">[60]Material_Type!$A$2:$A$5</definedName>
    <definedName name="jsjssij">#REF!</definedName>
    <definedName name="jvhjv" hidden="1">{#N/A,#N/A,FALSE,"COVER1.XLS ";#N/A,#N/A,FALSE,"RACT1.XLS";#N/A,#N/A,FALSE,"RACT2.XLS";#N/A,#N/A,FALSE,"ECCMP";#N/A,#N/A,FALSE,"WELDER.XLS"}</definedName>
    <definedName name="K">'[17]2.Fixed Assets Schedule'!#REF!</definedName>
    <definedName name="K_1">'[55]1.Borrowings'!#REF!</definedName>
    <definedName name="K_2">'[55]1.Borrowings'!#REF!</definedName>
    <definedName name="K_3">'[55]1.Borrowings'!#REF!</definedName>
    <definedName name="K2000_">#N/A</definedName>
    <definedName name="kalpesh">[182]Sheet1!#REF!</definedName>
    <definedName name="Kap">#REF!</definedName>
    <definedName name="Ke">[64]WACC_VDF!$D$11</definedName>
    <definedName name="kew">#REF!</definedName>
    <definedName name="king">'[59]Interest 30-11-01 not PA 7%'!#REF!</definedName>
    <definedName name="kishor">#REF!</definedName>
    <definedName name="kjhg">'[183]HBI NCD'!#REF!</definedName>
    <definedName name="kkJJ">#REF!</definedName>
    <definedName name="KKK">'[184]TB-9-01'!#REF!</definedName>
    <definedName name="kkkk">#REF!</definedName>
    <definedName name="knj">#REF!</definedName>
    <definedName name="KOREA_PLASTIC_in_KUSD">#REF!</definedName>
    <definedName name="kr_asia">[109]Weights!$J$9</definedName>
    <definedName name="kr_nie">[109]Weights!$K$9</definedName>
    <definedName name="ksokskosk">#REF!</definedName>
    <definedName name="kv.avlblty">'[74]PPT Inputs'!$C$28</definedName>
    <definedName name="L">'[17]2.Fixed Assets Schedule'!#REF!</definedName>
    <definedName name="L_">'[55]1.Borrowings'!#REF!</definedName>
    <definedName name="L_Adjust">[185]Links!$H$1:$H$65536</definedName>
    <definedName name="L_AJE_Tot">[185]Links!$G$1:$G$65536</definedName>
    <definedName name="L_CY_Beg">[185]Links!$F$1:$F$65536</definedName>
    <definedName name="L_CY_End">[185]Links!$J$1:$J$65536</definedName>
    <definedName name="L_PY_End">[185]Links!$K$1:$K$65536</definedName>
    <definedName name="L_RJE_Tot">[185]Links!$I$1:$I$65536</definedName>
    <definedName name="L_T_obligations_under_cap_leases">[147]Sheet1!$C$58:$AU$58</definedName>
    <definedName name="LAC">'[186]Trial Balance - MARCH 2006'!$I$2</definedName>
    <definedName name="LACS">[187]PLAN_FEB97!$A$2</definedName>
    <definedName name="land_buildings">[63]Template!$D$237:$O$237</definedName>
    <definedName name="LAND_DEV">#REF!</definedName>
    <definedName name="Last_Row">#N/A</definedName>
    <definedName name="Latest_Indian_Price">'[188]Local Pr'!$A$79</definedName>
    <definedName name="Lease_thereafter">[147]Sheet1!$C$10:$AX$10</definedName>
    <definedName name="Lease_years">[147]Sheet1!$B$20:$B$61</definedName>
    <definedName name="Lease_yr_1">[147]Sheet1!$C$5:$AX$5</definedName>
    <definedName name="Lease_yr_2">[147]Sheet1!$C$6:$AX$6</definedName>
    <definedName name="Lease_yr_3">[147]Sheet1!$C$7:$AX$7</definedName>
    <definedName name="Lease_yr_4">[147]Sheet1!$C$8:$AX$8</definedName>
    <definedName name="Lease_yr_5">[147]Sheet1!$C$9:$AX$9</definedName>
    <definedName name="Lev_COG">#REF!</definedName>
    <definedName name="LIAB_PEN">'[110]Aladdin Macro1'!$C$428</definedName>
    <definedName name="LIBOR">[189]Intaccrual!#REF!</definedName>
    <definedName name="LICENSE">#REF!</definedName>
    <definedName name="liebherr_risk">#REF!</definedName>
    <definedName name="LIFO_Reserve">[147]Sheet1!$C$9:$AE$9</definedName>
    <definedName name="LIST">'[110]New Microsoft Excel Worksheet'!$G$128</definedName>
    <definedName name="llJkljl">#REF!</definedName>
    <definedName name="lmit">[190]NSR_E!#REF!</definedName>
    <definedName name="loan">#REF!</definedName>
    <definedName name="Loan_Amount">#REF!</definedName>
    <definedName name="Loan_Amountneu">#REF!</definedName>
    <definedName name="loan_cntr">'[191]Capital Cost'!$A$111:$IV$111</definedName>
    <definedName name="Loan_Start">#REF!</definedName>
    <definedName name="Loan_Years">#REF!</definedName>
    <definedName name="loans_advances">[63]Template!$D$186:$O$186</definedName>
    <definedName name="Locations">'[192]Users Authorisations'!#REF!</definedName>
    <definedName name="LOLD">1</definedName>
    <definedName name="LOLD_Table">25</definedName>
    <definedName name="Look1Area">#REF!</definedName>
    <definedName name="Look2Area">#REF!</definedName>
    <definedName name="Look3Area">#REF!</definedName>
    <definedName name="Look4Area">#REF!</definedName>
    <definedName name="Look5Area">#REF!</definedName>
    <definedName name="LOTUS">[110]bajaj_copeland!$B$1:$N$190</definedName>
    <definedName name="LT_debt">[147]Sheet1!$C$57:$AE$57</definedName>
    <definedName name="LT_Debt_1q99">[149]Balance!$R$28</definedName>
    <definedName name="lt_debt_foreign">[63]Template!$D$159:$O$159</definedName>
    <definedName name="lt_debt_lease_financing">[63]Template!$D$207:$O$207</definedName>
    <definedName name="LtDebtDmy" hidden="1">[110]Book2!$A$46:$IV$46,[110]Book2!$A$92:$IV$92,[110]Book2!$A$138:$IV$138,[110]Book2!$A$187:$IV$187,[110]Book2!$A$231:$IV$231</definedName>
    <definedName name="M">'[17]2.Fixed Assets Schedule'!#REF!</definedName>
    <definedName name="M_">'[55]1.Borrowings'!#REF!</definedName>
    <definedName name="M_PlaceofPath" hidden="1">"\\SNYCEQT0100\HOME\LZURLO\DATA\TELMEX\Models\tmx_vdf.xls"</definedName>
    <definedName name="m105.">#REF!</definedName>
    <definedName name="macre1">NA()</definedName>
    <definedName name="Macro1">'[95]Quarterly '!$A$1</definedName>
    <definedName name="Macro11">'[193]Aladdin Macro1'!$B$56</definedName>
    <definedName name="Macro12">'[193]Aladdin Macro1'!$B$77</definedName>
    <definedName name="Macro13">'[193]Aladdin Macro1'!$C$66</definedName>
    <definedName name="Macro17">[110]Sheet1!$A$1</definedName>
    <definedName name="Macro18">[110]Sheet1!$A$1</definedName>
    <definedName name="Macro2">'[193]Aladdin Macro1'!$B$8</definedName>
    <definedName name="Macro21">[110]Sheet1!$A$1</definedName>
    <definedName name="Macro22">[110]Sheet1!$B$1</definedName>
    <definedName name="Macro23">[110]Sheet1!$A$1</definedName>
    <definedName name="Macro24">'[193]Aladdin Macro1'!$B$56</definedName>
    <definedName name="Macro25">'[193]Aladdin Macro1'!$B$77</definedName>
    <definedName name="Macro26">'[193]Aladdin Macro1'!$B$87</definedName>
    <definedName name="Macro27">'[193]Aladdin Macro1'!$B$97</definedName>
    <definedName name="Macro28">'[193]Aladdin Macro1'!$B$106</definedName>
    <definedName name="Macro29">'[193]Aladdin Macro1'!$B$107</definedName>
    <definedName name="Macro3">'[193]Aladdin Macro1'!$B$20</definedName>
    <definedName name="Macro30">'[193]Aladdin Macro1'!$B$67</definedName>
    <definedName name="Macro31">'[193]Aladdin Macro1'!$Q$1</definedName>
    <definedName name="Macro32">'[193]Aladdin Macro1'!$B$119</definedName>
    <definedName name="Macro33">'[193]Aladdin Macro1'!$S$1</definedName>
    <definedName name="Macro34">'[193]Aladdin Macro1'!$T$1</definedName>
    <definedName name="Macro4">'[193]Aladdin Macro1'!$B$32</definedName>
    <definedName name="Macro5">'[193]Aladdin Macro1'!$C$1</definedName>
    <definedName name="Macro6">'[193]Aladdin Macro1'!$C$1</definedName>
    <definedName name="Macro7">'[193]Aladdin Macro1'!$D$1</definedName>
    <definedName name="Macro8">'[193]Aladdin Macro1'!$B$44</definedName>
    <definedName name="mahMah">[110]EVA1!$A:$IV</definedName>
    <definedName name="MailSystem">"Mail System"</definedName>
    <definedName name="MailSystem_Grade">"C"</definedName>
    <definedName name="MAIN">'[110]Aladdin Macro1'!$F$508</definedName>
    <definedName name="MAIN_01">[194]A!$D$38:$CO$63</definedName>
    <definedName name="man">#REF!</definedName>
    <definedName name="mani">#REF!</definedName>
    <definedName name="MANUAL">'[110]Aladdin Macro1'!$C$10</definedName>
    <definedName name="MARGIN">#REF!</definedName>
    <definedName name="MarginalNPV10">[116]PetroConsultants!$K$5:$K$106</definedName>
    <definedName name="MarginalNPV12">[116]PetroConsultants!$H$5:$H$106</definedName>
    <definedName name="MARK">'[55]1.Borrowings'!#REF!</definedName>
    <definedName name="market_capitalisation">[63]Template!$D$257:$O$257</definedName>
    <definedName name="marketable_securities_at_cost">[63]Template!$D$183:$O$183</definedName>
    <definedName name="marketing_expenses">[63]Template!$D$80:$O$80</definedName>
    <definedName name="MaruHold">'[74]Core Assumptions'!$C$358</definedName>
    <definedName name="MaruOGI">'[74]Core Assumptions'!$G$358</definedName>
    <definedName name="mason">'[107]Rates Basic'!$D$3</definedName>
    <definedName name="master_cell">[26]Inputs!$E$8</definedName>
    <definedName name="master_ref">[26]Inputs!$D$9</definedName>
    <definedName name="Materiality">#REF!</definedName>
    <definedName name="MATTYPE">[60]Material_Type!$A$2:$A$5</definedName>
    <definedName name="MaxSNo">[52]Data!$J$3</definedName>
    <definedName name="MBASE">'[110]Aladdin Macro1'!$Z$526:$AD$526</definedName>
    <definedName name="mbn">'[195]HBI NCD'!#REF!</definedName>
    <definedName name="MC">#REF!</definedName>
    <definedName name="MCASHTAX">'[110]Aladdin Macro1'!$Z$514:$AD$514</definedName>
    <definedName name="MCOGS">'[110]Aladdin Macro1'!$Z$505:$AD$505</definedName>
    <definedName name="MCONSTANT">'[110]Aladdin Macro1'!$Z$527:$AD$527</definedName>
    <definedName name="MCOST_CAP">'[110]Aladdin Macro1'!$F$558</definedName>
    <definedName name="MDATA_FILE">'[110]Aladdin Macro1'!$F$520</definedName>
    <definedName name="MDEPRECIATION">'[110]Aladdin Macro1'!$Z$507:$AD$507</definedName>
    <definedName name="MDEVISES">#REF!,#REF!,#REF!</definedName>
    <definedName name="mdno">'[101]Core Assumptions'!$D$218</definedName>
    <definedName name="Mer_Tariff_Pasted">[26]Inputs!#REF!</definedName>
    <definedName name="Mer_Tariff_Start">[26]Inputs!#REF!</definedName>
    <definedName name="MERCOps">'[101]Core Assumptions'!$H$161:$AR$171</definedName>
    <definedName name="MERCType">'[101]Core Assumptions'!$C$163:$E$171</definedName>
    <definedName name="Meter_information">[118]Meter_information!$A$1:$H$3</definedName>
    <definedName name="MethodAcc">[82]Masters!$C$46</definedName>
    <definedName name="MEWarning" hidden="1">1</definedName>
    <definedName name="MFORECAST">'[110]Aladdin Macro1'!$F$526</definedName>
    <definedName name="MFRF">#REF!,#REF!,#REF!,#REF!,#REF!</definedName>
    <definedName name="MGOTO">'[110]Aladdin Macro1'!$F$546</definedName>
    <definedName name="MGRATIOS">'[110]Aladdin Macro1'!$F$566</definedName>
    <definedName name="MGROWTH">'[110]Aladdin Macro1'!$Z$525:$AD$525</definedName>
    <definedName name="MGRP">'[196]Material groupings'!$A$2:$A$25</definedName>
    <definedName name="mh">#REF!</definedName>
    <definedName name="MHIST_RATIOS">'[110]Aladdin Macro1'!$F$554</definedName>
    <definedName name="MHISTORICAL">'[110]Aladdin Macro1'!$F$550</definedName>
    <definedName name="MHM">[61]Details!$D$156</definedName>
    <definedName name="MI">'[17]2.Fixed Assets Schedule'!#REF!</definedName>
    <definedName name="MICON">#N/A</definedName>
    <definedName name="MIII">'[17]2.Fixed Assets Schedule'!#REF!</definedName>
    <definedName name="millions">1000000</definedName>
    <definedName name="MIMPORT">#REF!</definedName>
    <definedName name="Min_Bid_Sale">[26]Inputs!#REF!</definedName>
    <definedName name="Min_Bid_Sale_U">[26]Inputs!#REF!</definedName>
    <definedName name="MINCREASED">'[110]Aladdin Macro1'!$Z$528:$AD$528</definedName>
    <definedName name="MINETOTHER">'[110]Aladdin Macro1'!$Z$523:$AD$523</definedName>
    <definedName name="MINETPPE">'[110]Aladdin Macro1'!$Z$522:$AD$522</definedName>
    <definedName name="Minimum_DSCR">[86]Assumptions!$I$32</definedName>
    <definedName name="MINIT">'[110]Aladdin Macro1'!$F$516</definedName>
    <definedName name="mINORheAD">[115]Countries!$E$1:$E$2</definedName>
    <definedName name="minorities_pl">[63]Template!$D$62:$O$62</definedName>
    <definedName name="MINPUT">'[110]Aladdin Macro1'!$F$512</definedName>
    <definedName name="MinSNo">[52]Data!$J$2</definedName>
    <definedName name="MINTENSITY">'[110]Aladdin Macro1'!$Z$524:$AD$524</definedName>
    <definedName name="MINVESTMENT">'[110]Aladdin Macro1'!$Z$530:$AD$530</definedName>
    <definedName name="MINVESTYEARS">'[110]Aladdin Macro1'!$Z$520:$AD$520</definedName>
    <definedName name="MISC">#REF!</definedName>
    <definedName name="misc_exp">[63]Template!$D$225:$O$225</definedName>
    <definedName name="MIWORKING">'[110]Aladdin Macro1'!$Z$521:$AD$521</definedName>
    <definedName name="MKT_COMP">'[110]Aladdin Macro1'!$F$534</definedName>
    <definedName name="MKT_DEBT">'[110]Aladdin Macro1'!$C$426</definedName>
    <definedName name="mm">'[107]Rates Basic'!$D$2</definedName>
    <definedName name="mmac">'[101]Core Assumptions'!$E$220</definedName>
    <definedName name="MMAIN">'[110]Aladdin Macro1'!$D$508</definedName>
    <definedName name="MMARGIN">'[110]Aladdin Macro1'!$Z$508:$AD$508</definedName>
    <definedName name="mmm">'[197]Tax Details'!$P$1</definedName>
    <definedName name="mmno">'[101]Core Assumptions'!$C$218</definedName>
    <definedName name="MNETPPE">'[110]Aladdin Macro1'!$Z$509:$AD$509</definedName>
    <definedName name="MNOPLAT">'[110]Aladdin Macro1'!$Z$529:$AD$529</definedName>
    <definedName name="model">[9]cs1997!$A$2:$BE$60</definedName>
    <definedName name="MOGOTO">'[110]Aladdin Macro1'!$F$579</definedName>
    <definedName name="Monetary_Precision">#REF!</definedName>
    <definedName name="MONTH">'[110]Aladdin Macro1'!$I$442</definedName>
    <definedName name="Months_of_Construction">'[198]Control Sheet'!#REF!</definedName>
    <definedName name="MOTHER">'[110]Aladdin Macro1'!$Z$511:$AD$511</definedName>
    <definedName name="MPEOH">#N/A</definedName>
    <definedName name="MPREROIC">'[110]Aladdin Macro1'!$Z$513:$AD$513</definedName>
    <definedName name="MPRINT">'[110]Aladdin Macro1'!$F$591</definedName>
    <definedName name="MROIC">'[110]Aladdin Macro1'!$Z$515:$AD$515</definedName>
    <definedName name="MROICYEARS">'[110]Aladdin Macro1'!$Z$503:$AD$503</definedName>
    <definedName name="MRTREE">'[110]Aladdin Macro1'!$F$583</definedName>
    <definedName name="MS">'[110]Aladdin Macro1'!$A$497</definedName>
    <definedName name="ms.temp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MSG_A">'[110]Aladdin Macro1'!$Z$506:$AD$506</definedName>
    <definedName name="MStVal">[82]Masters!$C$47</definedName>
    <definedName name="mtax">'[101]Core Assumptions'!$D$51</definedName>
    <definedName name="MTREE_INVEST">'[110]Aladdin Macro1'!$F$587</definedName>
    <definedName name="MTURNOVER">'[110]Aladdin Macro1'!$Z$512:$AD$512</definedName>
    <definedName name="MVALUE">'[110]Aladdin Macro1'!$F$538</definedName>
    <definedName name="MWACC">'[110]Aladdin Macro1'!$F$530</definedName>
    <definedName name="MWINDOW">'[110]Aladdin Macro1'!$F$542</definedName>
    <definedName name="MWORKING">'[110]Aladdin Macro1'!$Z$510:$AD$510</definedName>
    <definedName name="my_asean">[109]Weights!$L$10</definedName>
    <definedName name="my_asean5">[109]Weights!$M$10</definedName>
    <definedName name="my_asia">[109]Weights!$J$10</definedName>
    <definedName name="myDialog">"dial"</definedName>
    <definedName name="N">'[17]2.Fixed Assets Schedule'!#REF!</definedName>
    <definedName name="N_">'[55]1.Borrowings'!#REF!</definedName>
    <definedName name="N_A">[147]Sheet1!$C$140</definedName>
    <definedName name="name">[199]Params!$B$1</definedName>
    <definedName name="natunagas00">'[9]Valuation (F)'!$F$11</definedName>
    <definedName name="natunagas01">'[9]Valuation (F)'!$I$11</definedName>
    <definedName name="Nature27">[115]Countries!$M$1:$M$66</definedName>
    <definedName name="NatureBusiness">[82]Masters!$C$45</definedName>
    <definedName name="NavPane">#REF!</definedName>
    <definedName name="NDEM">[200]Intaccrual!#REF!</definedName>
    <definedName name="Net_Adj_capitalized_expenses">[147]Sheet1!$C$24:$AZ$24</definedName>
    <definedName name="net_chg_in_cash">[63]Template!$D$145:$O$145</definedName>
    <definedName name="net_debt_cash">[63]Template!$D$157:$O$157</definedName>
    <definedName name="net_fixed_assets_avg">[63]Template!$D$248:$O$248</definedName>
    <definedName name="Net_Income">[64]NOPAT_VDF!$C$94:$AZ$94</definedName>
    <definedName name="Net_income_adj_cap_expenses">[147]Sheet1!$C$46:$AZ$46</definedName>
    <definedName name="Net_income_growth">[147]Sheet1!$C$141:$AU$141</definedName>
    <definedName name="Net_increase_in_cash_and_cash_equivalents">'[54]C_flow 95'!#REF!</definedName>
    <definedName name="net_investible_bhagya_premiums">#REF!</definedName>
    <definedName name="net_investible_bhagya_premiums___april_2003">#REF!</definedName>
    <definedName name="net_investible_bhagya_premiums___april_2003___balf">#REF!</definedName>
    <definedName name="net_investible_bhagya_premiums___april_2003___capf">#REF!</definedName>
    <definedName name="net_investible_bhagya_premiums___balf">#REF!</definedName>
    <definedName name="net_investible_bhagya_premiums___capf">#REF!</definedName>
    <definedName name="Net_margin">[64]NOPAT_VDF!$C$113:$AU$113</definedName>
    <definedName name="Net_PPE">[147]Sheet1!$C$33:$AU$33</definedName>
    <definedName name="Net_PPE_DCF">[147]Sheet1!$C$75:$AZ$75</definedName>
    <definedName name="net_profit">[63]Template!$D$64:$O$64</definedName>
    <definedName name="Net_property_under_capital_leases">[147]Sheet1!$C$34:$AU$34</definedName>
    <definedName name="Net_sales">[64]NOPAT_VDF!$C$8:$AE$8</definedName>
    <definedName name="Net_sales_DCF">[64]DCF_VDF!$C$9:$AZ$9</definedName>
    <definedName name="Net_Tax_Benefit_of_Non_Op_Charges_Gains">[147]Sheet1!$C$35:$AZ$35</definedName>
    <definedName name="Net_Unrealized_Gains_Losses">[147]Sheet1!$C$79:$AZ$79</definedName>
    <definedName name="Net_Working_Capital_Core">[147]Sheet1!$C$100:$AB$100</definedName>
    <definedName name="Net_working_capital_DCF">[147]Sheet1!$C$74:$AZ$74</definedName>
    <definedName name="Net_working_capital_turns">'[64]Invested capital_VDF'!$C$97:$AU$97</definedName>
    <definedName name="Net_working_capital_turns_DCF">[147]Sheet1!$C$80:$AZ$80</definedName>
    <definedName name="Netcash">'[201]QoQ Forecast'!$B$162:$AD$162</definedName>
    <definedName name="NETPPE">'[110]Aladdin Macro1'!$AV$570</definedName>
    <definedName name="Neuror">[200]Intaccrual!#REF!</definedName>
    <definedName name="new" hidden="1">[202]CE!#REF!</definedName>
    <definedName name="NEW_ADV_CONS_LIST">#REF!</definedName>
    <definedName name="NEW_BASE_DATA">#REF!</definedName>
    <definedName name="NEW_FINAL_LIST_CONS">#REF!</definedName>
    <definedName name="NEW_INVESTMENT">'[110]Aladdin Macro1'!$W$332</definedName>
    <definedName name="NEWLINE">'[101]Core Assumptions'!$C$251</definedName>
    <definedName name="newprod">#REF!</definedName>
    <definedName name="ng" hidden="1">{#N/A,#N/A,FALSE,"COVER1.XLS ";#N/A,#N/A,FALSE,"RACT1.XLS";#N/A,#N/A,FALSE,"RACT2.XLS";#N/A,#N/A,FALSE,"ECCMP";#N/A,#N/A,FALSE,"WELDER.XLS"}</definedName>
    <definedName name="NI">'[17]2.Fixed Assets Schedule'!#REF!</definedName>
    <definedName name="NIBCLs">[147]Sheet1!$C$24:$AE$24</definedName>
    <definedName name="Nitin" hidden="1">'[203]Sheet3 (2)'!$A$60:$A$76</definedName>
    <definedName name="nklbkj" hidden="1">{#N/A,#N/A,FALSE,"str_title";#N/A,#N/A,FALSE,"SUM";#N/A,#N/A,FALSE,"Scope";#N/A,#N/A,FALSE,"PIE-Jn";#N/A,#N/A,FALSE,"PIE-Jn_Hz";#N/A,#N/A,FALSE,"Liq_Plan";#N/A,#N/A,FALSE,"S_Curve";#N/A,#N/A,FALSE,"Liq_Prof";#N/A,#N/A,FALSE,"Man_Pwr";#N/A,#N/A,FALSE,"Man_Prof"}</definedName>
    <definedName name="NLG">'[59]Interest 30-11-01 not PA 7%'!#REF!</definedName>
    <definedName name="NLG_payments">'[59]Interest 30-11-01 not PA 7%'!#REF!</definedName>
    <definedName name="nnkklj">#REF!</definedName>
    <definedName name="NNN" hidden="1">{#N/A,#N/A,FALSE,"COVER1.XLS ";#N/A,#N/A,FALSE,"RACT1.XLS";#N/A,#N/A,FALSE,"RACT2.XLS";#N/A,#N/A,FALSE,"ECCMP";#N/A,#N/A,FALSE,"WELDER.XLS"}</definedName>
    <definedName name="nnnnnnnnnn">'[197]Tax Details'!$P$1</definedName>
    <definedName name="NNOPLAT">'[110]Aladdin Macro1'!$M$100</definedName>
    <definedName name="NO">NA()</definedName>
    <definedName name="NO___0">NA()</definedName>
    <definedName name="NO___0___0">NA()</definedName>
    <definedName name="NO_G">#REF!</definedName>
    <definedName name="non_recurring_items">[63]Template!$D$57:$O$57</definedName>
    <definedName name="Non_Recurring_loss_gain">[147]Sheet1!$C$50:$AZ$50</definedName>
    <definedName name="noname">[110]Sheet1!$E$14</definedName>
    <definedName name="NOPAT">[64]NOPAT_VDF!$C$41:$AU$41</definedName>
    <definedName name="NOPAT_DCF">[64]DCF_VDF!$C$12:$AZ$12</definedName>
    <definedName name="NOPAT_growth">[147]Sheet1!$C$144:$AU$144</definedName>
    <definedName name="NOPAT_margin">[64]NOPAT_VDF!$C$112:$AU$112</definedName>
    <definedName name="NOPBT">[64]NOPAT_VDF!$C$32:$AU$32</definedName>
    <definedName name="NOPLAT">'[110]Aladdin Macro1'!$C$100:$L$146</definedName>
    <definedName name="NOPLATP">'[110]Aladdin Macro1'!$C$100:$L$146</definedName>
    <definedName name="North_zone">#REF!</definedName>
    <definedName name="NOS">[24]Financials!$I$1289</definedName>
    <definedName name="Note_Pay_1q99">[149]Balance!$R$21</definedName>
    <definedName name="Notes">#REF!</definedName>
    <definedName name="notes_payable">[63]Template!$D$201:$O$201</definedName>
    <definedName name="NOUN">[60]Noun!$A$2:$A$890</definedName>
    <definedName name="Now">#REF!</definedName>
    <definedName name="NPA">#REF!</definedName>
    <definedName name="NPT_1">[64]NOPAT_VDF!$P$1:$P$65536</definedName>
    <definedName name="NPT_10">[147]Sheet1!$G$1:$G$65536</definedName>
    <definedName name="NPT_11">[147]Sheet1!$F$1:$F$65536</definedName>
    <definedName name="NPT_12">[147]Sheet1!$E$1:$E$65536</definedName>
    <definedName name="NPT_13">[147]Sheet1!$D$1:$D$65536</definedName>
    <definedName name="NPT_14">[147]Sheet1!$C$1:$C$65536</definedName>
    <definedName name="NPT_2">[64]NOPAT_VDF!$O$1:$O$65536</definedName>
    <definedName name="NPT_3">[147]Sheet1!$N$1:$N$65536</definedName>
    <definedName name="NPT_4">[147]Sheet1!$M$1:$M$65536</definedName>
    <definedName name="NPT_5">[147]Sheet1!$L$1:$L$65536</definedName>
    <definedName name="NPT_6">[147]Sheet1!$K$1:$K$65536</definedName>
    <definedName name="NPT_7">[147]Sheet1!$J$1:$J$65536</definedName>
    <definedName name="NPT_8">[147]Sheet1!$I$1:$I$65536</definedName>
    <definedName name="NPT_9">[147]Sheet1!$H$1:$H$65536</definedName>
    <definedName name="NPT_EY1">[147]Sheet1!$R$1:$R$65536</definedName>
    <definedName name="NPT_EY2">[147]Sheet1!$S$1:$S$65536</definedName>
    <definedName name="NPT_EY3">[147]Sheet1!$T$1:$T$65536</definedName>
    <definedName name="NPT_P">[64]NOPAT_VDF!$Q$1:$Q$65536</definedName>
    <definedName name="ntax">'[101]Core Assumptions'!$E$51</definedName>
    <definedName name="Ntreasury">[200]SBU!#REF!</definedName>
    <definedName name="Num_Pmt_Per_Year">#REF!</definedName>
    <definedName name="Number_of_Payments">#N/A</definedName>
    <definedName name="O">'[17]2.Fixed Assets Schedule'!#REF!</definedName>
    <definedName name="O_1">'[55]1.Borrowings'!#REF!</definedName>
    <definedName name="O_11">'[55]1.Borrowings'!#REF!</definedName>
    <definedName name="O_12">'[55]1.Borrowings'!#REF!</definedName>
    <definedName name="O_2">'[55]1.Borrowings'!#REF!</definedName>
    <definedName name="O_2_">'[55]1.Borrowings'!#REF!</definedName>
    <definedName name="oandm_var_mod">[86]Assumptions!$L$40</definedName>
    <definedName name="Off_B_S_Income">[64]NOPAT_VDF!$C$7:$AZ$7</definedName>
    <definedName name="Off_B_S_Income_DCF">[64]DCF_VDF!$C$8:$BZ$8</definedName>
    <definedName name="officeq">#REF!</definedName>
    <definedName name="OI">'[17]2.Fixed Assets Schedule'!#REF!</definedName>
    <definedName name="OII">'[17]2.Fixed Assets Schedule'!#REF!</definedName>
    <definedName name="OIII">'[17]2.Fixed Assets Schedule'!#REF!</definedName>
    <definedName name="oil">[204]Reco!#REF!</definedName>
    <definedName name="OILKULY" hidden="1">{#N/A,#N/A,FALSE,"PMTABB";#N/A,#N/A,FALSE,"PMTABB"}</definedName>
    <definedName name="OL_1">'[64]PV of Op Leases_VDF'!$AD$1:$AD$65536</definedName>
    <definedName name="OL_10">[147]Sheet1!$L$1:$L$65536</definedName>
    <definedName name="OL_11">[147]Sheet1!$J$1:$J$65536</definedName>
    <definedName name="OL_12">[147]Sheet1!$H$1:$H$65536</definedName>
    <definedName name="OL_13">[147]Sheet1!$F$1:$F$65536</definedName>
    <definedName name="OL_14">[147]Sheet1!$D$1:$D$65536</definedName>
    <definedName name="OL_2">[147]Sheet1!$AB$1:$AB$65536</definedName>
    <definedName name="OL_3">[147]Sheet1!$Z$1:$Z$65536</definedName>
    <definedName name="OL_4">[147]Sheet1!$X$1:$X$65536</definedName>
    <definedName name="OL_5">[147]Sheet1!$V$1:$V$65536</definedName>
    <definedName name="OL_6">[147]Sheet1!$T$1:$T$65536</definedName>
    <definedName name="OL_7">[147]Sheet1!$R$1:$R$65536</definedName>
    <definedName name="OL_8">[147]Sheet1!$P$1:$P$65536</definedName>
    <definedName name="OL_9">[147]Sheet1!$N$1:$N$65536</definedName>
    <definedName name="OL_P">'[64]PV of Op Leases_VDF'!$AF$1:$AF$65536</definedName>
    <definedName name="Olklkk">#REF!</definedName>
    <definedName name="OM.5">#REF!</definedName>
    <definedName name="OM_1">#REF!</definedName>
    <definedName name="OM_1.5">#REF!</definedName>
    <definedName name="OM_2">#REF!</definedName>
    <definedName name="OM_2.5">#REF!</definedName>
    <definedName name="OM_3">#REF!</definedName>
    <definedName name="oo" hidden="1">{#N/A,#N/A,FALSE,"COVER1.XLS ";#N/A,#N/A,FALSE,"RACT1.XLS";#N/A,#N/A,FALSE,"RACT2.XLS";#N/A,#N/A,FALSE,"ECCMP";#N/A,#N/A,FALSE,"WELDER.XLS"}</definedName>
    <definedName name="oooo">#REF!</definedName>
    <definedName name="Op_profit_01">'[205]Income-Segment'!$BD$25</definedName>
    <definedName name="Op_profit_02">'[205]Income-Segment'!$BE$25</definedName>
    <definedName name="Op_profit00">'[205]Income-Segment'!$BC$25</definedName>
    <definedName name="Op_profit03">'[205]Income-Segment'!$BF$25</definedName>
    <definedName name="Op_profit96">'[205]Income-Segment'!$AD$25</definedName>
    <definedName name="Op_profit97">'[205]Income-Segment'!$AN$25</definedName>
    <definedName name="Op_profit98">'[205]Income-Segment'!$AS$25</definedName>
    <definedName name="Op_profit99">'[205]Income-Segment'!$AX$25</definedName>
    <definedName name="OpAdvances">'[68]Revenue-Invoicewise'!$L$440:$L$839</definedName>
    <definedName name="openAdvance">'[106]Invoicewise rev for PoC'!#REF!</definedName>
    <definedName name="OpeningAcrual">'[69]Inv - Revenue registry for PoC'!$I$3:$I$439</definedName>
    <definedName name="OpeningAdvance">'[69]Inv - Revenue registry for PoC'!$I$440:$I$839</definedName>
    <definedName name="OPERATING">'[110]Aladdin Macro1'!$C$247:$L$283</definedName>
    <definedName name="operating_expenses">[63]Template!$D$48:$O$48</definedName>
    <definedName name="Operating_income">[147]Sheet1!$C$87:$AZ$87</definedName>
    <definedName name="Operating_Lease_Expense">[64]NOPAT_VDF!$C$23:$AZ$23</definedName>
    <definedName name="operations">#REF!</definedName>
    <definedName name="OperisTopLeft">#REF!</definedName>
    <definedName name="OPM">[24]Financials!$A$1215</definedName>
    <definedName name="OpnAccrual">'[70]Revenue-Invoicewise'!$I$3:$I$439</definedName>
    <definedName name="OPNACR">'[206]Invoicewise rev for PoC'!#REF!</definedName>
    <definedName name="OpnAdvance">'[70]Revenue-Invoicewise'!$I$440:$I$839</definedName>
    <definedName name="Order_Report">[207]ORDER!$A$6:$K$157</definedName>
    <definedName name="ORIGIN">[60]Origin!$A$2:$A$3</definedName>
    <definedName name="OSBL_K">#REF!</definedName>
    <definedName name="OSCH1">#REF!</definedName>
    <definedName name="OSCH2">#REF!</definedName>
    <definedName name="OSCH3">#REF!</definedName>
    <definedName name="OSCH4">#REF!</definedName>
    <definedName name="OSCH5">#REF!</definedName>
    <definedName name="OSCH6">#REF!</definedName>
    <definedName name="OSCH7">#REF!</definedName>
    <definedName name="OSCH8">#REF!</definedName>
    <definedName name="osdty">#REF!</definedName>
    <definedName name="osexprt">#REF!</definedName>
    <definedName name="osfdy">#REF!</definedName>
    <definedName name="osspun">#REF!</definedName>
    <definedName name="OTH_UC">#N/A</definedName>
    <definedName name="OTHAMT">#N/A</definedName>
    <definedName name="OTHBOH">#N/A</definedName>
    <definedName name="OTHEOH">#N/A</definedName>
    <definedName name="OTHER">#N/A</definedName>
    <definedName name="Other_Asset_Core">[147]Sheet1!$C$102:$AB$102</definedName>
    <definedName name="Other_asset_turns">'[64]Invested capital_VDF'!$A$101:$Z$101</definedName>
    <definedName name="Other_asset_turns_DCF">[147]Sheet1!$C$82:$AZ$82</definedName>
    <definedName name="Other_assets">[147]Sheet1!$C$45:$AU$45</definedName>
    <definedName name="Other_assets_DCF">[147]Sheet1!$C$76:$AZ$76</definedName>
    <definedName name="Other_Assets2">[147]Sheet1!$C$46:$AZ$46</definedName>
    <definedName name="Other_Current_Assets2">[147]Sheet1!$C$14:$AZ$14</definedName>
    <definedName name="other_current_liabilities">[63]Template!$D$205:$O$205</definedName>
    <definedName name="Other_Current_Liabilities2">[147]Sheet1!$C$23:$AZ$23</definedName>
    <definedName name="Other_DCF">[147]Sheet1!$C$76:$AZ$76</definedName>
    <definedName name="other_deferred_assets">[63]Template!$D$196:$O$196</definedName>
    <definedName name="other_deferred_liabilities">[63]Template!$D$215:$O$215</definedName>
    <definedName name="Other_Expenses">[64]NOPAT_VDF!$C$59:$AZ$59</definedName>
    <definedName name="Other_expenses_gains">[64]NOPAT_VDF!$C$14:$AZ$14</definedName>
    <definedName name="Other_fixed_asset_turns">[147]Sheet1!$C$100:$AU$100</definedName>
    <definedName name="Other_fixed_assets">[147]Sheet1!$D$41:$AU$41</definedName>
    <definedName name="Other_fixed_assets2">[147]Sheet1!$C$42:$AZ$42</definedName>
    <definedName name="Other_Income">[64]NOPAT_VDF!$C$58:$AZ$58</definedName>
    <definedName name="Other_Intangible_Assets">[147]Sheet1!$C$38:$AZ$38</definedName>
    <definedName name="other_intangible_fixed_assets">[63]Template!$D$243:$O$243</definedName>
    <definedName name="Other_liabilities">[147]Sheet1!$C$72:$AE$72</definedName>
    <definedName name="Other_liabilities2">[147]Sheet1!$C$73:$AZ$73</definedName>
    <definedName name="Other_LT_Debt">[147]Sheet1!$C$60:$AZ$60</definedName>
    <definedName name="Other_ncome_expenses">[147]Sheet1!$C$58:$AZ$58</definedName>
    <definedName name="other_non_current_assets">[63]Template!$D$197:$O$197</definedName>
    <definedName name="other_non_current_liabilities">[63]Template!$D$216:$O$216</definedName>
    <definedName name="other_non_equity_interests">[63]Template!$D$260:$O$260</definedName>
    <definedName name="other_operating_expenses">[63]Template!$D$85:$O$85</definedName>
    <definedName name="other_pretax">[63]Template!$D$58:$O$58</definedName>
    <definedName name="other_provisions">[63]Template!$D$83:$O$83</definedName>
    <definedName name="other_provisions_bs">[63]Template!$D$213:$O$213</definedName>
    <definedName name="other_reserves">[63]Template!$D$223:$O$223</definedName>
    <definedName name="Other_ST_Debt">[147]Sheet1!$C$56:$AZ$56</definedName>
    <definedName name="other_tangible_fixed_assets">[63]Template!$D$239:$O$239</definedName>
    <definedName name="OUT_TOTAL">#N/A</definedName>
    <definedName name="OUTAMT">#N/A</definedName>
    <definedName name="OUTQTY">#N/A</definedName>
    <definedName name="OutstandingRange">'[90]Master Sheet - ODC 2002-03'!$S$4:$S$221</definedName>
    <definedName name="oxybel_interest">SUM('[73]a-4'!$E$99:$E$102)</definedName>
    <definedName name="P">'[17]2.Fixed Assets Schedule'!#REF!</definedName>
    <definedName name="P___L___Statement">#REF!</definedName>
    <definedName name="P_1">'[55]1.Borrowings'!#REF!</definedName>
    <definedName name="P_2">'[55]1.Borrowings'!#REF!</definedName>
    <definedName name="P1_">'[17]2.Fixed Assets Schedule'!#REF!</definedName>
    <definedName name="p2stat">#REF!</definedName>
    <definedName name="P90_var_mod">[86]Assumptions!$L$41</definedName>
    <definedName name="PA">#REF!</definedName>
    <definedName name="PA_PAF">#REF!+#REF!</definedName>
    <definedName name="pacf">'[73]a-4'!$E$77</definedName>
    <definedName name="page1">#REF!</definedName>
    <definedName name="page2">'[92]promoters shareholding pattern'!$A$68:$E$137</definedName>
    <definedName name="page3">#REF!</definedName>
    <definedName name="paid_up_capital">[63]Template!$D$219:$O$219</definedName>
    <definedName name="paidadams">SUM('[208]pa-mtly'!$O$8:$S$8)</definedName>
    <definedName name="paidchemineer">SUM('[208]pa-mtly'!$O$17:$S$17)</definedName>
    <definedName name="paidcopes">SUM('[208]pa-mtly'!$O$18:$S$18)</definedName>
    <definedName name="paiddba">SUM('[208]pa-mtly'!$O$22:$S$22)</definedName>
    <definedName name="paiddelavan">SUM('[208]pa-mtly'!$O$20:$S$20)</definedName>
    <definedName name="paiddkm51">SUM('[208]pa-mtly'!$O$24:$S$24)</definedName>
    <definedName name="paiddkm52">SUM('[208]pa-mtly'!$O$25:$S$25)</definedName>
    <definedName name="paidemba">SUM('[208]pa-mtly'!$O$30:$S$30)</definedName>
    <definedName name="paidenviro">SUM('[208]pa-mtly'!$O$31:$S$31)</definedName>
    <definedName name="paidflowserve">SUM('[208]pa-mtly'!$O$36:$S$36)</definedName>
    <definedName name="paidfmc">SUM('[208]pa-mtly'!$O$37:$S$37)</definedName>
    <definedName name="paidgeveke149">SUM('[208]pa-mtly'!$O$40:$S$40)</definedName>
    <definedName name="paidgeveke80">SUM('[208]pa-mtly'!$O$39:$S$39)</definedName>
    <definedName name="paidgeveke81">SUM('[208]pa-mtly'!$O$41:$S$41)</definedName>
    <definedName name="paidghhb">SUM('[208]pa-mtly'!$O$42:$S$42)</definedName>
    <definedName name="paidgutor110">SUM('[208]pa-mtly'!$O$46:$S$46)</definedName>
    <definedName name="paidgutor96">SUM('[208]pa-mtly'!$O$45:$S$45)</definedName>
    <definedName name="paidhamw">SUM('[208]pa-mtly'!$O$47:$S$47)</definedName>
    <definedName name="paidheurtey">SUM('[208]pa-mtly'!$O$47:$S$47)</definedName>
    <definedName name="paidhmd">SUM('[208]pa-mtly'!$O$50:$S$50)</definedName>
    <definedName name="paidhydro">SUM('[208]pa-mtly'!$O$54:$S$54)</definedName>
    <definedName name="paidimi">SUM(#REF!)</definedName>
    <definedName name="paidkerp">SUM('[208]pa-mtly'!$O$61:$S$61)</definedName>
    <definedName name="paidkiekens">SUM('[208]pa-mtly'!$O$62:$S$62)</definedName>
    <definedName name="paidklinger">SUM('[208]pa-mtly'!$O$63:$S$63)</definedName>
    <definedName name="paidkoch">SUM('[208]pa-mtly'!$O$64:$S$64)</definedName>
    <definedName name="paidkuervers">SUM('[208]pa-mtly'!$O$72:$S$72)</definedName>
    <definedName name="paidliebert">SUM('[208]pa-mtly'!$O$76:$S$76)</definedName>
    <definedName name="paidliebherr">SUM('[208]pa-mtly'!$O$75:$S$75)</definedName>
    <definedName name="paidmann">SUM('[208]pa-mtly'!$P$80:$S$80)</definedName>
    <definedName name="paidmrm">SUM('[208]pa-mtly'!$O$88:$S$88)</definedName>
    <definedName name="paidnat">SUM('[208]pa-mtly'!$O$89:$S$89)</definedName>
    <definedName name="paidnp">SUM('[208]pa-mtly'!$O$95:$S$95)</definedName>
    <definedName name="paidods">SUM('[208]pa-mtly'!$O$109:$S$109)</definedName>
    <definedName name="paidoxybel951">SUM('[208]pa-mtly'!$O$118:$S$118)</definedName>
    <definedName name="paidoxybel952">SUM('[208]pa-mtly'!$O$119:$S$119)</definedName>
    <definedName name="paidpirelli">SUM('[208]pa-mtly'!$O$126:$S$126)</definedName>
    <definedName name="paidsafex">SUM('[208]pa-mtly'!$O$130:$S$130)</definedName>
    <definedName name="paidschulz">SUM('[208]pa-mtly'!$O$132:$S$132)</definedName>
    <definedName name="paidsirco">SUM('[208]pa-mtly'!$O$140:$S$140)</definedName>
    <definedName name="paidtaprogge">SUM('[208]pa-mtly'!$O$145:$S$145)</definedName>
    <definedName name="paidthermoheat165">SUM('[208]pa-mtly'!$O$148:$S$148)</definedName>
    <definedName name="paidthermoheat175">SUM('[208]pa-mtly'!$O$149:$S$149)</definedName>
    <definedName name="paidyokogawa">SUM('[208]pa-mtly'!$O$161:$S$161)</definedName>
    <definedName name="paidyork">SUM('[208]pa-mtly'!$O$162:$S$162)</definedName>
    <definedName name="PAN">#REF!</definedName>
    <definedName name="para1">[110]EVA1!$C$74</definedName>
    <definedName name="para2">[110]EVA1!$C$75</definedName>
    <definedName name="PARS">#REF!</definedName>
    <definedName name="PartDesignation">[82]Masters!$C$16</definedName>
    <definedName name="PARTICULARS">#REF!</definedName>
    <definedName name="pas">'[73]a-4'!$E$35</definedName>
    <definedName name="Pay_Num">#REF!</definedName>
    <definedName name="Payment_by_ABB_LGN">'[59]Interest 30-11-01 not PA 7%'!#REF!</definedName>
    <definedName name="Payment_by_ABB_LGN_EURO">'[59]Interest 30-11-01 not PA 7%'!#REF!</definedName>
    <definedName name="payments_PA">#REF!</definedName>
    <definedName name="PBASE">'[110]Aladdin Macro1'!$X$526:$AB$526</definedName>
    <definedName name="PC">#REF!</definedName>
    <definedName name="PC_1">#REF!</definedName>
    <definedName name="PC_2">#REF!</definedName>
    <definedName name="PC_3">#REF!</definedName>
    <definedName name="PC_4">#REF!</definedName>
    <definedName name="PC_5">#REF!</definedName>
    <definedName name="PC_6">#REF!</definedName>
    <definedName name="PCASHTAX">'[110]Aladdin Macro1'!$X$514:$AB$514</definedName>
    <definedName name="PCOGS">'[110]Aladdin Macro1'!$X$505:$AB$505</definedName>
    <definedName name="PCONSTANT">'[110]Aladdin Macro1'!$X$527:$AB$527</definedName>
    <definedName name="PDEPRECIATION">'[110]Aladdin Macro1'!$X$507:$AB$507</definedName>
    <definedName name="PDRP">'[121]FA Schedule'!#REF!</definedName>
    <definedName name="PDVT">#REF!</definedName>
    <definedName name="PE_2007_data">OFFSET('[111]PE charts 2007'!$N$1,1,0,(COUNTA('[111]PE charts 2007'!$N$1:$N$65536)-1-COUNTIF('[111]PE charts 2007'!$N$1:$N$65536,"#N/A")),1)</definedName>
    <definedName name="PE_2008_data">OFFSET('[111]PE charts 2008'!$N$1,1,0,(COUNTA('[111]PE charts 2008'!$N$1:$N$65536)-1-COUNTIF('[111]PE charts 2008'!$N$1:$N$65536,"#N/A")),1)</definedName>
    <definedName name="PE_2009_data">OFFSET('[111]PE charts 2009'!$N$1,1,0,(COUNTA('[111]PE charts 2009'!$N$1:$N$65536)-1-COUNTIF('[111]PE charts 2009'!$N$1:$N$65536,"#N/A")),1)</definedName>
    <definedName name="PEG_data">OFFSET('[111]PEG ratio'!$J$1,1,0,(COUNTA('[111]PEG ratio'!$J$1:$J$65536)-1-COUNTIF('[111]PEG ratio'!$J$1:$J$65536,"#N/A")),1)</definedName>
    <definedName name="PEHigh">[151]Factset!$IU$29</definedName>
    <definedName name="PELow">[151]Factset!$IU$30</definedName>
    <definedName name="per">[63]Template!$D$367:$O$367</definedName>
    <definedName name="Percent_Threshold">#REF!</definedName>
    <definedName name="perf">[9]cs1997!$B$2:$Q$7</definedName>
    <definedName name="PERF_1_WEEK_data">OFFSET('[111]Data_Price Performance'!$R$1,1,0,(COUNTA('[111]Data_Price Performance'!$R$1:$R$65536)-1-COUNTIF('[111]Data_Price Performance'!$R$1:$R$65536,"#N/A")),1)</definedName>
    <definedName name="PerFD">[160]Inputs!$L$13</definedName>
    <definedName name="Performance">[9]cs1997!$K$15:$R$18</definedName>
    <definedName name="Period">[130]Formating!$G$4:$G$5</definedName>
    <definedName name="period_months">[63]Template!$D$39:$O$39</definedName>
    <definedName name="periodcerc">'[101]Core Assumptions'!$G$220</definedName>
    <definedName name="periodicity">[209]Ref!#REF!</definedName>
    <definedName name="periodmerc">'[101]Core Assumptions'!$G$219</definedName>
    <definedName name="PEVA">'[110]Aladdin Macro1'!$A$447:$L$481</definedName>
    <definedName name="pf">#REF!</definedName>
    <definedName name="PGROWTH">'[110]Aladdin Macro1'!$X$525:$AB$525</definedName>
    <definedName name="ph_asean">[109]Weights!$L$11</definedName>
    <definedName name="ph_asean5">[109]Weights!$M$11</definedName>
    <definedName name="ph_asia">[109]Weights!$J$11</definedName>
    <definedName name="PHISTORICAL">'[110]Aladdin Macro1'!$F$596</definedName>
    <definedName name="PI">'[17]2.Fixed Assets Schedule'!#REF!</definedName>
    <definedName name="pic">#REF!</definedName>
    <definedName name="pickling">#REF!</definedName>
    <definedName name="PINCREASED">'[110]Aladdin Macro1'!$X$528:$AB$528</definedName>
    <definedName name="PINETOTHER">'[110]Aladdin Macro1'!$X$523:$AB$523</definedName>
    <definedName name="PINETPPE">'[110]Aladdin Macro1'!$X$522:$AB$522</definedName>
    <definedName name="PINTENSITY">'[110]Aladdin Macro1'!$X$524:$AB$524</definedName>
    <definedName name="PINVESTMENT">'[110]Aladdin Macro1'!$X$530:$AB$530</definedName>
    <definedName name="PINVESTYEARS">'[110]Aladdin Macro1'!$X$520:$AB$520</definedName>
    <definedName name="PIWORKING">'[110]Aladdin Macro1'!$X$521:$AB$521</definedName>
    <definedName name="PKTCLHold">'[74]Core Assumptions'!$C$361</definedName>
    <definedName name="PKTCLOGI">'[74]Core Assumptions'!$G$361</definedName>
    <definedName name="PL">#REF!</definedName>
    <definedName name="PL_1">'[55]1.Borrowings'!#REF!</definedName>
    <definedName name="PL_2">'[55]1.Borrowings'!#REF!</definedName>
    <definedName name="PL_5">#REF!</definedName>
    <definedName name="PLANT">[60]Plant!$A$2:$A$181</definedName>
    <definedName name="plant_equipment">[63]Template!$D$238:$O$238</definedName>
    <definedName name="planvsact">#REF!</definedName>
    <definedName name="PLF">[71]Sheet2!$AS$15</definedName>
    <definedName name="PLFIN">#REF!</definedName>
    <definedName name="PLIII">'[17]2.Fixed Assets Schedule'!#REF!</definedName>
    <definedName name="pln">'[47]HBI NCD'!#REF!</definedName>
    <definedName name="pln.xls">'[48]HBI NCD'!#REF!</definedName>
    <definedName name="PLPRODUCT">#REF!</definedName>
    <definedName name="PMARGIN">'[110]Aladdin Macro1'!$X$508:$AB$508</definedName>
    <definedName name="PMIX">#REF!</definedName>
    <definedName name="pmts">'[210]HBI NCD'!#REF!</definedName>
    <definedName name="PNETPPE">'[110]Aladdin Macro1'!$X$509:$AB$509</definedName>
    <definedName name="PNOPLAT">'[110]Aladdin Macro1'!$X$529:$AB$529</definedName>
    <definedName name="pnt">'[47]HBI NCD'!#REF!</definedName>
    <definedName name="PO_to_GO_excl_CC_and_ABB_payments">#REF!</definedName>
    <definedName name="poadams">#REF!</definedName>
    <definedName name="pochemineer">#REF!</definedName>
    <definedName name="PoCInvoices">'[68]Revenue-Invoicewise'!$L$918:$L$3360</definedName>
    <definedName name="pocopes">#REF!</definedName>
    <definedName name="podba">#REF!</definedName>
    <definedName name="podelavan">#REF!</definedName>
    <definedName name="podkm51">#REF!</definedName>
    <definedName name="podkm52">#REF!</definedName>
    <definedName name="poemba">#REF!</definedName>
    <definedName name="poenviro">#REF!</definedName>
    <definedName name="poflowserve">#REF!</definedName>
    <definedName name="pofmc">#REF!</definedName>
    <definedName name="pogeveke149">#REF!</definedName>
    <definedName name="pogeveke80">#REF!</definedName>
    <definedName name="pogeveke81">#REF!</definedName>
    <definedName name="poghhb">#REF!</definedName>
    <definedName name="pogutor110">#REF!</definedName>
    <definedName name="pogutor96">#REF!</definedName>
    <definedName name="pohamw">#REF!</definedName>
    <definedName name="poheurtey">#REF!</definedName>
    <definedName name="pohmd">#REF!</definedName>
    <definedName name="pohydro">#REF!</definedName>
    <definedName name="poimi">#REF!</definedName>
    <definedName name="poinprogress">#REF!</definedName>
    <definedName name="poissued">#REF!</definedName>
    <definedName name="pokerp">#REF!</definedName>
    <definedName name="pokiekens">#REF!</definedName>
    <definedName name="poklinger">#REF!</definedName>
    <definedName name="pokoch">#REF!</definedName>
    <definedName name="pokuervers">#REF!</definedName>
    <definedName name="poliebert">#REF!</definedName>
    <definedName name="poliebherr">#REF!</definedName>
    <definedName name="POLY">#REF!</definedName>
    <definedName name="pomann">#REF!</definedName>
    <definedName name="pomrm">#REF!</definedName>
    <definedName name="ponat">#REF!</definedName>
    <definedName name="ponp">#REF!</definedName>
    <definedName name="poods">#REF!</definedName>
    <definedName name="pooxybel">#REF!</definedName>
    <definedName name="pooxybel951">#REF!</definedName>
    <definedName name="pooxybel952">#REF!</definedName>
    <definedName name="Pop_Ratio">#REF!</definedName>
    <definedName name="popirelli">#REF!</definedName>
    <definedName name="posafex">#REF!</definedName>
    <definedName name="poschulz">#REF!</definedName>
    <definedName name="posirco">#REF!</definedName>
    <definedName name="posuppl">#REF!</definedName>
    <definedName name="potaprogge">#REF!</definedName>
    <definedName name="potential_exposure">#REF!</definedName>
    <definedName name="POTHER">'[110]Aladdin Macro1'!$X$511:$AB$511</definedName>
    <definedName name="pothermoheat165">#REF!</definedName>
    <definedName name="pothermoheat175">#REF!</definedName>
    <definedName name="power">[63]Template!$D$77:$O$77</definedName>
    <definedName name="POY">#REF!</definedName>
    <definedName name="POYBE">#REF!</definedName>
    <definedName name="POYBE___0">#REF!</definedName>
    <definedName name="poyokogawa">#REF!</definedName>
    <definedName name="poyork">#REF!</definedName>
    <definedName name="PPBOH">#N/A</definedName>
    <definedName name="PPEOH">#N/A</definedName>
    <definedName name="PPMIX">#REF!</definedName>
    <definedName name="PPP">'[184]TB-9-01'!#REF!</definedName>
    <definedName name="PPREROIC">'[110]Aladdin Macro1'!$X$513:$AB$513</definedName>
    <definedName name="PR">[24]Financials!$J$851</definedName>
    <definedName name="prachi">#REF!</definedName>
    <definedName name="PRDN">#REF!</definedName>
    <definedName name="Pre_tax_materiality">#REF!</definedName>
    <definedName name="pre_tax_profit">[63]Template!$D$59:$O$59</definedName>
    <definedName name="preference_dividend">[63]Template!$D$63:$O$63</definedName>
    <definedName name="preference_share_capital">[63]Template!$D$210:$O$210</definedName>
    <definedName name="Preferred_book_value">[147]Sheet1!$D$15</definedName>
    <definedName name="Preferred_Dividends">[147]Sheet1!$C$61:$AZ$61</definedName>
    <definedName name="Preferred_stock">[147]Sheet1!$C$81:$AE$81</definedName>
    <definedName name="preisfaktor">#REF!</definedName>
    <definedName name="PREOPS">#REF!</definedName>
    <definedName name="Prepay_Cal">'[26]P&amp;L_DSCR_Prepay'!#REF!</definedName>
    <definedName name="Prepay_Cal1">'[26]P&amp;L_DSCR_Prepay'!#REF!</definedName>
    <definedName name="Prepay_Cal2">'[26]P&amp;L_DSCR_Prepay'!#REF!</definedName>
    <definedName name="Prepay_Diff">'[26]P&amp;L_DSCR_Prepay'!#REF!</definedName>
    <definedName name="Prepay_Paste">'[26]P&amp;L_DSCR_Prepay'!#REF!</definedName>
    <definedName name="Prepay_Paste1">'[26]P&amp;L_DSCR_Prepay'!#REF!</definedName>
    <definedName name="PREROIC">'[110]Aladdin Macro1'!$AF$561</definedName>
    <definedName name="PRESENT_VALUE_DISCOUNT_ACCOUNT">"ㅣ"</definedName>
    <definedName name="Present_Value_Oper_lease">'[64]PV of Op Leases_VDF'!$C$51:$AW$51</definedName>
    <definedName name="Pretax_income">[64]NOPAT_VDF!$C$90:$AE$90</definedName>
    <definedName name="Previous_yr">#REF!</definedName>
    <definedName name="price">[9]cs1997!$B$7:$L$11</definedName>
    <definedName name="Price_structure">#REF!</definedName>
    <definedName name="Price1">'[9]WRLD EXPN'!$A$4:$P$68</definedName>
    <definedName name="Price2">'[9]WRLD EXPN'!$A$69:$S$132</definedName>
    <definedName name="Price3">'[9]WRLD EXPN'!$A$329:$S$392</definedName>
    <definedName name="Price4">'[9]WRLD EXPN'!$A$654:$S$715</definedName>
    <definedName name="Price5">'[9]WRLD EXPN'!$A$914:$P$975</definedName>
    <definedName name="Price6">'[9]WRLD EXPN'!$A$979:$S$1040</definedName>
    <definedName name="pricecomp">#REF!</definedName>
    <definedName name="Princ">#REF!</definedName>
    <definedName name="PRINT">#REF!</definedName>
    <definedName name="_xlnm.Print_Area" localSheetId="0">'F2.2'!$A$1:$D$112</definedName>
    <definedName name="_xlnm.Print_Area">#REF!</definedName>
    <definedName name="PRINT_AREA_MI">#REF!</definedName>
    <definedName name="Print_Area01">#REF!</definedName>
    <definedName name="Print_Area02">#REF!</definedName>
    <definedName name="Print_Area1">[193]MTNL!$A$585:$AE$800</definedName>
    <definedName name="Print_Front_Page">[110]Sheet1!$A$304:$AE$355</definedName>
    <definedName name="_xlnm.Print_Titles">#REF!</definedName>
    <definedName name="Print_Titles_MI">'[110]Aladdin Macro1'!$A$1:$B$65536,'[110]Aladdin Macro1'!$A$1:$IV$7</definedName>
    <definedName name="print1">'[211]Board Meeting Dates'!$A$2:$C$57</definedName>
    <definedName name="Print2">[110]Sheet1!$A$1:$R$302</definedName>
    <definedName name="priyanka">[77]GROUPING!#REF!</definedName>
    <definedName name="PROD">#N/A</definedName>
    <definedName name="prodndty">#REF!</definedName>
    <definedName name="prodnspun">#REF!</definedName>
    <definedName name="PRODUCT">#N/A</definedName>
    <definedName name="PROFIT">#REF!</definedName>
    <definedName name="profit_after_tax">[63]Template!$D$61:$O$61</definedName>
    <definedName name="PROIC">'[110]Aladdin Macro1'!$X$542:$BA$589</definedName>
    <definedName name="PROICF">'[110]Aladdin Macro1'!$X$491:$BA$537</definedName>
    <definedName name="PROICYEARS">'[110]Aladdin Macro1'!$X$503:$AB$503</definedName>
    <definedName name="proj">#REF!</definedName>
    <definedName name="PROJECT_COST">#REF!</definedName>
    <definedName name="PRP">'[121]FA Schedule'!#REF!</definedName>
    <definedName name="PSF">#REF!</definedName>
    <definedName name="PSF___0">#REF!</definedName>
    <definedName name="PSG_A">'[110]Aladdin Macro1'!$X$506:$AB$506</definedName>
    <definedName name="ptm">[212]VALUE2_5!$A$1:$B$65536,[212]VALUE2_5!$A$1:$IV$7</definedName>
    <definedName name="PTURNOVER">'[110]Aladdin Macro1'!$X$512:$AB$512</definedName>
    <definedName name="PV_of_Economic_Profit">[147]Sheet1!$C$49:$BZ$49</definedName>
    <definedName name="PV_of_FCF">[147]Sheet1!$C$26:$AZ$26</definedName>
    <definedName name="PV_of_Residual_Value">[147]Sheet1!$C$30:$AZ$30</definedName>
    <definedName name="PV_Oper_lease">[147]Sheet1!$C$62:$AW$62</definedName>
    <definedName name="PVGO">[147]Sheet1!$C$10</definedName>
    <definedName name="PWORKING">'[110]Aladdin Macro1'!$X$510:$AB$510</definedName>
    <definedName name="PY">'[17]2.Fixed Assets Schedule'!#REF!</definedName>
    <definedName name="PY_Accounts_Receivable">#REF!</definedName>
    <definedName name="PY_all_Equity">#REF!</definedName>
    <definedName name="PY_all_Income">#REF!</definedName>
    <definedName name="PY_all_RetEarn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END">'[121]FA Schedule'!#REF!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YDATE">'[55]1.Borrowings'!#REF!</definedName>
    <definedName name="Q">'[17]2.Fixed Assets Schedule'!#REF!</definedName>
    <definedName name="QAMT86106">#N/A</definedName>
    <definedName name="qq">#REF!</definedName>
    <definedName name="QRAEOH">#N/A</definedName>
    <definedName name="qrycur">'[213]Jun-06 Unbilled'!$A$8:$D$36</definedName>
    <definedName name="qrycursort">#REF!</definedName>
    <definedName name="Qtr">'[201]QoQ Forecast'!$A$7:$A$47</definedName>
    <definedName name="QTY">'[214]QTY. PROV.LAB'!#REF!</definedName>
    <definedName name="qtyex">#REF!</definedName>
    <definedName name="QuanOpDmy">[110]monthly!$A$15:$IV$15,[110]monthly!$A$25:$IV$25,[110]monthly!$A$35:$IV$35,[110]monthly!$A$45:$IV$45,[110]monthly!$A$55:$IV$55,[110]monthly!$A$65:$IV$65</definedName>
    <definedName name="Query5">#REF!</definedName>
    <definedName name="qzqzqz10">NA()</definedName>
    <definedName name="qzqzqz10___0">NA()</definedName>
    <definedName name="qzqzqz11">NA()</definedName>
    <definedName name="qzqzqz11___0">NA()</definedName>
    <definedName name="qzqzqz12">NA()</definedName>
    <definedName name="qzqzqz12___0">NA()</definedName>
    <definedName name="qzqzqz13">NA()</definedName>
    <definedName name="qzqzqz13___0">NA()</definedName>
    <definedName name="qzqzqz14">NA()</definedName>
    <definedName name="qzqzqz14___0">NA()</definedName>
    <definedName name="qzqzqz15">NA()</definedName>
    <definedName name="qzqzqz15___0">NA()</definedName>
    <definedName name="qzqzqz16">NA()</definedName>
    <definedName name="qzqzqz16___0">NA()</definedName>
    <definedName name="qzqzqz17">NA()</definedName>
    <definedName name="qzqzqz17___0">NA()</definedName>
    <definedName name="qzqzqz18">NA()</definedName>
    <definedName name="qzqzqz18___0">NA()</definedName>
    <definedName name="qzqzqz19">NA()</definedName>
    <definedName name="qzqzqz19___0">NA()</definedName>
    <definedName name="qzqzqz20">NA()</definedName>
    <definedName name="qzqzqz20___0">NA()</definedName>
    <definedName name="qzqzqz21">NA()</definedName>
    <definedName name="qzqzqz21___0">NA()</definedName>
    <definedName name="qzqzqz22">NA()</definedName>
    <definedName name="qzqzqz22___0">NA()</definedName>
    <definedName name="qzqzqz23">NA()</definedName>
    <definedName name="qzqzqz23___0">NA()</definedName>
    <definedName name="qzqzqz24">NA()</definedName>
    <definedName name="qzqzqz24___0">NA()</definedName>
    <definedName name="qzqzqz25">NA()</definedName>
    <definedName name="qzqzqz25___0">NA()</definedName>
    <definedName name="qzqzqz26">NA()</definedName>
    <definedName name="qzqzqz26___0">NA()</definedName>
    <definedName name="qzqzqz27">NA()</definedName>
    <definedName name="qzqzqz27___0">NA()</definedName>
    <definedName name="qzqzqz28">NA()</definedName>
    <definedName name="qzqzqz28___0">NA()</definedName>
    <definedName name="qzqzqz29">NA()</definedName>
    <definedName name="qzqzqz29___0">NA()</definedName>
    <definedName name="qzqzqz30">NA()</definedName>
    <definedName name="qzqzqz30___0">NA()</definedName>
    <definedName name="qzqzqz31">NA()</definedName>
    <definedName name="qzqzqz31___0">NA()</definedName>
    <definedName name="qzqzqz32">NA()</definedName>
    <definedName name="qzqzqz32___0">NA()</definedName>
    <definedName name="qzqzqz33">NA()</definedName>
    <definedName name="qzqzqz33___0">NA()</definedName>
    <definedName name="qzqzqz34">NA()</definedName>
    <definedName name="qzqzqz34___0">NA()</definedName>
    <definedName name="qzqzqz35">NA()</definedName>
    <definedName name="qzqzqz35___0">NA()</definedName>
    <definedName name="qzqzqz36">NA()</definedName>
    <definedName name="qzqzqz36___0">NA()</definedName>
    <definedName name="qzqzqz37">NA()</definedName>
    <definedName name="qzqzqz37___0">NA()</definedName>
    <definedName name="qzqzqz38">NA()</definedName>
    <definedName name="qzqzqz38___0">NA()</definedName>
    <definedName name="qzqzqz39">NA()</definedName>
    <definedName name="qzqzqz39___0">NA()</definedName>
    <definedName name="qzqzqz40">NA()</definedName>
    <definedName name="qzqzqz40___0">NA()</definedName>
    <definedName name="qzqzqz41">NA()</definedName>
    <definedName name="qzqzqz41___0">NA()</definedName>
    <definedName name="qzqzqz42">NA()</definedName>
    <definedName name="qzqzqz42___0">NA()</definedName>
    <definedName name="qzqzqz43">NA()</definedName>
    <definedName name="qzqzqz43___0">NA()</definedName>
    <definedName name="qzqzqz44">NA()</definedName>
    <definedName name="qzqzqz44___0">NA()</definedName>
    <definedName name="qzqzqz45">NA()</definedName>
    <definedName name="qzqzqz45___0">NA()</definedName>
    <definedName name="qzqzqz46">NA()</definedName>
    <definedName name="qzqzqz46___0">NA()</definedName>
    <definedName name="qzqzqz47">NA()</definedName>
    <definedName name="qzqzqz47___0">NA()</definedName>
    <definedName name="qzqzqz48">NA()</definedName>
    <definedName name="qzqzqz48___0">NA()</definedName>
    <definedName name="qzqzqz49">NA()</definedName>
    <definedName name="qzqzqz49___0">NA()</definedName>
    <definedName name="qzqzqz50">NA()</definedName>
    <definedName name="qzqzqz50___0">NA()</definedName>
    <definedName name="qzqzqz51">NA()</definedName>
    <definedName name="qzqzqz51___0">NA()</definedName>
    <definedName name="qzqzqz52">NA()</definedName>
    <definedName name="qzqzqz52___0">NA()</definedName>
    <definedName name="qzqzqz53">NA()</definedName>
    <definedName name="qzqzqz53___0">NA()</definedName>
    <definedName name="qzqzqz54">NA()</definedName>
    <definedName name="qzqzqz54___0">NA()</definedName>
    <definedName name="qzqzqz55">NA()</definedName>
    <definedName name="qzqzqz55___0">NA()</definedName>
    <definedName name="qzqzqz56">NA()</definedName>
    <definedName name="qzqzqz56___0">NA()</definedName>
    <definedName name="qzqzqz57">NA()</definedName>
    <definedName name="qzqzqz57___0">NA()</definedName>
    <definedName name="qzqzqz58">NA()</definedName>
    <definedName name="qzqzqz58___0">NA()</definedName>
    <definedName name="qzqzqz59">NA()</definedName>
    <definedName name="qzqzqz59___0">NA()</definedName>
    <definedName name="qzqzqz6">NA()</definedName>
    <definedName name="qzqzqz6___0">NA()</definedName>
    <definedName name="qzqzqz60">NA()</definedName>
    <definedName name="qzqzqz60___0">NA()</definedName>
    <definedName name="qzqzqz61">NA()</definedName>
    <definedName name="qzqzqz61___0">NA()</definedName>
    <definedName name="qzqzqz7">NA()</definedName>
    <definedName name="qzqzqz7___0">NA()</definedName>
    <definedName name="qzqzqz8">NA()</definedName>
    <definedName name="qzqzqz8___0">NA()</definedName>
    <definedName name="qzqzqz9">NA()</definedName>
    <definedName name="qzqzqz9___0">NA()</definedName>
    <definedName name="R_">'[110]Aladdin Macro1'!$O$10</definedName>
    <definedName name="R_1">#REF!</definedName>
    <definedName name="R_2">#REF!</definedName>
    <definedName name="R_D_amort_years">'[64]Invested capital_VDF'!$A$34</definedName>
    <definedName name="R_D_Amortization">'[64]Invested capital_VDF'!$C$31:$AU$31</definedName>
    <definedName name="R_D_Capzed">[147]Sheet1!$C$21:$Z$21</definedName>
    <definedName name="R_D_expense">'[64]Invested capital_VDF'!$C$28:$AZ$28</definedName>
    <definedName name="R_D_expense_IS">[147]Sheet1!$C$13:$AZ$13</definedName>
    <definedName name="R_Esc">#REF!</definedName>
    <definedName name="R_Factor">#REF!</definedName>
    <definedName name="RAG">'[17]2.Fixed Assets Schedule'!#REF!</definedName>
    <definedName name="Rajeev">#REF!</definedName>
    <definedName name="Rajiv">'[17]2.Fixed Assets Schedule'!#REF!</definedName>
    <definedName name="range">#REF!</definedName>
    <definedName name="RANGE1">[207]SHIPMENT!$A$1:$I$109</definedName>
    <definedName name="RANGE2">[207]SHIPMENT!$A$168:$J$308</definedName>
    <definedName name="RATE">#REF!</definedName>
    <definedName name="rates">#REF!</definedName>
    <definedName name="RATIO">[24]Financials!$H$329</definedName>
    <definedName name="ratios">'[110]Aladdin Macro1'!$C$247:$L$413</definedName>
    <definedName name="raw_material">[63]Template!$D$75:$O$75</definedName>
    <definedName name="RawData">#REF!</definedName>
    <definedName name="RawHeader">#REF!</definedName>
    <definedName name="RBORDER">'[110]Aladdin Macro1'!$A$1:$A$7</definedName>
    <definedName name="rd_expenses">[63]Template!$D$81:$O$81</definedName>
    <definedName name="RE">#REF!</definedName>
    <definedName name="Realisations_salevalue">#REF!</definedName>
    <definedName name="recap_dividend">"Picture 69"</definedName>
    <definedName name="recap_repurchase">"Picture 64"</definedName>
    <definedName name="reco">#REF!</definedName>
    <definedName name="reco3009">[204]Reco!#REF!</definedName>
    <definedName name="RECOMMENDATION">" "</definedName>
    <definedName name="_xlnm.Recorder">'[95]Quarterly '!$A$1:$A$65536</definedName>
    <definedName name="Red_Tariff_.25">#REF!</definedName>
    <definedName name="Red_Tariff_.5">#REF!</definedName>
    <definedName name="Ref_1">[215]PyrllDeduc!#REF!</definedName>
    <definedName name="Ref_2">[216]Year_End!#REF!</definedName>
    <definedName name="Ref_3">#REF!</definedName>
    <definedName name="Ref_4">'[217]Price Testing - Used - 1'!#REF!</definedName>
    <definedName name="Ref_5">'[217]Price Testing - Used - 1'!#REF!</definedName>
    <definedName name="Ref_6">'[217]Price Testing - Used - 1'!#REF!</definedName>
    <definedName name="region">#REF!</definedName>
    <definedName name="regiondty">#REF!</definedName>
    <definedName name="regionytd">#REF!</definedName>
    <definedName name="Rencl">'[218]M B-QtyRecn'!#REF!</definedName>
    <definedName name="RenclAll">'[218]M B-QtyRecn'!#REF!</definedName>
    <definedName name="repcurr">[209]Ref!#REF!</definedName>
    <definedName name="Report_Title">"Trend eDoctor Virus Diagnostic Report for  Trend_Micro_HK_Limited"</definedName>
    <definedName name="Required_cash">[147]Sheet1!$C$6:$AU$6</definedName>
    <definedName name="Required_Cash_Core">[147]Sheet1!$C$131:$Q$131</definedName>
    <definedName name="Required_cash_percent">'[64]Invested capital_VDF'!$A$9</definedName>
    <definedName name="res_sum" hidden="1">{#N/A,#N/A,FALSE,"COVER1.XLS ";#N/A,#N/A,FALSE,"RACT1.XLS";#N/A,#N/A,FALSE,"RACT2.XLS";#N/A,#N/A,FALSE,"ECCMP";#N/A,#N/A,FALSE,"WELDER.XLS"}</definedName>
    <definedName name="reserve_rate">'[145]Core Assumptions'!$F$48</definedName>
    <definedName name="reserves_surplus">[63]Template!$D$224:$O$224</definedName>
    <definedName name="Residual_difference">#REF!</definedName>
    <definedName name="Residual_Value">[147]Sheet1!$C$29:$AZ$29</definedName>
    <definedName name="Result">[110]EVA1!$E$53</definedName>
    <definedName name="Results">[9]cs1997!$B$6:$X$12</definedName>
    <definedName name="retained_earnings">[63]Template!$D$221:$O$221</definedName>
    <definedName name="retirement_provision">[63]Template!$D$212:$O$212</definedName>
    <definedName name="REV_CAL00">'[149]Inc-Yr Summary Calendar'!$AH$19</definedName>
    <definedName name="REV_CAL01">'[149]Inc-Yr Summary Calendar'!$AI$19</definedName>
    <definedName name="REV_CAL02">'[149]Inc-Yr Summary Calendar'!$AJ$19</definedName>
    <definedName name="REV_CAL95">'[149]Inc-Yr Summary Calendar'!$I$19</definedName>
    <definedName name="REV_CAL96">'[149]Inc-Yr Summary Calendar'!$O$19</definedName>
    <definedName name="REV_CAL97">'[149]Inc-Yr Summary Calendar'!$U$19</definedName>
    <definedName name="REV_CAL98">'[149]Inc-Yr Summary Calendar'!$AA$19</definedName>
    <definedName name="REV_CAL99">'[149]Inc-Yr Summary Calendar'!$AG$19</definedName>
    <definedName name="revaluation_reserves">[63]Template!$D$222:$O$222</definedName>
    <definedName name="RevMultipleHigh">[151]Factset!$IU$23</definedName>
    <definedName name="RevMultipleLow">[151]Factset!$IU$24</definedName>
    <definedName name="RM">#REF!</definedName>
    <definedName name="RM___0">#REF!</definedName>
    <definedName name="rmannex">#REF!</definedName>
    <definedName name="RMB">[219]Data!$D$10</definedName>
    <definedName name="RMIN">#N/A</definedName>
    <definedName name="RMREOH">#N/A</definedName>
    <definedName name="RMRNOT">#N/A</definedName>
    <definedName name="RMRT">#REF!</definedName>
    <definedName name="RnD_expense">'[64]Invested capital_VDF'!$C$28:$AZ$28</definedName>
    <definedName name="RNDBOH">#N/A</definedName>
    <definedName name="RNDEOH">#N/A</definedName>
    <definedName name="rng1982YDecFFR00126">[220]chem!$E$194:$E$200,[220]chem!$E$214</definedName>
    <definedName name="rng1983YDecFFR00127">[220]chem!$F$194:$F$199,[220]chem!$F$200,[220]chem!$F$214</definedName>
    <definedName name="rng1984YDecFFR00128">[220]chem!$G$194:$G$200,[220]chem!$G$214</definedName>
    <definedName name="rng1985YDecFFR00129">[220]chem!$H$194:$H$200,[220]chem!$H$214</definedName>
    <definedName name="rng1986YDecFFR00130">[220]chem!$I$194:$I$200,[220]chem!$I$214</definedName>
    <definedName name="rng1987YDecFFR00131">[220]chem!$J$194:$J$200,[220]chem!$J$214</definedName>
    <definedName name="rng1988YDecFFR00132">[220]chem!$K$194:$K$200,[220]chem!$K$214</definedName>
    <definedName name="rng1988YDecPES00010">[221]debt!$K$5:$K$8,[221]debt!$K$11:$K$12,[221]debt!$K$19,[221]debt!$K$21,[221]debt!$K$23,[221]debt!$K$36:$K$40,[221]debt!$K$51,[221]debt!$K$68,[221]debt!$K$73,[221]debt!$K$77,[221]debt!$K$81,[221]debt!$K$85,[221]debt!$K$89</definedName>
    <definedName name="rng1988YDecPES00021">[221]projections!$B$14,[221]projections!$B$14,[221]projections!$B$16,[221]projections!$B$16,[221]projections!$B$18:$B$19,[221]projections!$B$22:$B$23,[221]projections!$B$29,[221]projections!$B$34,[221]projections!$B$43,[221]projections!$B$81,[221]projections!$B$85,[221]projections!$B$88:$B$89</definedName>
    <definedName name="rng1988YDecPES00041">[221]chems!$B$16,[221]chems!$B$22:$B$23,[221]chems!$B$28,[221]chems!$B$38,[221]chems!$B$48:$B$49,[221]chems!$B$56,[221]chems!$B$151</definedName>
    <definedName name="rng1988YDecPES00059">'[221]r&amp;m'!$B$25,'[221]r&amp;m'!$B$27,'[221]r&amp;m'!$B$44,'[221]r&amp;m'!$B$44,'[221]r&amp;m'!$B$52:$B$53,'[221]r&amp;m'!$B$66,'[221]r&amp;m'!$B$68,'[221]r&amp;m'!$B$78,'[221]r&amp;m'!$B$80,'[221]r&amp;m'!$B$87</definedName>
    <definedName name="rng1988YDecPES00077">[221]GAS!$B$19,[221]GAS!$B$26,[221]GAS!$B$32,[221]GAS!$B$35,[221]GAS!$B$39:$B$40,[221]GAS!$B$49</definedName>
    <definedName name="rng1988YDecPES00089">[221]LPG!$B$16,[221]LPG!$B$21,[221]LPG!$B$26,[221]LPG!$B$28,[221]LPG!$B$31,[221]LPG!$B$32,[221]LPG!$B$36,[221]LPG!$B$40</definedName>
    <definedName name="rng1988YDecPES00125">[221]row!$B$19:$B$23,[221]row!$B$25,[221]row!$B$36:$B$37,[221]row!$B$40</definedName>
    <definedName name="rng1988YDecPES00143">[221]LatAm!$B$19:$B$23,[221]LatAm!$B$25,[221]LatAm!$B$36:$B$37,[221]LatAm!$B$40</definedName>
    <definedName name="rng1988YDecPES00161">'[221]NAf, MEast'!$B$19:$B$23,'[221]NAf, MEast'!$B$25,'[221]NAf, MEast'!$B$36:$B$37,'[221]NAf, MEast'!$B$40</definedName>
    <definedName name="rng1988YDecPES00204">'[221]group E&amp;P'!$B$33,'[221]group E&amp;P'!$B$39,'[221]group E&amp;P'!$B$45,'[221]group E&amp;P'!$B$51,'[221]group E&amp;P'!$B$57,'[221]group E&amp;P'!$B$63</definedName>
    <definedName name="rng1988YDecPES00205">'[221]group E&amp;P'!$B$85,'[221]group E&amp;P'!$B$92,'[221]group E&amp;P'!$B$100</definedName>
    <definedName name="rng1988YDecPES00206">'[221]group E&amp;P'!$B$172,'[221]group E&amp;P'!$B$175,'[221]group E&amp;P'!$B$178,'[221]group E&amp;P'!$B$183,'[221]group E&amp;P'!$B$193,'[221]group E&amp;P'!$B$211</definedName>
    <definedName name="rng1988YDecPES00207">'[221]group E&amp;P'!$B$213,'[221]group E&amp;P'!$B$217,'[221]group E&amp;P'!$B$221</definedName>
    <definedName name="rng1988YDecPES00273">[221]projections!$B$116,[221]projections!$B$124</definedName>
    <definedName name="rng1988YDecPES00274">[221]projections!$B$191:$B$192,[221]projections!$B$194:$B$195,[221]projections!$B$198:$B$203,[221]projections!$B$206:$B$207,[221]projections!$B$215</definedName>
    <definedName name="rng1988YDecPES00275">[221]projections!$B$403,[221]projections!$B$411:$B$415</definedName>
    <definedName name="rng1989YDecFFR00001">[220]projections!$L$15,[220]projections!$L$17,[220]projections!$L$19:$L$20,[220]projections!$L$23:$L$25,[220]projections!$L$28,[220]projections!$L$33</definedName>
    <definedName name="rng1989YDecFFR00014">[220]projections!$L$62:$L$66,[220]projections!$L$74</definedName>
    <definedName name="rng1989YDecFFR00027">[220]projections!$L$103,[220]projections!$L$107,[220]projections!$L$110:$L$113,[220]projections!$L$130,[220]projections!$L$139</definedName>
    <definedName name="rng1989YDecFFR00039">[220]projections!$L$214:$L$219,[220]projections!$L$221:$L$225,[220]projections!$L$228:$L$229</definedName>
    <definedName name="rng1989YDecFFR00057">[220]debt!$L$5:$L$8,[220]debt!$L$11:$L$12,[220]debt!$L$19,[220]debt!$L$21,[220]debt!$L$23,[220]debt!$L$36:$L$40</definedName>
    <definedName name="rng1989YDecFFR00066">[220]debt!$L$51,[220]debt!$L$68,[220]debt!$L$73,[220]debt!$L$77,[220]debt!$L$81,[220]debt!$L$85,[220]debt!$L$89</definedName>
    <definedName name="rng1989YDecFFR00101">[220]chem!$C$7,[220]chem!$C$9,[220]chem!$C$11,[220]chem!$C$24:$C$25,[220]chem!$C$30,[220]chem!$C$33,[220]chem!$C$35,[220]chem!$C$37,[220]chem!$C$41:$C$42,[220]chem!$C$44:$C$45,[220]chem!$C$49</definedName>
    <definedName name="rng1989YDecFFR00133">'[220]r&amp;m'!$C$22,'[220]r&amp;m'!$C$30,'[220]r&amp;m'!$C$30,'[220]r&amp;m'!$C$36,'[220]r&amp;m'!$C$42,'[220]r&amp;m'!$C$46,'[220]r&amp;m'!$C$48:$C$49,'[220]r&amp;m'!$C$56</definedName>
    <definedName name="rng1989YDecFFR00146">[220]africa!$L$42:$L$44,[220]africa!$L$46,[220]africa!$L$49,[220]africa!$L$57:$L$58,[220]africa!$L$61</definedName>
    <definedName name="rng1989YDecFFR00159">[220]row!$L$42:$L$44,[220]row!$L$46,[220]row!$L$49,[220]row!$L$57:$L$58,[220]row!$L$61</definedName>
    <definedName name="rng1989YDecFFR00171">[220]euro!$L$42:$L$44,[220]euro!$L$46,[220]euro!$L$49,[220]euro!$L$57:$L$58,[220]euro!$L$61,[220]euro!$L$58,[220]euro!$L$58,[220]euro!$L$58,[220]euro!$L$61</definedName>
    <definedName name="rng1989YDecFFR00193">'[220]group e&amp;p'!$L$166:$L$167,'[220]group e&amp;p'!$L$169,'[220]group e&amp;p'!$L$172,'[220]group e&amp;p'!$L$184</definedName>
    <definedName name="rng1989YDecFFR00209">'[220]group e&amp;p'!$L$202,'[220]group e&amp;p'!$L$204,'[220]group e&amp;p'!$L$208:$L$209,'[220]group e&amp;p'!$L$213</definedName>
    <definedName name="rng1989YDecFFR00221">[220]health!$C$5:$C$6,[220]health!$C$11,[220]health!$C$16,[220]health!$C$18,[220]health!$C$20,[220]health!$C$30:$C$31,[220]health!$C$33,[220]health!$C$38</definedName>
    <definedName name="rng1989YDecFFR00222">[220]health!$C$50:$C$51,[220]health!$C$58</definedName>
    <definedName name="rng1989YDecPES00011">[221]debt!$L$5:$L$8,[221]debt!$L$11:$L$12,[221]debt!$L$19,[221]debt!$L$21,[221]debt!$L$23,[221]debt!$L$36:$L$40,[221]debt!$L$51,[221]debt!$L$68,[221]debt!$L$73,[221]debt!$L$77,[221]debt!$L$81,[221]debt!$L$85,[221]debt!$L$89</definedName>
    <definedName name="rng1989YDecPES00042">[221]chems!$C$16,[221]chems!$C$22,[221]chems!$C$23,[221]chems!$C$28,[221]chems!$C$38,[221]chems!$C$48:$C$49,[221]chems!$C$56,[221]chems!$C$151</definedName>
    <definedName name="rng1989YDecPES00060">'[221]r&amp;m'!$C$87,'[221]r&amp;m'!$C$80,'[221]r&amp;m'!$C$78,'[221]r&amp;m'!$C$68,'[221]r&amp;m'!$C$66,'[221]r&amp;m'!$C$52:$C$53,'[221]r&amp;m'!$C$44,'[221]r&amp;m'!$C$27,'[221]r&amp;m'!$C$25</definedName>
    <definedName name="rng1989YDecPES00078">[221]GAS!$C$19,[221]GAS!$C$32,[221]GAS!$C$26,[221]GAS!$C$35,[221]GAS!$C$39:$C$40,[221]GAS!$C$49</definedName>
    <definedName name="rng1989YDecPES00090">[221]LPG!$C$6,[221]LPG!$C$16,[221]LPG!$C$16,[221]LPG!$C$21,[221]LPG!$C$26,[221]LPG!$C$28,[221]LPG!$C$31,[221]LPG!$C$32,[221]LPG!$C$36,[221]LPG!$C$40</definedName>
    <definedName name="rng1989YDecPES00126">[221]row!$C$19:$C$23,[221]row!$C$25,[221]row!$C$36:$C$37,[221]row!$C$40</definedName>
    <definedName name="rng1989YDecPES00144">[221]LatAm!$C$19:$C$23,[221]LatAm!$C$25,[221]LatAm!$C$36:$C$37,[221]LatAm!$C$40</definedName>
    <definedName name="rng1989YDecPES00162">'[221]NAf, MEast'!$C$19:$C$23,'[221]NAf, MEast'!$C$25,'[221]NAf, MEast'!$C$36:$C$37,'[221]NAf, MEast'!$C$40</definedName>
    <definedName name="rng1989YDecPES00208">'[221]group E&amp;P'!$C$33,'[221]group E&amp;P'!$C$39,'[221]group E&amp;P'!$C$45,'[221]group E&amp;P'!$C$51,'[221]group E&amp;P'!$C$57,'[221]group E&amp;P'!$C$63</definedName>
    <definedName name="rng1989YDecPES00209">'[221]group E&amp;P'!$C$85,'[221]group E&amp;P'!$C$92,'[221]group E&amp;P'!$C$100</definedName>
    <definedName name="rng1989YDecPES00210">'[221]group E&amp;P'!$C$172,'[221]group E&amp;P'!$C$175,'[221]group E&amp;P'!$C$178,'[221]group E&amp;P'!$C$183,'[221]group E&amp;P'!$C$193</definedName>
    <definedName name="rng1989YDecPES00211">'[221]group E&amp;P'!$C$211,'[221]group E&amp;P'!$C$213,'[221]group E&amp;P'!$C$217,'[221]group E&amp;P'!$C$221</definedName>
    <definedName name="rng1989YDecPES00276">[221]projections!$C$403,[221]projections!$C$411:$C$415</definedName>
    <definedName name="rng1989YDecPES00277">[221]projections!$C$191:$C$192,[221]projections!$C$194:$C$195,[221]projections!$C$198:$C$203,[221]projections!$C$206:$C$207,[221]projections!$C$215</definedName>
    <definedName name="rng1989YDecPES00278">[221]projections!$C$116,[221]projections!$C$124</definedName>
    <definedName name="rng1989YDecPES00284">[221]projections!$C$14,[221]projections!$C$16,[221]projections!$C$18,[221]projections!$C$19,[221]projections!$C$22:$C$23,[221]projections!$C$29,[221]projections!$C$34,[221]projections!$C$43,[221]projections!$C$81,[221]projections!$C$85,[221]projections!$C$88:$C$89,[221]projections!$C$109</definedName>
    <definedName name="rng1990YDecFFR00002">[220]projections!$M$15,[220]projections!$M$17,[220]projections!$M$19:$M$20,[220]projections!$M$23:$M$25,[220]projections!$M$28,[220]projections!$M$33</definedName>
    <definedName name="rng1990YDecFFR00015">[220]projections!$M$62:$M$66,[220]projections!$M$74</definedName>
    <definedName name="rng1990YDecFFR00028">[220]projections!$M$103,[220]projections!$M$107,[220]projections!$M$110:$M$111,[220]projections!$M$113,[220]projections!$M$130,[220]projections!$M$139</definedName>
    <definedName name="rng1990YDecFFR00040">[220]projections!$M$214:$M$215,[220]projections!$M$217:$M$218,[220]projections!$M$221:$M$225,[220]projections!$M$228:$M$229</definedName>
    <definedName name="rng1990YDecFFR00058">[220]debt!$M$5:$M$8,[220]debt!$M$11:$M$12,[220]debt!$M$19,[220]debt!$M$21,[220]debt!$M$23,[220]debt!$M$36:$M$40</definedName>
    <definedName name="rng1990YDecFFR00067">[220]debt!$M$51,[220]debt!$M$68,[220]debt!$M$73,[220]debt!$M$77,[220]debt!$M$81,[220]debt!$M$85,[220]debt!$M$89</definedName>
    <definedName name="rng1990YDecFFR00102">[220]chem!$D$7,[220]chem!$D$9,[220]chem!$D$11,[220]chem!$D$24:$D$25,[220]chem!$D$30,[220]chem!$D$33,[220]chem!$D$35,[220]chem!$D$37,[220]chem!$D$41:$D$42,[220]chem!$D$44,[220]chem!$D$45,[220]chem!$D$49</definedName>
    <definedName name="rng1990YDecFFR00117">[220]chem!$D$153,[220]chem!$D$158:$D$159</definedName>
    <definedName name="rng1990YDecFFR00134">'[220]r&amp;m'!$D$22,'[220]r&amp;m'!$D$30,'[220]r&amp;m'!$D$36,'[220]r&amp;m'!$D$42,'[220]r&amp;m'!$D$46,'[220]r&amp;m'!$D$46,'[220]r&amp;m'!$D$48,'[220]r&amp;m'!$D$50,'[220]r&amp;m'!$D$51,'[220]r&amp;m'!$D$53,'[220]r&amp;m'!$D$56</definedName>
    <definedName name="rng1990YDecFFR00147">[220]africa!$M$42:$M$44,[220]africa!$M$46,[220]africa!$M$49,[220]africa!$M$57:$M$58,[220]africa!$M$61</definedName>
    <definedName name="rng1990YDecFFR00160">[220]row!$M$42:$M$44,[220]row!$M$46,[220]row!$M$49,[220]row!$M$57:$M$58,[220]row!$M$61</definedName>
    <definedName name="rng1990YDecFFR00172">[220]euro!$M$42:$M$44,[220]euro!$M$46,[220]euro!$M$49,[220]euro!$M$57:$M$58,[220]euro!$M$61</definedName>
    <definedName name="rng1990YDecFFR00194">'[220]group e&amp;p'!$M$166:$M$167,'[220]group e&amp;p'!$M$169,'[220]group e&amp;p'!$M$172,'[220]group e&amp;p'!$M$184</definedName>
    <definedName name="rng1990YDecFFR00210">'[220]group e&amp;p'!$M$202,'[220]group e&amp;p'!$M$204,'[220]group e&amp;p'!$M$208:$M$209,'[220]group e&amp;p'!$M$213,'[220]group e&amp;p'!$M$229:$M$230</definedName>
    <definedName name="rng1990YDecFFR00224">[220]health!$D$5:$D$6,[220]health!$D$11,[220]health!$D$16,[220]health!$D$18,[220]health!$D$20,[220]health!$D$30:$D$31,[220]health!$D$33:$D$34,[220]health!$D$38,[220]health!$D$50</definedName>
    <definedName name="rng1990YDecPES00043">[221]chems!$D$151,[221]chems!$D$16,[221]chems!$D$22,[221]chems!$D$23,[221]chems!$D$28,[221]chems!$D$38,[221]chems!$D$48:$D$49,[221]chems!$D$56</definedName>
    <definedName name="rng1990YDecPES00061">'[221]r&amp;m'!$D$25,'[221]r&amp;m'!$D$27,'[221]r&amp;m'!$D$44,'[221]r&amp;m'!$D$52,'[221]r&amp;m'!$D$53,'[221]r&amp;m'!$D$66,'[221]r&amp;m'!$D$68,'[221]r&amp;m'!$D$78,'[221]r&amp;m'!$D$80,'[221]r&amp;m'!$D$87</definedName>
    <definedName name="rng1990YDecPES00079">[221]GAS!$D$19,[221]GAS!$D$22,[221]GAS!$D$26,[221]GAS!$D$32,[221]GAS!$D$35,[221]GAS!$D$39:$D$40,[221]GAS!$D$49</definedName>
    <definedName name="rng1990YDecPES00091">[221]LPG!$D$6,[221]LPG!$D$16,[221]LPG!$D$21,[221]LPG!$D$26,[221]LPG!$D$28,[221]LPG!$D$31:$D$32,[221]LPG!$D$36,[221]LPG!$D$40</definedName>
    <definedName name="rng1990YDecPES00127">[221]row!$D$19:$D$23,[221]row!$D$25,[221]row!$D$36:$D$37,[221]row!$D$40</definedName>
    <definedName name="rng1990YDecPES00145">[221]LatAm!$D$19:$D$23,[221]LatAm!$D$25,[221]LatAm!$D$36:$D$37,[221]LatAm!$D$40</definedName>
    <definedName name="rng1990YDecPES00163">'[221]NAf, MEast'!$D$19:$D$23,'[221]NAf, MEast'!$D$25,'[221]NAf, MEast'!$D$36:$D$37,'[221]NAf, MEast'!$D$40</definedName>
    <definedName name="rng1990YDecPES00213">'[221]group E&amp;P'!$D$33,'[221]group E&amp;P'!$D$39,'[221]group E&amp;P'!$D$45,'[221]group E&amp;P'!$D$51,'[221]group E&amp;P'!$D$57,'[221]group E&amp;P'!$D$63</definedName>
    <definedName name="rng1990YDecPES00214">'[221]group E&amp;P'!$D$85,'[221]group E&amp;P'!$D$92,'[221]group E&amp;P'!$D$100</definedName>
    <definedName name="rng1990YDecPES00215">'[221]group E&amp;P'!$D$172,'[221]group E&amp;P'!$D$175,'[221]group E&amp;P'!$D$178,'[221]group E&amp;P'!$D$183,'[221]group E&amp;P'!$D$193,'[221]group E&amp;P'!$D$195</definedName>
    <definedName name="rng1990YDecPES00216">'[221]group E&amp;P'!$D$211,'[221]group E&amp;P'!$D$213,'[221]group E&amp;P'!$D$217,'[221]group E&amp;P'!$D$221,'[221]group E&amp;P'!$D$265</definedName>
    <definedName name="rng1990YDecPES00217">[221]debt!$M$5:$M$8,[221]debt!$M$11:$M$12,[221]debt!$M$19,[221]debt!$M$21,[221]debt!$M$23</definedName>
    <definedName name="rng1990YDecPES00218">[221]debt!$M$68,[221]debt!$M$73,[221]debt!$M$77,[221]debt!$M$81,[221]debt!$M$85,[221]debt!$M$89</definedName>
    <definedName name="rng1990YDecPES00219">[221]projections!$D$14,[221]projections!$D$16,[221]projections!$D$18,[221]projections!$D$19,[221]projections!$D$22,[221]projections!$D$23,[221]projections!$D$29,[221]projections!$D$34</definedName>
    <definedName name="rng1990YDecPES00221">[221]projections!$D$81,[221]projections!$D$85,[221]projections!$D$88:$D$89,[221]projections!$D$109,[221]projections!$D$116</definedName>
    <definedName name="rng1990YDecPES00223">[221]projections!$D$191:$D$192,[221]projections!$D$194:$D$195,[221]projections!$D$198:$D$203,[221]projections!$D$206:$D$207,[221]projections!$D$215</definedName>
    <definedName name="rng1990YDecPES00224">[221]projections!$D$403,[221]projections!$D$411:$D$415</definedName>
    <definedName name="rng1991YDecFFR00003">[220]projections!$N$15,[220]projections!$N$17,[220]projections!$N$19,[220]projections!$N$19,[220]projections!$N$19:$N$20,[220]projections!$N$23:$N$24,[220]projections!$N$25,[220]projections!$N$28,[220]projections!$N$33</definedName>
    <definedName name="rng1991YDecFFR00016">[220]projections!$N$62:$N$66,[220]projections!$N$74,[220]projections!$N$74</definedName>
    <definedName name="rng1991YDecFFR00029">[220]projections!$N$103,[220]projections!$N$107,[220]projections!$N$110:$N$111,[220]projections!$N$113,[220]projections!$N$130,[220]projections!$N$139</definedName>
    <definedName name="rng1991YDecFFR00041">[220]projections!$N$214:$N$215,[220]projections!$N$217:$N$218,[220]projections!$N$221:$N$225,[220]projections!$N$228:$N$229</definedName>
    <definedName name="rng1991YDecFFR00059">[220]debt!$N$5:$N$8,[220]debt!$N$11:$N$12,[220]debt!$N$19,[220]debt!$N$21,[220]debt!$N$23,[220]debt!$N$36:$N$40</definedName>
    <definedName name="rng1991YDecFFR00068">[220]debt!$N$51,[220]debt!$N$68,[220]debt!$N$73,[220]debt!$N$77,[220]debt!$N$81,[220]debt!$N$85,[220]debt!$N$89</definedName>
    <definedName name="rng1991YDecFFR00103">[220]chem!$E$7,[220]chem!$E$9,[220]chem!$E$11,[220]chem!$E$24,[220]chem!$E$30,[220]chem!$E$33,[220]chem!$E$35,[220]chem!$E$37,[220]chem!$E$41:$E$42,[220]chem!$E$44:$E$45,[220]chem!$E$49</definedName>
    <definedName name="rng1991YDecFFR00135">'[220]r&amp;m'!$E$22,'[220]r&amp;m'!$E$30:$E$31,'[220]r&amp;m'!$E$36,'[220]r&amp;m'!$E$42,'[220]r&amp;m'!$E$46,'[220]r&amp;m'!$E$48,'[220]r&amp;m'!$E$50:$E$51,'[220]r&amp;m'!$E$53,'[220]r&amp;m'!$E$56</definedName>
    <definedName name="rng1991YDecFFR00148">[220]africa!$N$42:$N$44,[220]africa!$N$46,[220]africa!$N$49,[220]africa!$N$57:$N$58,[220]africa!$N$61</definedName>
    <definedName name="rng1991YDecFFR00161">[220]row!$N$42:$N$44,[220]row!$N$46,[220]row!$N$49,[220]row!$N$57:$N$58,[220]row!$N$61</definedName>
    <definedName name="rng1991YDecFFR00173">[220]euro!$N$42:$N$44,[220]euro!$N$46,[220]euro!$N$49,[220]euro!$N$57:$N$58,[220]euro!$N$61</definedName>
    <definedName name="rng1991YDecFFR00195">'[220]group e&amp;p'!$N$166:$N$167,'[220]group e&amp;p'!$N$169,'[220]group e&amp;p'!$N$172,'[220]group e&amp;p'!$N$184</definedName>
    <definedName name="rng1991YDecFFR00211">'[220]group e&amp;p'!$N$202,'[220]group e&amp;p'!$N$204,'[220]group e&amp;p'!$N$208:$N$209,'[220]group e&amp;p'!$N$213,'[220]group e&amp;p'!$N$229:$N$230</definedName>
    <definedName name="rng1991YDecFFR00225">[220]health!$E$5,[220]health!$E$6,[220]health!$E$11,[220]health!$E$16,[220]health!$E$18,[220]health!$E$30:$E$31,[220]health!$E$33:$E$34,[220]health!$E$38,[220]health!$E$50</definedName>
    <definedName name="rng1991YDecPES00014">[221]debt!$N$36:$N$40,[221]debt!$N$51,[221]debt!$N$68,[221]debt!$N$73,[221]debt!$N$77,[221]debt!$N$81,[221]debt!$N$85,[221]debt!$N$89</definedName>
    <definedName name="rng1991YDecPES00044">[221]chems!$E$16,[221]chems!$E$22:$E$23,[221]chems!$E$28,[221]chems!$E$38,[221]chems!$E$48:$E$49,[221]chems!$E$56,[221]chems!$E$151</definedName>
    <definedName name="rng1991YDecPES00062">'[221]r&amp;m'!$E$87,'[221]r&amp;m'!$E$80,'[221]r&amp;m'!$E$78,'[221]r&amp;m'!$E$68,'[221]r&amp;m'!$E$66,'[221]r&amp;m'!$E$25,'[221]r&amp;m'!$E$27,'[221]r&amp;m'!$E$44,'[221]r&amp;m'!$E$52,'[221]r&amp;m'!$E$53</definedName>
    <definedName name="rng1991YDecPES00080">[221]GAS!$E$19,[221]GAS!$E$21:$E$22,[221]GAS!$E$26,[221]GAS!$E$32,[221]GAS!$E$35,[221]GAS!$E$39:$E$40,[221]GAS!$E$49</definedName>
    <definedName name="rng1991YDecPES00092">[221]LPG!$E$6,[221]LPG!$E$16,[221]LPG!$E$21,[221]LPG!$E$26,[221]LPG!$E$28,[221]LPG!$E$31:$E$32,[221]LPG!$E$36,[221]LPG!$E$40</definedName>
    <definedName name="rng1991YDecPES00128">[221]row!$E$19:$E$23,[221]row!$E$25,[221]row!$E$36:$E$37,[221]row!$E$40</definedName>
    <definedName name="rng1991YDecPES00146">[221]LatAm!$E$19:$E$23,[221]LatAm!$E$25,[221]LatAm!$E$36:$E$37,[221]LatAm!$E$40</definedName>
    <definedName name="rng1991YDecPES00164">'[221]NAf, MEast'!$E$19:$E$23,'[221]NAf, MEast'!$E$25,'[221]NAf, MEast'!$E$36:$E$37,'[221]NAf, MEast'!$E$40</definedName>
    <definedName name="rng1991YDecPES00225">[221]projections!$E$14,[221]projections!$E$16,[221]projections!$E$18:$E$19,[221]projections!$E$22:$E$23,[221]projections!$E$29,[221]projections!$E$34,[221]projections!$E$43</definedName>
    <definedName name="rng1991YDecPES00226">[221]projections!$E$81,[221]projections!$E$85,[221]projections!$E$88:$E$89,[221]projections!$E$109,[221]projections!$E$116</definedName>
    <definedName name="rng1991YDecPES00228">[221]projections!$E$191:$E$192,[221]projections!$E$194:$E$195,[221]projections!$E$198:$E$203,[221]projections!$E$206:$E$207,[221]projections!$E$215</definedName>
    <definedName name="rng1991YDecPES00229">[221]projections!$E$403,[221]projections!$E$411:$E$415,[221]projections!$E$421:$E$422,[221]projections!$E$425:$E$426,[221]projections!$E$429:$E$431</definedName>
    <definedName name="rng1991YDecPES00254">'[221]group E&amp;P'!$E$172,'[221]group E&amp;P'!$E$175,'[221]group E&amp;P'!$E$178,'[221]group E&amp;P'!$E$183,'[221]group E&amp;P'!$E$193,'[221]group E&amp;P'!$E$195</definedName>
    <definedName name="rng1991YDecPES00255">'[221]group E&amp;P'!$E$211,'[221]group E&amp;P'!$E$213,'[221]group E&amp;P'!$E$217,'[221]group E&amp;P'!$E$221</definedName>
    <definedName name="rng1992YDecFFR00004">[220]projections!$O$15,[220]projections!$O$17,[220]projections!$O$19:$O$20,[220]projections!$O$23:$O$25,[220]projections!$O$28,[220]projections!$O$33</definedName>
    <definedName name="rng1992YDecFFR00017">[220]projections!$O$62:$O$66,[220]projections!$O$74,[220]projections!$O$77</definedName>
    <definedName name="rng1992YDecFFR00030">[220]projections!$O$103,[220]projections!$O$107,[220]projections!$O$110:$O$111,[220]projections!$O$113,[220]projections!$O$130,[220]projections!$O$139</definedName>
    <definedName name="rng1992YDecFFR00042">[220]projections!$O$214:$O$215,[220]projections!$O$217:$O$218,[220]projections!$O$221:$O$225,[220]projections!$O$228:$O$229</definedName>
    <definedName name="rng1992YDecFFR00060">[220]debt!$O$5:$O$8,[220]debt!$O$11:$O$12,[220]debt!$O$19,[220]debt!$O$21,[220]debt!$O$23,[220]debt!$O$36:$O$40</definedName>
    <definedName name="rng1992YDecFFR00069">[220]debt!$O$51,[220]debt!$O$68,[220]debt!$O$73,[220]debt!$O$77,[220]debt!$O$81,[220]debt!$O$85,[220]debt!$O$89</definedName>
    <definedName name="rng1992YDecFFR00104">[220]chem!$F$7,[220]chem!$F$9,[220]chem!$F$11,[220]chem!$F$24,[220]chem!$F$30,[220]chem!$F$33,[220]chem!$F$35,[220]chem!$F$37,[220]chem!$F$41:$F$42,[220]chem!$F$44:$F$45,[220]chem!$F$49</definedName>
    <definedName name="rng1992YDecFFR00136">'[220]r&amp;m'!$F$22,'[220]r&amp;m'!$F$30,'[220]r&amp;m'!$F$36,'[220]r&amp;m'!$F$42,'[220]r&amp;m'!$F$46,'[220]r&amp;m'!$F$48,'[220]r&amp;m'!$F$50:$F$51,'[220]r&amp;m'!$F$53,'[220]r&amp;m'!$F$56</definedName>
    <definedName name="rng1992YDecFFR00149">[220]africa!$O$42:$O$44,[220]africa!$O$46,[220]africa!$O$49,[220]africa!$O$57:$O$58,[220]africa!$O$61</definedName>
    <definedName name="rng1992YDecFFR00162">[220]row!$O$42:$O$44,[220]row!$O$46,[220]row!$O$49,[220]row!$O$57:$O$58,[220]row!$O$61</definedName>
    <definedName name="rng1992YDecFFR00174">[220]euro!$O$42:$O$44,[220]euro!$O$46,[220]euro!$O$49,[220]euro!$O$57:$O$58,[220]euro!$O$61</definedName>
    <definedName name="rng1992YDecFFR00196">'[220]group e&amp;p'!$O$166:$O$167,'[220]group e&amp;p'!$O$169,'[220]group e&amp;p'!$O$172,'[220]group e&amp;p'!$O$184</definedName>
    <definedName name="rng1992YDecFFR00212">'[220]group e&amp;p'!$O$202,'[220]group e&amp;p'!$O$204,'[220]group e&amp;p'!$O$208:$O$209,'[220]group e&amp;p'!$O$213,'[220]group e&amp;p'!$O$230,'[220]group e&amp;p'!$O$229</definedName>
    <definedName name="rng1992YDecFFR00226">[220]health!$F$5:$F$6,[220]health!$F$11,[220]health!$F$16,[220]health!$F$18,[220]health!$F$30:$F$31,[220]health!$F$33:$F$34,[220]health!$F$38,[220]health!$F$50</definedName>
    <definedName name="rng1992YDecLIR00004">[222]debt!$O$5:$O$8,[222]debt!$O$11,[222]debt!$O$12,[222]debt!$O$19,[222]debt!$O$21,[222]debt!$O$23</definedName>
    <definedName name="rng1992YDecLIR00015">[222]debt!$O$70,[222]debt!$O$75,[222]debt!$O$79,[222]debt!$O$83,[222]debt!$O$87,[222]debt!$O$91</definedName>
    <definedName name="rng1992YDecLIR00021">[222]Projections!$B$16,[222]Projections!$B$19,[222]Projections!$B$20,[222]Projections!$B$23,[222]Projections!$B$24,[222]Projections!$B$32</definedName>
    <definedName name="rng1992YDecLIR00030">[222]Projections!$B$89,[222]Projections!$B$93,[222]Projections!$B$96:$B$99,[222]Projections!$B$118,[222]Projections!$B$120,[222]Projections!$B$132,[222]Projections!$B$134</definedName>
    <definedName name="rng1992YDecLIR00040">[222]Projections!$B$229,[222]Projections!$B$231,[222]Projections!$B$234,[222]Projections!$B$236:$B$240,[222]Projections!$B$243:$B$244,[222]Projections!$B$252</definedName>
    <definedName name="rng1992YDecLIR00046">[222]Other!$B$7,[222]Other!$B$10:$B$11,[222]Other!$B$15,[222]Other!$B$23</definedName>
    <definedName name="rng1992YDecLIR00055">'[222]R&amp;M'!$B$25,'[222]R&amp;M'!$B$34,'[222]R&amp;M'!$B$55,'[222]R&amp;M'!$B$57,'[222]R&amp;M'!$B$58,'[222]R&amp;M'!$B$60,'[222]R&amp;M'!$B$63</definedName>
    <definedName name="rng1992YDecLIR00062">[222]chems!$B$15,[222]chems!$B$23,[222]chems!$B$27,[222]chems!$B$48:$B$49,[222]chems!$B$51:$B$52,[222]chems!$B$56</definedName>
    <definedName name="rng1992YDecLIR00075">'[222]R&amp;M'!$B$45,'[222]R&amp;M'!$B$47</definedName>
    <definedName name="rng1992YDecLIR00082">[222]SNAM!$B$9,[222]SNAM!$B$34,[222]SNAM!$B$37,[222]SNAM!$B$41,[222]SNAM!$B$50,[222]SNAM!$B$58,[222]SNAM!$B$60,[222]SNAM!$B$63</definedName>
    <definedName name="rng1992YDecLIR00101">'[222]groupE&amp;P'!$B$206,'[222]groupE&amp;P'!$B$209:$B$210,'[222]groupE&amp;P'!$B$225</definedName>
    <definedName name="rng1992YDecLIR00108">[222]RoW!$B$33:$B$35,[222]RoW!$B$38:$B$39,[222]RoW!$B$41,[222]RoW!$B$51:$B$52,[222]RoW!$B$54</definedName>
    <definedName name="rng1992YDecLIR00115">'[222]North Sea'!$B$21:$B$23,'[222]North Sea'!$B$26:$B$27,'[222]North Sea'!$B$39:$B$40,'[222]North Sea'!$B$42</definedName>
    <definedName name="rng1992YDecLIR00122">'[222]West Africa'!$B$23:$B$25,'[222]West Africa'!$B$28:$B$29,'[222]West Africa'!$B$31,'[222]West Africa'!$B$41:$B$42,'[222]West Africa'!$B$44</definedName>
    <definedName name="rng1992YDecLIR00129">[222]Italy!$B$15:$B$17,[222]Italy!$B$20:$B$21,[222]Italy!$B$23,[222]Italy!$B$33:$B$34,[222]Italy!$B$36</definedName>
    <definedName name="rng1992YDecLIR00136">'[222]North Africa'!$B$28:$B$30,'[222]North Africa'!$B$33:$B$34,'[222]North Africa'!$B$36,'[222]North Africa'!$B$46:$B$47,'[222]North Africa'!$B$49</definedName>
    <definedName name="rng1992YDecLIR00152">[222]Oilservice!$B$5,[222]Oilservice!$B$8:$B$9,[222]Oilservice!$B$13,[222]Oilservice!$B$21,[222]Oilservice!$B$24</definedName>
    <definedName name="rng1992YDecLIR00159">[222]assms!$B$7,[222]assms!$B$9</definedName>
    <definedName name="rng1992YDecPES00013">[221]debt!$N$5:$N$8,[221]debt!$N$11:$N$12,[221]debt!$N$19,[221]debt!$N$21,[221]debt!$N$23,[221]debt!$N$36:$N$40,[221]debt!$N$51,[221]debt!$O$68,[221]debt!$O$73,[221]debt!$O$77,[221]debt!$O$81,[221]debt!$O$81,[221]debt!$O$85,[221]debt!$O$89</definedName>
    <definedName name="rng1992YDecPES00015">[221]debt!$O$89,[221]debt!$O$85,[221]debt!$O$81,[221]debt!$O$77,[221]debt!$O$73,[221]debt!$O$68,[221]debt!$O$36:$O$40,[221]debt!$O$51,[221]debt!$O$5:$O$8,[221]debt!$O$11:$O$12,[221]debt!$O$19,[221]debt!$O$21,[221]debt!$O$23</definedName>
    <definedName name="rng1992YDecPES00045">[221]chems!$F$151,[221]chems!$F$16,[221]chems!$F$22:$F$23,[221]chems!$F$28,[221]chems!$F$38,[221]chems!$F$48:$F$49,[221]chems!$F$56</definedName>
    <definedName name="rng1992YDecPES00063">'[221]r&amp;m'!$F$87,'[221]r&amp;m'!$F$80,'[221]r&amp;m'!$F$78,'[221]r&amp;m'!$F$68,'[221]r&amp;m'!$F$66,'[221]r&amp;m'!$F$25,'[221]r&amp;m'!$F$27,'[221]r&amp;m'!$F$44,'[221]r&amp;m'!$F$52:$F$53</definedName>
    <definedName name="rng1992YDecPES00081">[221]GAS!$F$19,[221]GAS!$F$21:$F$22,[221]GAS!$F$26,[221]GAS!$F$32,[221]GAS!$F$35,[221]GAS!$F$39:$F$40,[221]GAS!$F$49</definedName>
    <definedName name="rng1992YDecPES00093">[221]LPG!$F$6,[221]LPG!$F$16,[221]LPG!$F$21,[221]LPG!$F$26,[221]LPG!$F$28,[221]LPG!$F$31:$F$32,[221]LPG!$F$36,[221]LPG!$F$40</definedName>
    <definedName name="rng1992YDecPES00111">'[221]group E&amp;P'!$F$172,'[221]group E&amp;P'!$F$175,'[221]group E&amp;P'!$F$178,'[221]group E&amp;P'!$F$183,'[221]group E&amp;P'!$F$193,'[221]group E&amp;P'!$F$195,'[221]group E&amp;P'!$F$211,'[221]group E&amp;P'!$F$213,'[221]group E&amp;P'!$F$217,'[221]group E&amp;P'!$F$217,'[221]group E&amp;P'!$F$221,'[221]group E&amp;P'!$F$265</definedName>
    <definedName name="rng1992YDecPES00129">[221]row!$F$19:$F$23,[221]row!$F$25,[221]row!$F$36:$F$37,[221]row!$F$40</definedName>
    <definedName name="rng1992YDecPES00147">[221]LatAm!$F$19:$F$23,[221]LatAm!$F$25,[221]LatAm!$F$36:$F$37,[221]LatAm!$F$40</definedName>
    <definedName name="rng1992YDecPES00165">'[221]NAf, MEast'!$F$19:$F$23,'[221]NAf, MEast'!$F$25,'[221]NAf, MEast'!$F$36,'[221]NAf, MEast'!$F$37,'[221]NAf, MEast'!$F$40</definedName>
    <definedName name="rng1992YDecPES00230">[221]projections!$F$14,[221]projections!$F$16,[221]projections!$F$18:$F$19,[221]projections!$F$22:$F$23,[221]projections!$F$29,[221]projections!$F$34,[221]projections!$F$43</definedName>
    <definedName name="rng1992YDecPES00231">[221]projections!$F$81,[221]projections!$F$85,[221]projections!$F$88:$F$89,[221]projections!$F$109,[221]projections!$F$116,[221]projections!$F$124</definedName>
    <definedName name="rng1992YDecPES00232">[221]projections!$F$191:$F$192,[221]projections!$F$194:$F$195,[221]projections!$F$198:$F$203,[221]projections!$F$206:$F$207</definedName>
    <definedName name="rng1992YDecPES00233">[221]projections!$F$403,[221]projections!$F$411:$F$415,[221]projections!$F$421:$F$422,[221]projections!$F$425:$F$426,[221]projections!$F$429:$F$431</definedName>
    <definedName name="rng1993YDecFFR00005">[220]projections!$P$15,[220]projections!$P$17,[220]projections!$P$19:$P$20,[220]projections!$P$23:$P$26,[220]projections!$P$28,[220]projections!$P$33</definedName>
    <definedName name="rng1993YDecFFR00018">[220]projections!$P$62:$P$66,[220]projections!$P$71,[220]projections!$P$74,[220]projections!$P$77</definedName>
    <definedName name="rng1993YDecFFR00031">[220]projections!$P$103,[220]projections!$P$107,[220]projections!$P$110:$P$111,[220]projections!$P$113,[220]projections!$P$113,[220]projections!$P$130,[220]projections!$P$130,[220]projections!$P$139</definedName>
    <definedName name="rng1993YDecFFR00043">[220]projections!$P$214:$P$215,[220]projections!$P$217:$P$218,[220]projections!$P$221:$P$225,[220]projections!$P$228:$P$229</definedName>
    <definedName name="rng1993YDecFFR00061">[220]debt!$P$5:$P$8,[220]debt!$P$11:$P$12,[220]debt!$P$19,[220]debt!$P$21,[220]debt!$P$23,[220]debt!$P$36:$P$40</definedName>
    <definedName name="rng1993YDecFFR00070">[220]debt!$P$51,[220]debt!$P$68,[220]debt!$P$73,[220]debt!$P$77,[220]debt!$P$81,[220]debt!$P$85,[220]debt!$P$89</definedName>
    <definedName name="rng1993YDecFFR00105">[220]chem!$G$7,[220]chem!$G$9,[220]chem!$G$11,[220]chem!$G$24:$G$25,[220]chem!$G$30,[220]chem!$G$33,[220]chem!$G$35,[220]chem!$G$37,[220]chem!$G$41,[220]chem!$G$42,[220]chem!$G$44:$G$45,[220]chem!$G$49</definedName>
    <definedName name="rng1993YDecFFR00137">'[220]r&amp;m'!$G$22,'[220]r&amp;m'!$G$30,'[220]r&amp;m'!$G$36,'[220]r&amp;m'!$G$42,'[220]r&amp;m'!$G$46,'[220]r&amp;m'!$G$48,'[220]r&amp;m'!$G$50:$G$51,'[220]r&amp;m'!$G$53,'[220]r&amp;m'!$G$56</definedName>
    <definedName name="rng1993YDecFFR00150">[220]africa!$P$42:$P$44,[220]africa!$P$46,[220]africa!$P$49,[220]africa!$P$57:$P$58,[220]africa!$P$61</definedName>
    <definedName name="rng1993YDecFFR00163">[220]row!$P$42:$P$44,[220]row!$P$46,[220]row!$P$49,[220]row!$P$57:$P$58,[220]row!$P$61</definedName>
    <definedName name="rng1993YDecFFR00175">[220]euro!$P$42:$P$44,[220]euro!$P$46,[220]euro!$P$49,[220]euro!$P$57:$P$58,[220]euro!$P$61</definedName>
    <definedName name="rng1993YDecFFR00197">'[220]group e&amp;p'!$P$166:$P$167,'[220]group e&amp;p'!$P$169,'[220]group e&amp;p'!$P$172,'[220]group e&amp;p'!$P$184</definedName>
    <definedName name="rng1993YDecFFR00213">'[220]group e&amp;p'!$P$202,'[220]group e&amp;p'!$P$204,'[220]group e&amp;p'!$P$208:$P$209,'[220]group e&amp;p'!$P$213,'[220]group e&amp;p'!$P$229:$P$230</definedName>
    <definedName name="rng1993YDecFFR00227">[220]health!$G$5:$G$6,[220]health!$G$11,[220]health!$G$16,[220]health!$G$18,[220]health!$G$20,[220]health!$G$30:$G$31,[220]health!$G$33:$G$34,[220]health!$G$38,[220]health!$G$50</definedName>
    <definedName name="rng1993YDecLIR00005">[222]debt!$P$5:$P$8,[222]debt!$P$11:$P$12,[222]debt!$P$19,[222]debt!$P$21,[222]debt!$P$23</definedName>
    <definedName name="rng1993YDecLIR00016">[222]debt!$P$70,[222]debt!$P$75,[222]debt!$P$79,[222]debt!$P$83,[222]debt!$P$87,[222]debt!$P$91</definedName>
    <definedName name="rng1993YDecLIR00022">[222]Projections!$C$16,[222]Projections!$C$19,[222]Projections!$C$20,[222]Projections!$C$23:$C$24,[222]Projections!$C$32,[222]Projections!$C$37</definedName>
    <definedName name="rng1993YDecLIR00031">[222]Projections!$C$89,[222]Projections!$C$96:$C$97,[222]Projections!$C$99,[222]Projections!$C$118,[222]Projections!$C$120,[222]Projections!$C$132,[222]Projections!$C$134</definedName>
    <definedName name="rng1993YDecLIR00041">[222]Projections!$C$229:$C$230,[222]Projections!$C$234,[222]Projections!$C$236:$C$240,[222]Projections!$C$243:$C$244,[222]Projections!$C$252</definedName>
    <definedName name="rng1993YDecLIR00047">[222]Other!$C$7,[222]Other!$C$10:$C$11,[222]Other!$C$15,[222]Other!$C$23</definedName>
    <definedName name="rng1993YDecLIR00056">'[222]R&amp;M'!$C$25,'[222]R&amp;M'!$C$34,'[222]R&amp;M'!$C$55,'[222]R&amp;M'!$C$57,'[222]R&amp;M'!$C$58,'[222]R&amp;M'!$C$60,'[222]R&amp;M'!$C$63</definedName>
    <definedName name="rng1993YDecLIR00063">[222]chems!$C$15,[222]chems!$C$23,[222]chems!$C$27,[222]chems!$C$48:$C$49,[222]chems!$C$51:$C$52,[222]chems!$C$56</definedName>
    <definedName name="rng1993YDecLIR00076">'[222]R&amp;M'!$C$45,'[222]R&amp;M'!$C$47</definedName>
    <definedName name="rng1993YDecLIR00083">[222]SNAM!$C$9,[222]SNAM!$C$34,[222]SNAM!$C$37,[222]SNAM!$C$41,[222]SNAM!$C$50,[222]SNAM!$C$58,[222]SNAM!$C$60,[222]SNAM!$C$63</definedName>
    <definedName name="rng1993YDecLIR00102">'[222]groupE&amp;P'!$C$206,'[222]groupE&amp;P'!$C$209:$C$210,'[222]groupE&amp;P'!$C$225,'[222]groupE&amp;P'!$C$245,'[222]groupE&amp;P'!$C$247,'[222]groupE&amp;P'!$C$252,'[222]groupE&amp;P'!$C$256</definedName>
    <definedName name="rng1993YDecLIR00109">[222]RoW!$C$33:$C$35,[222]RoW!$C$38:$C$39,[222]RoW!$C$41,[222]RoW!$C$51:$C$52,[222]RoW!$C$54</definedName>
    <definedName name="rng1993YDecLIR00116">'[222]North Sea'!$C$21:$C$23,'[222]North Sea'!$C$26:$C$27,'[222]North Sea'!$C$39:$C$40,'[222]North Sea'!$C$42</definedName>
    <definedName name="rng1993YDecLIR00123">'[222]West Africa'!$C$23:$C$25,'[222]West Africa'!$C$28:$C$29,'[222]West Africa'!$C$31,'[222]West Africa'!$C$41:$C$42,'[222]West Africa'!$C$44</definedName>
    <definedName name="rng1993YDecLIR00130">[222]Italy!$C$15:$C$17,[222]Italy!$C$20:$C$21,[222]Italy!$C$23,[222]Italy!$C$33:$C$34,[222]Italy!$C$36</definedName>
    <definedName name="rng1993YDecLIR00137">'[222]North Africa'!$C$28:$C$30,'[222]North Africa'!$C$33:$C$34,'[222]North Africa'!$C$36,'[222]North Africa'!$C$46:$C$47,'[222]North Africa'!$C$49</definedName>
    <definedName name="rng1993YDecLIR00160">[222]assms!$C$7,[222]assms!$C$9</definedName>
    <definedName name="rng1993YDecLIR00175">[222]Oilservice!$C$5,[222]Oilservice!$C$8:$C$9,[222]Oilservice!$C$13,[222]Oilservice!$C$21,[222]Oilservice!$C$24</definedName>
    <definedName name="rng1993YDecPES00016">[221]debt!$P$5:$P$8,[221]debt!$P$11:$P$12,[221]debt!$P$19,[221]debt!$P$21,[221]debt!$P$23,[221]debt!$P$36:$P$40,[221]debt!$P$51,[221]debt!$P$68,[221]debt!$P$73,[221]debt!$P$77,[221]debt!$P$81,[221]debt!$P$85,[221]debt!$P$89</definedName>
    <definedName name="rng1993YDecPES00046">[221]chems!$G$16,[221]chems!$G$22:$G$23,[221]chems!$G$28,[221]chems!$G$38,[221]chems!$G$48:$G$49,[221]chems!$G$56,[221]chems!$G$151</definedName>
    <definedName name="rng1993YDecPES00064">'[221]r&amp;m'!$G$25,'[221]r&amp;m'!$G$27,'[221]r&amp;m'!$G$44,'[221]r&amp;m'!$G$52:$G$53,'[221]r&amp;m'!$G$66,'[221]r&amp;m'!$G$68,'[221]r&amp;m'!$G$78,'[221]r&amp;m'!$G$80,'[221]r&amp;m'!$G$87</definedName>
    <definedName name="rng1993YDecPES00082">[221]GAS!$G$19,[221]GAS!$G$21:$G$22,[221]GAS!$G$26,[221]GAS!$G$32,[221]GAS!$G$35,[221]GAS!$G$39:$G$40,[221]GAS!$G$49</definedName>
    <definedName name="rng1993YDecPES00094">[221]LPG!$G$6,[221]LPG!$G$16,[221]LPG!$G$21,[221]LPG!$G$26,[221]LPG!$G$28,[221]LPG!$G$31:$G$32,[221]LPG!$G$36,[221]LPG!$G$40</definedName>
    <definedName name="rng1993YDecPES00130">[221]row!$G$19:$G$23,[221]row!$G$25,[221]row!$G$36:$G$37,[221]row!$G$40</definedName>
    <definedName name="rng1993YDecPES00148">[221]LatAm!$G$19:$G$23,[221]LatAm!$G$25,[221]LatAm!$G$36:$G$37,[221]LatAm!$G$40</definedName>
    <definedName name="rng1993YDecPES00166">'[221]NAf, MEast'!$G$19:$G$23,'[221]NAf, MEast'!$G$25,'[221]NAf, MEast'!$G$36:$G$37,'[221]NAf, MEast'!$G$40</definedName>
    <definedName name="rng1993YDecPES00234">[221]projections!$G$403,[221]projections!$G$411:$G$415,[221]projections!$G$421:$G$422,[221]projections!$G$425:$G$426,[221]projections!$G$429:$G$431</definedName>
    <definedName name="rng1993YDecPES00235">[221]projections!$G$191:$G$192,[221]projections!$G$194:$G$195,[221]projections!$G$198:$G$203,[221]projections!$G$206:$G$207</definedName>
    <definedName name="rng1993YDecPES00236">[221]projections!$G$124,[221]projections!$G$116,[221]projections!$G$109,[221]projections!$G$88:$G$89,[221]projections!$G$85,[221]projections!$G$81</definedName>
    <definedName name="rng1993YDecPES00237">[221]projections!$G$14,[221]projections!$G$16,[221]projections!$G$18:$G$19,[221]projections!$G$22:$G$23,[221]projections!$G$29,[221]projections!$G$34,[221]projections!$G$43</definedName>
    <definedName name="rng1993YDecPES00257">'[221]group E&amp;P'!$G$172,'[221]group E&amp;P'!$G$175,'[221]group E&amp;P'!$G$178,'[221]group E&amp;P'!$G$183,'[221]group E&amp;P'!$G$193,'[221]group E&amp;P'!$G$195</definedName>
    <definedName name="rng1994YDecFFR00006">[220]projections!$Q$15,[220]projections!$Q$17,[220]projections!$Q$19:$Q$20,[220]projections!$Q$23:$Q$26,[220]projections!$Q$28,[220]projections!$Q$33</definedName>
    <definedName name="rng1994YDecFFR00019">[220]projections!$Q$62:$Q$66,[220]projections!$Q$71,[220]projections!$Q$74,[220]projections!$Q$76:$Q$77</definedName>
    <definedName name="rng1994YDecFFR00032">[220]projections!$Q$103,[220]projections!$Q$107,[220]projections!$Q$110:$Q$111,[220]projections!$Q$113,[220]projections!$Q$130,[220]projections!$Q$139</definedName>
    <definedName name="rng1994YDecFFR00044">[220]projections!$Q$214:$Q$215,[220]projections!$Q$217:$Q$218,[220]projections!$Q$221:$Q$225,[220]projections!$Q$228:$Q$229</definedName>
    <definedName name="rng1994YDecFFR00062">[220]debt!$Q$5:$Q$8,[220]debt!$Q$11:$Q$12,[220]debt!$Q$19,[220]debt!$Q$21,[220]debt!$Q$23,[220]debt!$Q$36:$Q$40</definedName>
    <definedName name="rng1994YDecFFR00071">[220]debt!$Q$51,[220]debt!$Q$68,[220]debt!$Q$73,[220]debt!$Q$77,[220]debt!$Q$81,[220]debt!$Q$85,[220]debt!$Q$89</definedName>
    <definedName name="rng1994YDecFFR00106">[220]chem!$H$7,[220]chem!$H$9,[220]chem!$H$11,[220]chem!$H$17,[220]chem!$H$19,[220]chem!$H$21,[220]chem!$H$24:$H$25,[220]chem!$H$30</definedName>
    <definedName name="rng1994YDecFFR00107">[220]chem!$H$33,[220]chem!$H$35,[220]chem!$H$37,[220]chem!$H$41:$H$42,[220]chem!$H$44:$H$45,[220]chem!$H$49</definedName>
    <definedName name="rng1994YDecFFR00138">'[220]r&amp;m'!$H$22,'[220]r&amp;m'!$H$30:$H$31,'[220]r&amp;m'!$H$36,'[220]r&amp;m'!$H$42:$H$43,'[220]r&amp;m'!$H$46,'[220]r&amp;m'!$H$48,'[220]r&amp;m'!$H$50:$H$51,'[220]r&amp;m'!$H$53,'[220]r&amp;m'!$H$56</definedName>
    <definedName name="rng1994YDecFFR00151">[220]africa!$Q$42:$Q$44,[220]africa!$Q$46,[220]africa!$Q$49,[220]africa!$Q$57:$Q$58,[220]africa!$Q$61</definedName>
    <definedName name="rng1994YDecFFR00164">[220]row!$Q$42:$Q$44,[220]row!$Q$46,[220]row!$Q$49,[220]row!$Q$57:$Q$58,[220]row!$Q$61</definedName>
    <definedName name="rng1994YDecFFR00176">[220]euro!$Q$42:$Q$44,[220]euro!$Q$46,[220]euro!$Q$49,[220]euro!$Q$57:$Q$58,[220]euro!$Q$61</definedName>
    <definedName name="rng1994YDecFFR00198">'[220]group e&amp;p'!$Q$166:$Q$167,'[220]group e&amp;p'!$Q$169,'[220]group e&amp;p'!$Q$172,'[220]group e&amp;p'!$Q$184</definedName>
    <definedName name="rng1994YDecFFR00214">'[220]group e&amp;p'!$Q$202,'[220]group e&amp;p'!$Q$204,'[220]group e&amp;p'!$Q$208,'[220]group e&amp;p'!$Q$209,'[220]group e&amp;p'!$Q$213,'[220]group e&amp;p'!$Q$229:$Q$230</definedName>
    <definedName name="rng1994YDecFFR00228">[220]health!$H$5:$H$6,[220]health!$H$11,[220]health!$H$16,[220]health!$H$18,[220]health!$H$20,[220]health!$H$30:$H$31,[220]health!$H$33:$H$34,[220]health!$H$38,[220]health!$H$50</definedName>
    <definedName name="rng1994YDecLIR00006">[222]debt!$Q$5:$Q$8,[222]debt!$Q$11:$Q$12,[222]debt!$Q$19,[222]debt!$Q$21,[222]debt!$Q$23</definedName>
    <definedName name="rng1994YDecLIR00017">[222]debt!$Q$70,[222]debt!$Q$75,[222]debt!$Q$79,[222]debt!$Q$83,[222]debt!$Q$87,[222]debt!$Q$91</definedName>
    <definedName name="rng1994YDecLIR00023">[222]Projections!$D$16,[222]Projections!$D$19:$D$20,[222]Projections!$D$23:$D$24,[222]Projections!$D$32,[222]Projections!$D$37</definedName>
    <definedName name="rng1994YDecLIR00032">[222]Projections!$D$89,[222]Projections!$D$96:$D$97,[222]Projections!$D$99,[222]Projections!$D$118,[222]Projections!$D$120,[222]Projections!$D$132,[222]Projections!$D$134</definedName>
    <definedName name="rng1994YDecLIR00042">[222]Projections!$D$229:$D$230,[222]Projections!$D$234,[222]Projections!$D$236:$D$240,[222]Projections!$D$243:$D$244,[222]Projections!$D$252</definedName>
    <definedName name="rng1994YDecLIR00048">[222]Other!$D$7,[222]Other!$D$10:$D$11,[222]Other!$D$15,[222]Other!$D$23</definedName>
    <definedName name="rng1994YDecLIR00057">'[222]R&amp;M'!$D$25,'[222]R&amp;M'!$D$34,'[222]R&amp;M'!$D$55,'[222]R&amp;M'!$D$57:$D$58,'[222]R&amp;M'!$D$60,'[222]R&amp;M'!$D$63</definedName>
    <definedName name="rng1994YDecLIR00064">[222]chems!$D$15,[222]chems!$D$23,[222]chems!$D$27,[222]chems!$D$48:$D$49,[222]chems!$D$51:$D$52,[222]chems!$D$56</definedName>
    <definedName name="rng1994YDecLIR00077">'[222]R&amp;M'!$D$45,'[222]R&amp;M'!$D$47</definedName>
    <definedName name="rng1994YDecLIR00084">[222]SNAM!$D$9,[222]SNAM!$D$34,[222]SNAM!$D$37,[222]SNAM!$D$41,[222]SNAM!$D$50,[222]SNAM!$D$58,[222]SNAM!$D$60,[222]SNAM!$D$63</definedName>
    <definedName name="rng1994YDecLIR00103">'[222]groupE&amp;P'!$D$206,'[222]groupE&amp;P'!$D$209,'[222]groupE&amp;P'!$D$210,'[222]groupE&amp;P'!$D$225,'[222]groupE&amp;P'!$D$245,'[222]groupE&amp;P'!$D$247,'[222]groupE&amp;P'!$D$252,'[222]groupE&amp;P'!$D$256</definedName>
    <definedName name="rng1994YDecLIR00110">[222]RoW!$D$33:$D$35,[222]RoW!$D$38:$D$39,[222]RoW!$D$41,[222]RoW!$D$51:$D$52,[222]RoW!$D$54</definedName>
    <definedName name="rng1994YDecLIR00117">'[222]North Sea'!$D$21:$D$23,'[222]North Sea'!$D$26:$D$27,'[222]North Sea'!$D$39:$D$40,'[222]North Sea'!$D$42</definedName>
    <definedName name="rng1994YDecLIR00124">'[222]West Africa'!$D$23:$D$25,'[222]West Africa'!$D$28:$D$29,'[222]West Africa'!$D$31,'[222]West Africa'!$D$41:$D$42,'[222]West Africa'!$D$44</definedName>
    <definedName name="rng1994YDecLIR00131">[222]Italy!$D$15:$D$17,[222]Italy!$D$20:$D$21,[222]Italy!$D$23,[222]Italy!$D$33:$D$34,[222]Italy!$D$36</definedName>
    <definedName name="rng1994YDecLIR00138">'[222]North Africa'!$D$28:$D$30,'[222]North Africa'!$D$33:$D$34,'[222]North Africa'!$D$36,'[222]North Africa'!$D$46:$D$47,'[222]North Africa'!$D$49</definedName>
    <definedName name="rng1994YDecLIR00143">[222]Accounting!$C$5:$C$10,[222]Accounting!$C$13:$C$18</definedName>
    <definedName name="rng1994YDecLIR00146">[222]Accounting!$H$5:$H$10,[222]Accounting!$H$13:$H$18</definedName>
    <definedName name="rng1994YDecLIR00161">[222]assms!$D$7,[222]assms!$D$9</definedName>
    <definedName name="rng1994YDecLIR00176">[222]Oilservice!$D$5,[222]Oilservice!$D$8:$D$9,[222]Oilservice!$D$13,[222]Oilservice!$D$21,[222]Oilservice!$D$24</definedName>
    <definedName name="rng1994YDecPES00017">[221]debt!$Q$89,[221]debt!$Q$85,[221]debt!$Q$81,[221]debt!$Q$77,[221]debt!$Q$73,[221]debt!$Q$68,[221]debt!$Q$36:$Q$40,[221]debt!$Q$51,[221]debt!$Q$5,[221]debt!$Q$6:$Q$8,[221]debt!$Q$11:$Q$12,[221]debt!$Q$19,[221]debt!$Q$21,[221]debt!$Q$23</definedName>
    <definedName name="rng1994YDecPES00047">[221]chems!$H$151,[221]chems!$H$16,[221]chems!$H$22:$H$23,[221]chems!$H$28,[221]chems!$H$38,[221]chems!$H$48:$H$49,[221]chems!$H$56</definedName>
    <definedName name="rng1994YDecPES00065">'[221]r&amp;m'!$H$87,'[221]r&amp;m'!$H$80,'[221]r&amp;m'!$H$78,'[221]r&amp;m'!$H$68,'[221]r&amp;m'!$H$66,'[221]r&amp;m'!$H$25,'[221]r&amp;m'!$H$27,'[221]r&amp;m'!$H$44,'[221]r&amp;m'!$H$52:$H$53</definedName>
    <definedName name="rng1994YDecPES00083">[221]GAS!$H$19,[221]GAS!$H$21:$H$22,[221]GAS!$H$25,[221]GAS!$H$32,[221]GAS!$H$35,[221]GAS!$H$39:$H$40,[221]GAS!$H$49</definedName>
    <definedName name="rng1994YDecPES00095">[221]LPG!$H$6,[221]LPG!$H$16,[221]LPG!$H$21,[221]LPG!$H$26,[221]LPG!$H$28,[221]LPG!$H$31,[221]LPG!$H$32,[221]LPG!$H$36,[221]LPG!$H$40</definedName>
    <definedName name="rng1994YDecPES00113">'[221]group E&amp;P'!$H$211,'[221]group E&amp;P'!$H$213,'[221]group E&amp;P'!$H$217,'[221]group E&amp;P'!$H$221,'[221]group E&amp;P'!$H$265</definedName>
    <definedName name="rng1994YDecPES00131">[221]row!$H$19:$H$23,[221]row!$H$25,[221]row!$H$36:$H$37,[221]row!$H$40</definedName>
    <definedName name="rng1994YDecPES00149">[221]LatAm!$H$19:$H$23,[221]LatAm!$H$25,[221]LatAm!$H$36:$H$37,[221]LatAm!$H$40</definedName>
    <definedName name="rng1994YDecPES00167">'[221]NAf, MEast'!$H$19:$H$23,'[221]NAf, MEast'!$H$25,'[221]NAf, MEast'!$H$36:$H$37,'[221]NAf, MEast'!$H$40</definedName>
    <definedName name="rng1994YDecPES00238">[221]projections!$H$14,[221]projections!$H$16,[221]projections!$H$18:$H$19,[221]projections!$H$22:$H$23,[221]projections!$H$29,[221]projections!$H$34</definedName>
    <definedName name="rng1994YDecPES00239">[221]projections!$H$43,[221]projections!$H$81,[221]projections!$H$85,[221]projections!$H$88:$H$89,[221]projections!$H$109,[221]projections!$H$116,[221]projections!$H$124</definedName>
    <definedName name="rng1994YDecPES00240">[221]projections!$H$191:$H$192,[221]projections!$H$194:$H$195,[221]projections!$H$198:$H$203,[221]projections!$H$206:$H$207</definedName>
    <definedName name="rng1994YDecPES00241">[221]projections!$H$403,[221]projections!$H$411:$H$415,[221]projections!$H$421:$H$422,[221]projections!$H$425:$H$426,[221]projections!$H$429:$H$431</definedName>
    <definedName name="rng1994YDecPES00258">'[221]group E&amp;P'!$H$172,'[221]group E&amp;P'!$H$175,'[221]group E&amp;P'!$H$178,'[221]group E&amp;P'!$H$183,'[221]group E&amp;P'!$H$193,'[221]group E&amp;P'!$H$195</definedName>
    <definedName name="rng1995YDecFFR00007">[220]projections!$R$15,[220]projections!$R$17,[220]projections!$R$19,[220]projections!$R$19:$R$20,[220]projections!$R$23:$R$25,[220]projections!$R$28,[220]projections!$R$33</definedName>
    <definedName name="rng1995YDecFFR00020">[220]projections!$R$62:$R$66,[220]projections!$R$71,[220]projections!$R$74,[220]projections!$R$77,[220]projections!$R$94</definedName>
    <definedName name="rng1995YDecFFR00033">[220]projections!$R$103,[220]projections!$R$107,[220]projections!$R$110:$R$111,[220]projections!$R$113,[220]projections!$R$130,[220]projections!$R$139</definedName>
    <definedName name="rng1995YDecFFR00045">[220]projections!$R$214:$R$215,[220]projections!$R$217:$R$218,[220]projections!$R$221:$R$225,[220]projections!$R$228:$R$229</definedName>
    <definedName name="rng1995YDecFFR00063">[220]debt!$R$5:$R$8,[220]debt!$R$11:$R$12,[220]debt!$R$19,[220]debt!$R$21,[220]debt!$R$23,[220]debt!$R$36:$R$40</definedName>
    <definedName name="rng1995YDecFFR00072">[220]debt!$R$51,[220]debt!$R$68,[220]debt!$R$73,[220]debt!$R$77,[220]debt!$R$81,[220]debt!$R$85,[220]debt!$R$89</definedName>
    <definedName name="rng1995YDecFFR00108">[220]chem!$I$7,[220]chem!$I$9,[220]chem!$I$11,[220]chem!$I$17,[220]chem!$I$19,[220]chem!$I$21,[220]chem!$I$24,[220]chem!$I$30</definedName>
    <definedName name="rng1995YDecFFR00109">[220]chem!$I$33,[220]chem!$I$35,[220]chem!$I$37,[220]chem!$I$41:$I$42,[220]chem!$I$44:$I$45,[220]chem!$I$49</definedName>
    <definedName name="rng1995YDecFFR00139">'[220]r&amp;m'!$I$22,'[220]r&amp;m'!$I$30:$I$31,'[220]r&amp;m'!$I$36,'[220]r&amp;m'!$I$42:$I$43,'[220]r&amp;m'!$I$46,'[220]r&amp;m'!$I$48,'[220]r&amp;m'!$I$50:$I$51,'[220]r&amp;m'!$I$53,'[220]r&amp;m'!$I$56</definedName>
    <definedName name="rng1995YDecFFR00152">[220]africa!$R$42:$R$44,[220]africa!$R$46,[220]africa!$R$49,[220]africa!$R$57:$R$58,[220]africa!$R$61</definedName>
    <definedName name="rng1995YDecFFR00165">[220]row!$R$42:$R$44,[220]row!$R$46,[220]row!$R$57:$R$58,[220]row!$R$61</definedName>
    <definedName name="rng1995YDecFFR00177">[220]euro!$R$42:$R$44,[220]euro!$R$46,[220]euro!$R$49,[220]euro!$R$57:$R$58,[220]euro!$R$61</definedName>
    <definedName name="rng1995YDecFFR00199">'[220]group e&amp;p'!$R$166:$R$167,'[220]group e&amp;p'!$R$169,'[220]group e&amp;p'!$R$172,'[220]group e&amp;p'!$R$184</definedName>
    <definedName name="rng1995YDecFFR00215">'[220]group e&amp;p'!$R$202,'[220]group e&amp;p'!$R$204,'[220]group e&amp;p'!$R$208:$R$209,'[220]group e&amp;p'!$R$213</definedName>
    <definedName name="rng1995YDecFFR00229">[220]health!$I$5:$I$6,[220]health!$I$11,[220]health!$I$16,[220]health!$I$18,[220]health!$I$29:$I$30,[220]health!$I$31,[220]health!$I$33:$I$34,[220]health!$I$38,[220]health!$I$50</definedName>
    <definedName name="rng1995YDecLIR00007">[222]debt!$R$5:$R$8,[222]debt!$R$11:$R$12,[222]debt!$R$19,[222]debt!$R$21,[222]debt!$R$23</definedName>
    <definedName name="rng1995YDecLIR00018">[222]debt!$R$70,[222]debt!$R$75,[222]debt!$R$79,[222]debt!$R$83,[222]debt!$R$87,[222]debt!$R$91</definedName>
    <definedName name="rng1995YDecLIR00024">[222]Projections!$E$16,[222]Projections!$E$19:$E$20,[222]Projections!$E$23:$E$24,[222]Projections!$E$32,[222]Projections!$E$37</definedName>
    <definedName name="rng1995YDecLIR00033">[222]Projections!$E$89,[222]Projections!$E$93,[222]Projections!$E$96:$E$97,[222]Projections!$E$99,[222]Projections!$E$118,[222]Projections!$E$120,[222]Projections!$E$132,[222]Projections!$E$134</definedName>
    <definedName name="rng1995YDecLIR00043">[222]Projections!$E$229:$E$230,[222]Projections!$E$234,[222]Projections!$E$236:$E$240,[222]Projections!$E$243:$E$244,[222]Projections!$E$252</definedName>
    <definedName name="rng1995YDecLIR00052">[222]Other!$E$7,[222]Other!$E$10:$E$11,[222]Other!$E$15,[222]Other!$E$23,[222]Other!$E$26</definedName>
    <definedName name="rng1995YDecLIR00058">'[222]R&amp;M'!$E$25,'[222]R&amp;M'!$E$34,'[222]R&amp;M'!$E$55,'[222]R&amp;M'!$E$57:$E$58,'[222]R&amp;M'!$E$60,'[222]R&amp;M'!$E$63</definedName>
    <definedName name="rng1995YDecLIR00065">[222]chems!$E$15,[222]chems!$E$23,[222]chems!$E$27,[222]chems!$E$48:$E$49,[222]chems!$E$51:$E$52,[222]chems!$E$56</definedName>
    <definedName name="rng1995YDecLIR00078">'[222]R&amp;M'!$E$45,'[222]R&amp;M'!$E$47</definedName>
    <definedName name="rng1995YDecLIR00085">[222]SNAM!$E$9,[222]SNAM!$E$34,[222]SNAM!$E$37,[222]SNAM!$E$41,[222]SNAM!$E$50,[222]SNAM!$E$58,[222]SNAM!$E$60,[222]SNAM!$E$63</definedName>
    <definedName name="rng1995YDecLIR00095">[222]Oilservice!$E$5,[222]Oilservice!$E$8:$E$9,[222]Oilservice!$E$13,[222]Oilservice!$E$21,[222]Oilservice!$E$24</definedName>
    <definedName name="rng1995YDecLIR00104">'[222]groupE&amp;P'!$E$206,'[222]groupE&amp;P'!$E$209:$E$210,'[222]groupE&amp;P'!$E$225,'[222]groupE&amp;P'!$E$245,'[222]groupE&amp;P'!$E$247,'[222]groupE&amp;P'!$E$252,'[222]groupE&amp;P'!$E$256</definedName>
    <definedName name="rng1995YDecLIR00111">[222]RoW!$E$33:$E$35,[222]RoW!$E$38:$E$39,[222]RoW!$E$41,[222]RoW!$E$51:$E$52,[222]RoW!$E$54</definedName>
    <definedName name="rng1995YDecLIR00118">'[222]North Sea'!$E$21:$E$23,'[222]North Sea'!$E$26:$E$27,'[222]North Sea'!$E$39:$E$40,'[222]North Sea'!$E$42</definedName>
    <definedName name="rng1995YDecLIR00125">'[222]West Africa'!$E$23:$E$25,'[222]West Africa'!$E$28:$E$29,'[222]West Africa'!$E$31,'[222]West Africa'!$E$41:$E$42,'[222]West Africa'!$E$44</definedName>
    <definedName name="rng1995YDecLIR00132">[222]Italy!$E$15:$E$17,[222]Italy!$E$20:$E$21,[222]Italy!$E$23,[222]Italy!$E$33:$E$34,[222]Italy!$E$36</definedName>
    <definedName name="rng1995YDecLIR00139">'[222]North Africa'!$E$28:$E$30,'[222]North Africa'!$E$33:$E$34,'[222]North Africa'!$E$36,'[222]North Africa'!$E$46:$E$47,'[222]North Africa'!$E$49</definedName>
    <definedName name="rng1995YDecLIR00144">[222]Accounting!$D$5:$D$10,[222]Accounting!$D$13:$D$18</definedName>
    <definedName name="rng1995YDecLIR00147">[222]Accounting!$I$5:$I$10,[222]Accounting!$I$13:$I$18</definedName>
    <definedName name="rng1995YDecLIR00150">[222]Accounting!$D$62,[222]Accounting!$D$68:$D$74</definedName>
    <definedName name="rng1995YDecLIR00162">[222]assms!$E$7,[222]assms!$E$9</definedName>
    <definedName name="rng1995YDecPES00018">[221]debt!$R$5:$R$8,[221]debt!$R$11:$R$12,[221]debt!$R$19,[221]debt!$R$21,[221]debt!$R$23,[221]debt!$R$36:$R$40,[221]debt!$R$51,[221]debt!$R$68,[221]debt!$R$73,[221]debt!$R$77,[221]debt!$R$81,[221]debt!$R$85,[221]debt!$R$89</definedName>
    <definedName name="rng1995YDecPES00048">[221]chems!$I$16,[221]chems!$I$23,[221]chems!$I$27:$I$28,[221]chems!$I$38,[221]chems!$I$48:$I$49,[221]chems!$I$56,[221]chems!$I$151</definedName>
    <definedName name="rng1995YDecPES00066">'[221]r&amp;m'!$I$25,'[221]r&amp;m'!$I$27,'[221]r&amp;m'!$I$27,'[221]r&amp;m'!$I$44,'[221]r&amp;m'!$I$52,'[221]r&amp;m'!$I$53,'[221]r&amp;m'!$I$66,'[221]r&amp;m'!$I$68,'[221]r&amp;m'!$I$78,'[221]r&amp;m'!$I$80,'[221]r&amp;m'!$I$87</definedName>
    <definedName name="rng1995YDecPES00084">[221]GAS!$I$16,[221]GAS!$I$19,[221]GAS!$I$21,[221]GAS!$I$26,[221]GAS!$I$32,[221]GAS!$I$35,[221]GAS!$I$39:$I$40,[221]GAS!$I$49</definedName>
    <definedName name="rng1995YDecPES00096">[221]LPG!$I$16,[221]LPG!$I$21,[221]LPG!$I$26,[221]LPG!$I$28,[221]LPG!$I$31:$I$32,[221]LPG!$I$36,[221]LPG!$I$40</definedName>
    <definedName name="rng1995YDecPES00114">'[221]group E&amp;P'!$I$211,'[221]group E&amp;P'!$I$213,'[221]group E&amp;P'!$I$217,'[221]group E&amp;P'!$I$221</definedName>
    <definedName name="rng1995YDecPES00132">[221]row!$I$19:$I$23,[221]row!$I$25,[221]row!$I$36:$I$37,[221]row!$I$40</definedName>
    <definedName name="rng1995YDecPES00150">[221]LatAm!$I$19:$I$23,[221]LatAm!$I$25,[221]LatAm!$I$36:$I$37,[221]LatAm!$I$40</definedName>
    <definedName name="rng1995YDecPES00168">'[221]NAf, MEast'!$I$19:$I$23,'[221]NAf, MEast'!$I$25,'[221]NAf, MEast'!$I$36:$I$37,'[221]NAf, MEast'!$I$40</definedName>
    <definedName name="rng1995YDecPES00242">[221]projections!$I$403,[221]projections!$I$411:$I$415,[221]projections!$I$421:$I$422,[221]projections!$I$425:$I$426,[221]projections!$I$429:$I$431</definedName>
    <definedName name="rng1995YDecPES00243">[221]projections!$I$191:$I$192,[221]projections!$I$194:$I$195,[221]projections!$I$198:$I$203,[221]projections!$I$206:$I$207</definedName>
    <definedName name="rng1995YDecPES00244">[221]projections!$I$124,[221]projections!$I$116,[221]projections!$I$109,[221]projections!$I$81,[221]projections!$I$85,[221]projections!$I$88:$I$89</definedName>
    <definedName name="rng1995YDecPES00245">[221]projections!$I$14,[221]projections!$I$16,[221]projections!$I$18:$I$19,[221]projections!$I$22:$I$23,[221]projections!$I$29,[221]projections!$I$34,[221]projections!$I$43</definedName>
    <definedName name="rng1995YDecPES00259">'[221]group E&amp;P'!$I$172,'[221]group E&amp;P'!$I$175,'[221]group E&amp;P'!$I$178,'[221]group E&amp;P'!$I$183,'[221]group E&amp;P'!$I$193,'[221]group E&amp;P'!$I$195</definedName>
    <definedName name="rng1996YDecFFR00008">[220]projections!$S$15,[220]projections!$S$17,[220]projections!$S$19:$S$20,[220]projections!$S$23:$S$25,[220]projections!$S$28:$S$29,[220]projections!$S$33</definedName>
    <definedName name="rng1996YDecFFR00021">[220]projections!$S$62:$S$66,[220]projections!$S$71,[220]projections!$S$74,[220]projections!$S$77</definedName>
    <definedName name="rng1996YDecFFR00034">[220]projections!$S$103,[220]projections!$S$107,[220]projections!$S$110:$S$111,[220]projections!$S$113,[220]projections!$S$130,[220]projections!$S$139</definedName>
    <definedName name="rng1996YDecFFR00046">[220]projections!$S$214:$S$215,[220]projections!$S$217,[220]projections!$S$218,[220]projections!$S$221:$S$225,[220]projections!$S$228:$S$229</definedName>
    <definedName name="rng1996YDecFFR00064">[220]debt!$S$5:$S$8,[220]debt!$S$11:$S$12,[220]debt!$S$19,[220]debt!$S$21,[220]debt!$S$23,[220]debt!$S$36:$S$40</definedName>
    <definedName name="rng1996YDecFFR00073">[220]debt!$S$51,[220]debt!$S$68,[220]debt!$S$73,[220]debt!$S$77,[220]debt!$S$81,[220]debt!$S$85,[220]debt!$S$89</definedName>
    <definedName name="rng1996YDecFFR00110cvt">[223]chem!$J$7,[223]chem!$J$9,[223]chem!$J$9,[223]chem!$J$11,[223]chem!$J$11,[223]chem!$J$17,[223]chem!$J$17,[223]chem!$J$19,[223]chem!$J$21,[223]chem!$J$24,[223]chem!$J$30,[223]chem!$J$30,[223]chem!$J$33,[223]chem!$J$35,[223]chem!$J$37,[223]chem!$J$41,[223]chem!$J$41:$J$42,[223]chem!$J$44:$J$45,[223]chem!$J$49</definedName>
    <definedName name="rng1996YDecFFR00140">'[220]r&amp;m'!$J$22,'[220]r&amp;m'!$J$30:$J$31,'[220]r&amp;m'!$J$36,'[220]r&amp;m'!$J$42:$J$43,'[220]r&amp;m'!$J$46,'[220]r&amp;m'!$J$48,'[220]r&amp;m'!$J$50:$J$51,'[220]r&amp;m'!$J$53,'[220]r&amp;m'!$J$56</definedName>
    <definedName name="rng1996YDecFFR00153">[220]africa!$S$42:$S$44,[220]africa!$S$46,[220]africa!$S$49,[220]africa!$S$57:$S$58,[220]africa!$S$61</definedName>
    <definedName name="rng1996YDecFFR00166">[220]row!$S$42:$S$44,[220]row!$S$46,[220]row!$S$58,[220]row!$S$57,[220]row!$S$61</definedName>
    <definedName name="rng1996YDecFFR00178">[220]euro!$S$42:$S$44,[220]euro!$S$46,[220]euro!$S$49,[220]euro!$S$57:$S$58,[220]euro!$S$61</definedName>
    <definedName name="rng1996YDecFFR00200">'[220]group e&amp;p'!$S$166:$S$167,'[220]group e&amp;p'!$S$169,'[220]group e&amp;p'!$S$171,'[220]group e&amp;p'!$S$172,'[220]group e&amp;p'!$S$184</definedName>
    <definedName name="rng1996YDecFFR00216">'[220]group e&amp;p'!$S$202,'[220]group e&amp;p'!$S$204,'[220]group e&amp;p'!$S$208:$S$209,'[220]group e&amp;p'!$S$213</definedName>
    <definedName name="rng1996YDecFFR00230">[220]health!$J$5:$J$6,[220]health!$J$11,[220]health!$J$16,[220]health!$J$18,[220]health!$J$30:$J$31,[220]health!$J$33:$J$34,[220]health!$J$38,[220]health!$J$50</definedName>
    <definedName name="rng1996YDecLIR00008">[222]debt!$S$5:$S$8,[222]debt!$S$11:$S$12,[222]debt!$S$19,[222]debt!$S$21,[222]debt!$S$23</definedName>
    <definedName name="rng1996YDecLIR00019">[222]debt!$S$70,[222]debt!$S$75,[222]debt!$S$79,[222]debt!$S$83,[222]debt!$S$87,[222]debt!$S$91</definedName>
    <definedName name="rng1996YDecLIR00025">[222]Projections!$F$16,[222]Projections!$F$19:$F$20,[222]Projections!$F$23:$F$24,[222]Projections!$F$32,[222]Projections!$F$37</definedName>
    <definedName name="rng1996YDecLIR00034">[222]Projections!$F$89,[222]Projections!$F$93,[222]Projections!$F$96:$F$97,[222]Projections!$F$99,[222]Projections!$F$118,[222]Projections!$F$120,[222]Projections!$F$132,[222]Projections!$F$134</definedName>
    <definedName name="rng1996YDecLIR00044">[222]Projections!$F$229:$F$230,[222]Projections!$F$234,[222]Projections!$F$236:$F$240,[222]Projections!$F$243:$F$244</definedName>
    <definedName name="rng1996YDecLIR00053">[222]Other!$F$7,[222]Other!$F$10:$F$11,[222]Other!$F$15,[222]Other!$F$23,[222]Other!$F$26</definedName>
    <definedName name="rng1996YDecLIR00059">'[222]R&amp;M'!$F$25,'[222]R&amp;M'!$F$34,'[222]R&amp;M'!$F$55,'[222]R&amp;M'!$F$57:$F$58,'[222]R&amp;M'!$F$60,'[222]R&amp;M'!$F$63</definedName>
    <definedName name="rng1996YDecLIR00066">[222]chems!$F$15,[222]chems!$F$23,[222]chems!$F$27,[222]chems!$F$48:$F$49,[222]chems!$F$51:$F$52,[222]chems!$F$56</definedName>
    <definedName name="rng1996YDecLIR00079">'[222]R&amp;M'!$F$45,'[222]R&amp;M'!$F$47</definedName>
    <definedName name="rng1996YDecLIR00086">[222]SNAM!$F$9,[222]SNAM!$F$34,[222]SNAM!$F$37,[222]SNAM!$F$41,[222]SNAM!$F$50,[222]SNAM!$F$58,[222]SNAM!$F$60,[222]SNAM!$F$63</definedName>
    <definedName name="rng1996YDecLIR00096">[222]Oilservice!$F$5,[222]Oilservice!$F$8:$F$9,[222]Oilservice!$F$13,[222]Oilservice!$F$21,[222]Oilservice!$F$24</definedName>
    <definedName name="rng1996YDecLIR00105">'[222]groupE&amp;P'!$F$206,'[222]groupE&amp;P'!$F$209:$F$210,'[222]groupE&amp;P'!$F$225,'[222]groupE&amp;P'!$F$245,'[222]groupE&amp;P'!$F$247,'[222]groupE&amp;P'!$F$252,'[222]groupE&amp;P'!$F$256</definedName>
    <definedName name="rng1996YDecLIR00112">[222]RoW!$F$33:$F$35,[222]RoW!$F$38:$F$39,[222]RoW!$F$41,[222]RoW!$F$51:$F$52,[222]RoW!$F$54</definedName>
    <definedName name="rng1996YDecLIR00119">'[222]North Sea'!$F$21:$F$23,'[222]North Sea'!$F$26:$F$27,'[222]North Sea'!$F$39:$F$40,'[222]North Sea'!$F$42</definedName>
    <definedName name="rng1996YDecLIR00126">'[222]West Africa'!$F$23:$F$25,'[222]West Africa'!$F$28:$F$29,'[222]West Africa'!$F$31,'[222]West Africa'!$F$41:$F$42,'[222]West Africa'!$F$44</definedName>
    <definedName name="rng1996YDecLIR00133">[222]Italy!$F$15:$F$17,[222]Italy!$F$20:$F$21,[222]Italy!$F$23,[222]Italy!$F$33:$F$34,[222]Italy!$F$36</definedName>
    <definedName name="rng1996YDecLIR00140">'[222]North Africa'!$F$28:$F$30,'[222]North Africa'!$F$33:$F$34,'[222]North Africa'!$F$36,'[222]North Africa'!$F$46:$F$47,'[222]North Africa'!$F$49</definedName>
    <definedName name="rng1996YDecLIR00145">[222]Accounting!$E$5:$E$10,[222]Accounting!$E$13:$E$18</definedName>
    <definedName name="rng1996YDecLIR00148">[222]Accounting!$J$5:$J$10,[222]Accounting!$J$13:$J$18</definedName>
    <definedName name="rng1996YDecLIR00151">[222]Accounting!$E$68:$E$74,[222]Accounting!$E$79:$E$85,[222]Accounting!$E$89:$E$95</definedName>
    <definedName name="rng1996YDecLIR00163">[222]assms!$F$7,[222]assms!$F$9</definedName>
    <definedName name="rng1996YDecPES00019">[221]debt!$S$89,[221]debt!$S$85,[221]debt!$S$81,[221]debt!$S$77,[221]debt!$S$73,[221]debt!$S$68,[221]debt!$S$36:$S$40,[221]debt!$S$51,[221]debt!$S$5:$S$8,[221]debt!$S$11:$S$12,[221]debt!$S$19,[221]debt!$S$21,[221]debt!$S$23</definedName>
    <definedName name="rng1996YDecPES00049">[221]chems!$J$151,[221]chems!$J$16,[221]chems!$J$23,[221]chems!$J$27:$J$28,[221]chems!$J$38,[221]chems!$J$48:$J$49,[221]chems!$J$56</definedName>
    <definedName name="rng1996YDecPES00067">'[221]r&amp;m'!$J$87,'[221]r&amp;m'!$J$80,'[221]r&amp;m'!$J$78,'[221]r&amp;m'!$J$68,'[221]r&amp;m'!$J$66,'[221]r&amp;m'!$J$25,'[221]r&amp;m'!$J$27,'[221]r&amp;m'!$J$42,'[221]r&amp;m'!$J$44,'[221]r&amp;m'!$J$52,'[221]r&amp;m'!$J$53</definedName>
    <definedName name="rng1996YDecPES00085">[221]GAS!$J$16,[221]GAS!$J$19,[221]GAS!$J$21,[221]GAS!$J$26,[221]GAS!$J$32,[221]GAS!$J$35,[221]GAS!$J$39:$J$40,[221]GAS!$J$49</definedName>
    <definedName name="rng1996YDecPES00097">[221]LPG!$J$16,[221]LPG!$J$21,[221]LPG!$J$26,[221]LPG!$J$28,[221]LPG!$J$31:$J$32,[221]LPG!$J$36,[221]LPG!$J$40</definedName>
    <definedName name="rng1996YDecPES00115">'[221]group E&amp;P'!$J$211,'[221]group E&amp;P'!$J$213,'[221]group E&amp;P'!$J$217,'[221]group E&amp;P'!$J$221,'[221]group E&amp;P'!$J$265</definedName>
    <definedName name="rng1996YDecPES00133">[221]row!$J$19:$J$23,[221]row!$J$25,[221]row!$J$36:$J$37,[221]row!$J$40</definedName>
    <definedName name="rng1996YDecPES00151">[221]LatAm!$J$19:$J$23,[221]LatAm!$J$25,[221]LatAm!$J$36:$J$37,[221]LatAm!$J$40</definedName>
    <definedName name="rng1996YDecPES00169">'[221]NAf, MEast'!$J$19:$J$23,'[221]NAf, MEast'!$J$25,'[221]NAf, MEast'!$J$36:$J$37,'[221]NAf, MEast'!$J$40</definedName>
    <definedName name="rng1996YDecPES00246">[221]projections!$J$14,[221]projections!$J$16,[221]projections!$J$18:$J$19,[221]projections!$J$22:$J$23,[221]projections!$J$23,[221]projections!$J$22,[221]projections!$J$29,[221]projections!$J$34,[221]projections!$J$43</definedName>
    <definedName name="rng1996YDecPES00247">[221]projections!$J$81,[221]projections!$J$85,[221]projections!$J$88:$J$89,[221]projections!$J$109,[221]projections!$J$116,[221]projections!$J$124</definedName>
    <definedName name="rng1996YDecPES00248">[221]projections!$J$191:$J$192,[221]projections!$J$194:$J$195,[221]projections!$J$198:$J$203,[221]projections!$J$206:$J$207</definedName>
    <definedName name="rng1996YDecPES00249">[221]projections!$J$403,[221]projections!$J$412,[221]projections!$J$411,[221]projections!$J$413,[221]projections!$J$413,[221]projections!$J$414:$J$415,[221]projections!$J$421:$J$422,[221]projections!$J$425:$J$426,[221]projections!$J$429:$J$431</definedName>
    <definedName name="rng1996YDecPES00260">'[221]group E&amp;P'!$J$172,'[221]group E&amp;P'!$J$175,'[221]group E&amp;P'!$J$178,'[221]group E&amp;P'!$J$183,'[221]group E&amp;P'!$J$193,'[221]group E&amp;P'!$J$195</definedName>
    <definedName name="rng1997YDecFFR00009">[220]projections!$T$15,[220]projections!$T$19:$T$20,[220]projections!$T$23:$T$25,[220]projections!$T$28:$T$29,[220]projections!$T$33</definedName>
    <definedName name="rng1997YDecFFR00022">[220]projections!$T$62:$T$66,[220]projections!$T$71,[220]projections!$T$74</definedName>
    <definedName name="rng1997YDecFFR00035">[220]projections!$T$103,[220]projections!$T$107,[220]projections!$T$110:$T$111,[220]projections!$T$113,[220]projections!$T$130,[220]projections!$T$139</definedName>
    <definedName name="rng1997YDecFFR00047">[220]projections!$T$214,[220]projections!$T$215,[220]projections!$T$217:$T$218,[220]projections!$T$221:$T$225,[220]projections!$T$228:$T$229</definedName>
    <definedName name="rng1997YDecFFR00065">[220]debt!$T$5:$T$8,[220]debt!$T$11:$T$12,[220]debt!$T$19,[220]debt!$T$21,[220]debt!$T$23,[220]debt!$T$36:$T$40</definedName>
    <definedName name="rng1997YDecFFR00074">[220]debt!$T$51,[220]debt!$T$68,[220]debt!$T$73,[220]debt!$T$77,[220]debt!$T$81,[220]debt!$T$85,[220]debt!$T$89</definedName>
    <definedName name="rng1997YDecFFR00111">[220]chem!$K$7,[220]chem!$K$9,[220]chem!$K$11,[220]chem!$K$17,[220]chem!$K$19,[220]chem!$K$21,[220]chem!$K$24,[220]chem!$K$30,[220]chem!$K$33,[220]chem!$K$35,[220]chem!$K$37,[220]chem!$K$41,[220]chem!$K$44:$K$45,[220]chem!$K$49</definedName>
    <definedName name="rng1997YDecFFR00141">'[220]r&amp;m'!$K$22,'[220]r&amp;m'!$K$30:$K$31,'[220]r&amp;m'!$K$36,'[220]r&amp;m'!$K$36,'[220]r&amp;m'!$K$42:$K$43,'[220]r&amp;m'!$K$46,'[220]r&amp;m'!$K$48,'[220]r&amp;m'!$K$50:$K$51,'[220]r&amp;m'!$K$53,'[220]r&amp;m'!$K$56</definedName>
    <definedName name="rng1997YDecFFR00154">[220]africa!$T$42:$T$44,[220]africa!$T$46,[220]africa!$T$46,[220]africa!$T$49,[220]africa!$T$57:$T$58,[220]africa!$T$61</definedName>
    <definedName name="rng1997YDecFFR00167">[220]row!$T$42:$T$44,[220]row!$T$46,[220]row!$T$49,[220]row!$T$57:$T$58,[220]row!$T$61</definedName>
    <definedName name="rng1997YDecFFR00179">[220]euro!$T$42:$T$44,[220]euro!$T$46,[220]euro!$T$49,[220]euro!$T$57:$T$58,[220]euro!$T$61</definedName>
    <definedName name="rng1997YDecFFR00201">'[220]group e&amp;p'!$T$166:$T$167,'[220]group e&amp;p'!$T$169,'[220]group e&amp;p'!$T$172,'[220]group e&amp;p'!$T$184</definedName>
    <definedName name="rng1997YDecFFR00217">'[220]group e&amp;p'!$T$202,'[220]group e&amp;p'!$T$204,'[220]group e&amp;p'!$T$208:$T$209,'[220]group e&amp;p'!$T$213</definedName>
    <definedName name="rng1997YDecFFR00231">[220]health!$K$5:$K$6,[220]health!$K$11,[220]health!$K$16,[220]health!$K$18,[220]health!$K$20,[220]health!$K$31,[220]health!$K$30,[220]health!$K$33:$K$34,[220]health!$K$38,[220]health!$K$50</definedName>
    <definedName name="rng1997YDecLIR00009">[222]debt!$T$5:$T$8,[222]debt!$T$11:$T$12,[222]debt!$T$19,[222]debt!$T$21,[222]debt!$T$23</definedName>
    <definedName name="rng1997YDecLIR00020">[222]debt!$T$70,[222]debt!$T$75,[222]debt!$T$79,[222]debt!$T$83,[222]debt!$T$87,[222]debt!$T$91</definedName>
    <definedName name="rng1997YDecLIR00026">[222]Projections!$G$16,[222]Projections!$G$19:$G$20,[222]Projections!$G$23:$G$24,[222]Projections!$G$31:$G$32,[222]Projections!$G$37</definedName>
    <definedName name="rng1997YDecLIR00035">[222]Projections!$G$89,[222]Projections!$G$93,[222]Projections!$G$96:$G$97,[222]Projections!$G$99,[222]Projections!$G$118,[222]Projections!$G$120,[222]Projections!$G$132,[222]Projections!$G$134</definedName>
    <definedName name="rng1997YDecLIR00045">[222]Projections!$G$229:$G$230,[222]Projections!$G$234,[222]Projections!$G$236:$G$240,[222]Projections!$G$243:$G$244</definedName>
    <definedName name="rng1997YDecLIR00054">[222]Other!$G$7,[222]Other!$G$10:$G$11,[222]Other!$G$15,[222]Other!$G$23</definedName>
    <definedName name="rng1997YDecLIR00060">'[222]R&amp;M'!$G$25,'[222]R&amp;M'!$G$34,'[222]R&amp;M'!$G$55,'[222]R&amp;M'!$G$57:$G$58,'[222]R&amp;M'!$G$60,'[222]R&amp;M'!$G$63</definedName>
    <definedName name="rng1997YDecLIR00067">[222]chems!$G$15,[222]chems!$G$23,[222]chems!$G$48,[222]chems!$G$51:$G$52,[222]chems!$G$56</definedName>
    <definedName name="rng1997YDecLIR00080">'[222]R&amp;M'!$G$45,'[222]R&amp;M'!$G$47</definedName>
    <definedName name="rng1997YDecLIR00087">[222]SNAM!$G$9,[222]SNAM!$G$34,[222]SNAM!$G$37,[222]SNAM!$G$41,[222]SNAM!$G$50,[222]SNAM!$G$58,[222]SNAM!$G$60,[222]SNAM!$G$63</definedName>
    <definedName name="rng1997YDecLIR00097">[222]Oilservice!$G$5,[222]Oilservice!$G$8:$G$9,[222]Oilservice!$G$13,[222]Oilservice!$G$21,[222]Oilservice!$G$24</definedName>
    <definedName name="rng1997YDecLIR00106">'[222]groupE&amp;P'!$G$206,'[222]groupE&amp;P'!$G$209:$G$210,'[222]groupE&amp;P'!$G$225,'[222]groupE&amp;P'!$G$245,'[222]groupE&amp;P'!$G$247,'[222]groupE&amp;P'!$G$252,'[222]groupE&amp;P'!$G$256</definedName>
    <definedName name="rng1997YDecLIR00113">[222]RoW!$G$33:$G$35,[222]RoW!$G$38:$G$39,[222]RoW!$G$41,[222]RoW!$G$51:$G$52,[222]RoW!$G$54</definedName>
    <definedName name="rng1997YDecLIR00120">'[222]North Sea'!$G$21:$G$23,'[222]North Sea'!$G$26:$G$27,'[222]North Sea'!$G$39:$G$40,'[222]North Sea'!$G$42</definedName>
    <definedName name="rng1997YDecLIR00127">'[222]West Africa'!$G$23:$G$25,'[222]West Africa'!$G$28:$G$29,'[222]West Africa'!$G$31,'[222]West Africa'!$G$41:$G$42,'[222]West Africa'!$G$44</definedName>
    <definedName name="rng1997YDecLIR00134">[222]Italy!$G$15:$G$17,[222]Italy!$G$20:$G$21,[222]Italy!$G$23,[222]Italy!$G$33:$G$34,[222]Italy!$G$36</definedName>
    <definedName name="rng1997YDecLIR00141">'[222]North Africa'!$G$28:$G$30,'[222]North Africa'!$G$33:$G$34,'[222]North Africa'!$G$36,'[222]North Africa'!$G$46:$G$47,'[222]North Africa'!$G$49</definedName>
    <definedName name="rng1997YDecLIR00164">[222]assms!$G$7,[222]assms!$G$9</definedName>
    <definedName name="rng1997YDecPES00020">[221]debt!$T$5:$T$8,[221]debt!$T$11:$T$12,[221]debt!$T$19,[221]debt!$T$21,[221]debt!$T$23,[221]debt!$T$36:$T$40,[221]debt!$T$51,[221]debt!$T$68,[221]debt!$T$73,[221]debt!$T$77,[221]debt!$T$81,[221]debt!$T$85,[221]debt!$T$89</definedName>
    <definedName name="rng1997YDecPES00050">[221]chems!$K$16,[221]chems!$K$23,[221]chems!$K$23,[221]chems!$K$23,[221]chems!$K$27:$K$28,[221]chems!$K$38,[221]chems!$K$48:$K$49,[221]chems!$K$56,[221]chems!$K$151</definedName>
    <definedName name="rng1997YDecPES00068">'[221]r&amp;m'!$K$25,'[221]r&amp;m'!$K$27,'[221]r&amp;m'!$K$42,'[221]r&amp;m'!$K$44,'[221]r&amp;m'!$K$52,'[221]r&amp;m'!$K$53,'[221]r&amp;m'!$K$66,'[221]r&amp;m'!$K$68,'[221]r&amp;m'!$K$78,'[221]r&amp;m'!$K$80,'[221]r&amp;m'!$K$87</definedName>
    <definedName name="rng1997YDecPES00086">[221]GAS!$K$16,[221]GAS!$K$19,[221]GAS!$K$26,[221]GAS!$K$32,[221]GAS!$K$35,[221]GAS!$K$39:$K$40,[221]GAS!$K$49</definedName>
    <definedName name="rng1997YDecPES00098">[221]LPG!$K$16,[221]LPG!$K$21,[221]LPG!$K$26,[221]LPG!$K$28,[221]LPG!$K$31:$K$32,[221]LPG!$K$36,[221]LPG!$K$40</definedName>
    <definedName name="rng1997YDecPES00116">'[221]group E&amp;P'!$K$211,'[221]group E&amp;P'!$K$213,'[221]group E&amp;P'!$K$217,'[221]group E&amp;P'!$K$221</definedName>
    <definedName name="rng1997YDecPES00134">[221]row!$K$19:$K$23,[221]row!$K$25,[221]row!$K$36:$K$37,[221]row!$K$40</definedName>
    <definedName name="rng1997YDecPES00152">[221]LatAm!$K$19:$K$23,[221]LatAm!$K$25,[221]LatAm!$K$36:$K$37,[221]LatAm!$K$40</definedName>
    <definedName name="rng1997YDecPES00170">'[221]NAf, MEast'!$K$19:$K$23,'[221]NAf, MEast'!$K$25,'[221]NAf, MEast'!$K$36:$K$37,'[221]NAf, MEast'!$K$40</definedName>
    <definedName name="rng1997YDecPES00250">[221]projections!$K$403,[221]projections!$K$411:$K$415,[221]projections!$K$421:$K$422,[221]projections!$K$425:$K$426,[221]projections!$K$429:$K$431</definedName>
    <definedName name="rng1997YDecPES00251">[221]projections!$K$191:$K$192,[221]projections!$K$194:$K$195,[221]projections!$K$198:$K$203,[221]projections!$K$206:$K$207</definedName>
    <definedName name="rng1997YDecPES00252">[221]projections!$K$124,[221]projections!$K$116,[221]projections!$K$109,[221]projections!$K$71,[221]projections!$K$81,[221]projections!$K$85,[221]projections!$K$88:$K$89</definedName>
    <definedName name="rng1997YDecPES00253">[221]projections!$K$43,[221]projections!$K$34,[221]projections!$K$29,[221]projections!$K$22:$K$23,[221]projections!$K$18:$K$19,[221]projections!$K$16,[221]projections!$K$14</definedName>
    <definedName name="rng1997YDecPES00261">'[221]group E&amp;P'!$K$172,'[221]group E&amp;P'!$K$175,'[221]group E&amp;P'!$K$178,'[221]group E&amp;P'!$K$183,'[221]group E&amp;P'!$K$193,'[221]group E&amp;P'!$K$195</definedName>
    <definedName name="rng1998YDecFFR00010">[220]projections!$U$15,[220]projections!$U$19,[220]projections!$U$25,[220]projections!$U$28</definedName>
    <definedName name="rng1998YDecFFR00023">[220]projections!$U$62,[220]projections!$U$66,[220]projections!$U$71</definedName>
    <definedName name="rng1998YDecFFR00036">[220]projections!$U$103,[220]projections!$U$124,[220]projections!$U$130,[220]projections!$U$138</definedName>
    <definedName name="rng1998YDecFFR00112">[220]chem!$L$23,[220]chem!$L$35,[220]chem!$L$37,[220]chem!$L$49</definedName>
    <definedName name="rng1998YDecFFR00142">'[220]r&amp;m'!$L$29,'[220]r&amp;m'!$L$36,'[220]r&amp;m'!$L$42:$L$43,'[220]r&amp;m'!$L$46,'[220]r&amp;m'!$L$56</definedName>
    <definedName name="rng1998YDecFFR00155">[220]africa!$U$57:$U$58,[220]africa!$U$61</definedName>
    <definedName name="rng1998YDecFFR00168">[220]row!$U$57:$U$58,[220]row!$U$61</definedName>
    <definedName name="rng1998YDecFFR00180">[220]euro!$U$57:$U$58,[220]euro!$U$61</definedName>
    <definedName name="rng1998YDecFFR00232">[220]health!$L$5,[220]health!$L$7,[220]health!$L$11,[220]health!$L$18,[220]health!$L$20,[220]health!$L$50</definedName>
    <definedName name="rng1998YDecLIR00027">[222]Projections!$H$16,[222]Projections!$H$19,[222]Projections!$H$20,[222]Projections!$H$36</definedName>
    <definedName name="rng1998YDecLIR00036">[222]Projections!$H$89,[222]Projections!$H$118:$H$119,[222]Projections!$H$132:$H$133</definedName>
    <definedName name="rng1998YDecLIR00061">'[222]R&amp;M'!$H$33,'[222]R&amp;M'!$H$47,'[222]R&amp;M'!$H$63,'[222]R&amp;M'!$H$45</definedName>
    <definedName name="rng1998YDecLIR00068">[222]chems!$H$38,[222]chems!$H$48,[222]chems!$H$56</definedName>
    <definedName name="rng1998YDecLIR00088">[222]SNAM!$H$50,[222]SNAM!$H$63</definedName>
    <definedName name="rng1998YDecLIR00114">[222]RoW!$H$51:$H$52,[222]RoW!$H$54</definedName>
    <definedName name="rng1998YDecLIR00121">'[222]North Sea'!$H$39:$H$40,'[222]North Sea'!$H$42</definedName>
    <definedName name="rng1998YDecLIR00128">'[222]West Africa'!$H$41:$H$42,'[222]West Africa'!$H$44</definedName>
    <definedName name="rng1998YDecLIR00135">[222]Italy!$H$21,[222]Italy!$H$33:$H$34,[222]Italy!$H$36</definedName>
    <definedName name="rng1998YDecLIR00142">'[222]North Africa'!$H$46:$H$47,'[222]North Africa'!$H$49</definedName>
    <definedName name="rng1998YDecPES00033">[221]projections!$L$14,[221]projections!$L$16,[221]projections!$L$18,[221]projections!$L$19,[221]projections!$L$34,[221]projections!$L$42,[221]projections!$L$71,[221]projections!$L$81,[221]projections!$L$108,[221]projections!$L$115,[221]projections!$L$117,[221]projections!$L$124</definedName>
    <definedName name="rng1998YDecPES00051">[221]chems!$L$38,[221]chems!$L$48,[221]chems!$L$56</definedName>
    <definedName name="rng1998YDecPES00069">'[221]r&amp;m'!$L$40:$L$41,'[221]r&amp;m'!$L$43,'[221]r&amp;m'!$L$47,'[221]r&amp;m'!$L$53,'[221]r&amp;m'!$L$63,'[221]r&amp;m'!$L$66,'[221]r&amp;m'!$L$68</definedName>
    <definedName name="rng1998YDecPES00087">[221]GAS!$L$26,[221]GAS!$L$35</definedName>
    <definedName name="rng1998YDecPES00099">[221]LPG!$L$7,[221]LPG!$L$21,[221]LPG!$L$26,[221]LPG!$L$28</definedName>
    <definedName name="rng1998YDecPES00117">'[221]group E&amp;P'!$L$166,'[221]group E&amp;P'!$L$168,'[221]group E&amp;P'!$L$183,'[221]group E&amp;P'!$L$192,'[221]group E&amp;P'!$L$195,'[221]group E&amp;P'!$L$265</definedName>
    <definedName name="rng1998YDecPES00135">[221]row!$L$36:$L$37,[221]row!$L$40</definedName>
    <definedName name="rng1998YDecPES00153">[221]LatAm!$L$36:$L$37,[221]LatAm!$L$40</definedName>
    <definedName name="rng1998YDecPES00171">'[221]NAf, MEast'!$L$36:$L$37,'[221]NAf, MEast'!$L$40</definedName>
    <definedName name="rng1999YDecFFR00011">[220]projections!$V$15,[220]projections!$V$19,[220]projections!$V$25,[220]projections!$V$28</definedName>
    <definedName name="rng1999YDecFFR00024">[220]projections!$V$62,[220]projections!$V$66,[220]projections!$V$71</definedName>
    <definedName name="rng1999YDecFFR00037">[220]projections!$V$103,[220]projections!$V$124,[220]projections!$V$130,[220]projections!$V$138</definedName>
    <definedName name="rng1999YDecFFR00113">[220]chem!$M$23,[220]chem!$M$35,[220]chem!$M$37,[220]chem!$M$49</definedName>
    <definedName name="rng1999YDecFFR00143">'[220]r&amp;m'!$M$29,'[220]r&amp;m'!$M$36,'[220]r&amp;m'!$M$42:$M$43,'[220]r&amp;m'!$M$46,'[220]r&amp;m'!$M$56</definedName>
    <definedName name="rng1999YDecFFR00156">[220]africa!$V$57:$V$58,[220]africa!$V$61</definedName>
    <definedName name="rng1999YDecFFR00169">[220]row!$V$57:$V$58,[220]row!$V$61</definedName>
    <definedName name="rng1999YDecFFR00181">[220]euro!$V$57:$V$58,[220]euro!$V$61</definedName>
    <definedName name="rng1999YDecFFR00233">[220]health!$M$5,[220]health!$M$7,[220]health!$M$11,[220]health!$M$18,[220]health!$M$20,[220]health!$M$50</definedName>
    <definedName name="rng1999YDecLIR00089">[222]SNAM!$I$50,[222]SNAM!$I$63</definedName>
    <definedName name="rng1999YDecPES00034">[221]projections!$M$14,[221]projections!$M$18,[221]projections!$M$19,[221]projections!$M$34,[221]projections!$M$42,[221]projections!$M$71,[221]projections!$M$81,[221]projections!$M$108,[221]projections!$M$115,[221]projections!$M$117,[221]projections!$M$124</definedName>
    <definedName name="rng1999YDecPES00052">[221]chems!$M$38,[221]chems!$M$48,[221]chems!$M$56</definedName>
    <definedName name="rng1999YDecPES00070">'[221]r&amp;m'!$M$41,'[221]r&amp;m'!$M$43,'[221]r&amp;m'!$M$53,'[221]r&amp;m'!$M$63,'[221]r&amp;m'!$M$66,'[221]r&amp;m'!$M$68</definedName>
    <definedName name="rng1999YDecPES00100">[221]LPG!$M$7,[221]LPG!$M$21,[221]LPG!$M$26,[221]LPG!$M$28</definedName>
    <definedName name="rng1999YDecPES00118">'[221]group E&amp;P'!$M$265,'[221]group E&amp;P'!$M$166,'[221]group E&amp;P'!$M$168,'[221]group E&amp;P'!$M$183,'[221]group E&amp;P'!$M$192,'[221]group E&amp;P'!$M$195</definedName>
    <definedName name="rng1999YDecPES00136">[221]row!$M$36:$M$37,[221]row!$M$40</definedName>
    <definedName name="rng1999YDecPES00154">[221]LatAm!$M$36:$M$37,[221]LatAm!$M$40</definedName>
    <definedName name="rng1999YDecPES00172">'[221]NAf, MEast'!$M$36:$M$37,'[221]NAf, MEast'!$M$40</definedName>
    <definedName name="rng2000YDecFFR00012">[220]projections!$W$15,[220]projections!$W$19,[220]projections!$W$25,[220]projections!$W$28</definedName>
    <definedName name="rng2000YDecFFR00025">[220]projections!$W$62,[220]projections!$W$66,[220]projections!$W$71</definedName>
    <definedName name="rng2000YDecFFR00038">[220]projections!$W$103,[220]projections!$W$124,[220]projections!$W$130,[220]projections!$W$138</definedName>
    <definedName name="rng2000YDecFFR00114">[220]chem!$N$23,[220]chem!$N$35,[220]chem!$N$37,[220]chem!$N$49</definedName>
    <definedName name="rng2000YDecFFR00144">'[220]r&amp;m'!$N$29,'[220]r&amp;m'!$N$42:$N$43,'[220]r&amp;m'!$N$46,'[220]r&amp;m'!$N$56</definedName>
    <definedName name="rng2000YDecFFR00157">[220]africa!$W$57:$W$58,[220]africa!$W$61</definedName>
    <definedName name="rng2000YDecFFR00170">[220]row!$W$57:$W$58,[220]row!$W$61</definedName>
    <definedName name="rng2000YDecFFR00182">[220]euro!$W$57:$W$58,[220]euro!$W$61</definedName>
    <definedName name="rng2000YDecLIR00090">[222]SNAM!$J$50,[222]SNAM!$J$63</definedName>
    <definedName name="rng2000YDecPES00035">[221]projections!$N$14,[221]projections!$N$18:$N$19,[221]projections!$N$42,[221]projections!$N$71,[221]projections!$N$81,[221]projections!$N$108,[221]projections!$N$115,[221]projections!$N$117,[221]projections!$N$124</definedName>
    <definedName name="rng2000YDecPES00053">[221]chems!$N$38,[221]chems!$N$48,[221]chems!$N$56</definedName>
    <definedName name="rng2000YDecPES00071">'[221]r&amp;m'!$N$41,'[221]r&amp;m'!$N$43,'[221]r&amp;m'!$N$53,'[221]r&amp;m'!$N$63,'[221]r&amp;m'!$N$66,'[221]r&amp;m'!$N$68</definedName>
    <definedName name="rng2000YDecPES00101">[221]LPG!$N$21,[221]LPG!$N$26,[221]LPG!$N$28</definedName>
    <definedName name="rng2000YDecPES00119">'[221]group E&amp;P'!$N$166,'[221]group E&amp;P'!$N$168,'[221]group E&amp;P'!$N$183,'[221]group E&amp;P'!$N$192,'[221]group E&amp;P'!$N$192,'[221]group E&amp;P'!$N$195,'[221]group E&amp;P'!$N$265</definedName>
    <definedName name="rng2000YDecPES00137">[221]row!$N$36:$N$37,[221]row!$N$40</definedName>
    <definedName name="rng2000YDecPES00155">[221]LatAm!$N$36:$N$37,[221]LatAm!$N$40</definedName>
    <definedName name="rng2000YDecPES00173">'[221]NAf, MEast'!$N$36:$N$37,'[221]NAf, MEast'!$N$40</definedName>
    <definedName name="rng2001YDecFFR00013">[220]projections!$X$15,[220]projections!$X$19,[220]projections!$X$25,[220]projections!$X$28</definedName>
    <definedName name="rng2001YDecFFR00026">[220]projections!$X$62,[220]projections!$X$66,[220]projections!$X$71</definedName>
    <definedName name="rng2001YDecFFR00115">[220]chem!$O$23,[220]chem!$O$35,[220]chem!$O$37,[220]chem!$O$49</definedName>
    <definedName name="rng2001YDecFFR00145">'[220]r&amp;m'!$O$29,'[220]r&amp;m'!$O$42:$O$43,'[220]r&amp;m'!$O$46,'[220]r&amp;m'!$O$56</definedName>
    <definedName name="rng2001YDecFFR00158">[220]africa!$X$57:$X$58,[220]africa!$X$61,[220]africa!$X$61</definedName>
    <definedName name="rng2001YDecLIR00091">[222]SNAM!$K$50,[222]SNAM!$K$63</definedName>
    <definedName name="rng2001YDecPES00036">[221]projections!$O$14,[221]projections!$O$18,[221]projections!$O$19,[221]projections!$O$42,[221]projections!$O$71,[221]projections!$O$81,[221]projections!$O$108,[221]projections!$O$115,[221]projections!$O$117,[221]projections!$O$124</definedName>
    <definedName name="rng2001YDecPES00054">[221]chems!$O$38,[221]chems!$O$48,[221]chems!$O$56</definedName>
    <definedName name="rng2001YDecPES00072">'[221]r&amp;m'!$O$41,'[221]r&amp;m'!$O$43,'[221]r&amp;m'!$O$53,'[221]r&amp;m'!$O$63,'[221]r&amp;m'!$O$66,'[221]r&amp;m'!$O$68</definedName>
    <definedName name="rng2001YDecPES00102">[221]LPG!$O$21,[221]LPG!$O$26,[221]LPG!$O$28</definedName>
    <definedName name="rng2001YDecPES00120">'[221]group E&amp;P'!$O$166,'[221]group E&amp;P'!$O$168,'[221]group E&amp;P'!$O$183,'[221]group E&amp;P'!$O$192,'[221]group E&amp;P'!$O$192,'[221]group E&amp;P'!$O$195,'[221]group E&amp;P'!$O$265</definedName>
    <definedName name="rng2001YDecPES00138">[221]row!$O$36:$O$37,[221]row!$O$40</definedName>
    <definedName name="rng2001YDecPES00156">[221]LatAm!$O$36:$O$37,[221]LatAm!$O$40</definedName>
    <definedName name="rng2001YDecPES00174">'[221]NAf, MEast'!$O$36:$O$37,'[221]NAf, MEast'!$O$40</definedName>
    <definedName name="rng2002YDecPES00037">[221]projections!$P$14,[221]projections!$P$18,[221]projections!$P$19,[221]projections!$P$42,[221]projections!$P$71,[221]projections!$P$81,[221]projections!$P$108,[221]projections!$P$115,[221]projections!$P$117,[221]projections!$P$124</definedName>
    <definedName name="rng2002YDecPES00055">[221]chems!$P$38,[221]chems!$P$48,[221]chems!$P$56</definedName>
    <definedName name="rng2002YDecPES00073">'[221]r&amp;m'!$P$41,'[221]r&amp;m'!$P$43,'[221]r&amp;m'!$P$53,'[221]r&amp;m'!$P$63,'[221]r&amp;m'!$P$66,'[221]r&amp;m'!$P$68</definedName>
    <definedName name="rng2002YDecPES00103">[221]LPG!$P$21,[221]LPG!$P$26,[221]LPG!$P$28</definedName>
    <definedName name="rng2002YDecPES00121">'[221]group E&amp;P'!$P$265,'[221]group E&amp;P'!$P$166,'[221]group E&amp;P'!$P$168,'[221]group E&amp;P'!$P$183,'[221]group E&amp;P'!$P$192,'[221]group E&amp;P'!$P$195</definedName>
    <definedName name="rng2002YDecPES00139">[221]row!$P$36:$P$37,[221]row!$P$40</definedName>
    <definedName name="rng2002YDecPES00157">[221]LatAm!$P$36:$P$37,[221]LatAm!$P$40</definedName>
    <definedName name="rng2002YDecPES00175">'[221]NAf, MEast'!$P$36:$P$37,'[221]NAf, MEast'!$P$40</definedName>
    <definedName name="rng2003YDecPES00038">[221]projections!$Q$14,[221]projections!$Q$18,[221]projections!$Q$19,[221]projections!$Q$42,[221]projections!$Q$71,[221]projections!$Q$81,[221]projections!$Q$108,[221]projections!$Q$115,[221]projections!$Q$117,[221]projections!$Q$124</definedName>
    <definedName name="rng2003YDecPES00056">[221]chems!$Q$38,[221]chems!$Q$48,[221]chems!$Q$56</definedName>
    <definedName name="rng2003YDecPES00074">'[221]r&amp;m'!$Q$41,'[221]r&amp;m'!$Q$43,'[221]r&amp;m'!$Q$53,'[221]r&amp;m'!$Q$63,'[221]r&amp;m'!$Q$66,'[221]r&amp;m'!$Q$68</definedName>
    <definedName name="rng2003YDecPES00104">[221]LPG!$Q$21,[221]LPG!$Q$26,[221]LPG!$Q$28</definedName>
    <definedName name="rng2003YDecPES00122">'[221]group E&amp;P'!$Q$166,'[221]group E&amp;P'!$Q$168,'[221]group E&amp;P'!$Q$183,'[221]group E&amp;P'!$Q$183,'[221]group E&amp;P'!$Q$192,'[221]group E&amp;P'!$Q$195,'[221]group E&amp;P'!$Q$265</definedName>
    <definedName name="rng2003YDecPES00140">[221]row!$Q$36:$Q$37,[221]row!$Q$40</definedName>
    <definedName name="rng2003YDecPES00158">[221]LatAm!$Q$36:$Q$37,[221]LatAm!$Q$40</definedName>
    <definedName name="rng2003YDecPES00176">'[221]NAf, MEast'!$Q$36:$Q$37,'[221]NAf, MEast'!$Q$40</definedName>
    <definedName name="rng2004YDecPES00039">[221]projections!$R$14,[221]projections!$R$18,[221]projections!$R$19,[221]projections!$R$42,[221]projections!$R$71,[221]projections!$R$81,[221]projections!$R$108,[221]projections!$R$115,[221]projections!$R$117,[221]projections!$R$124</definedName>
    <definedName name="rng2004YDecPES00057">[221]chems!$R$38,[221]chems!$R$48,[221]chems!$R$56</definedName>
    <definedName name="rng2004YDecPES00075">'[221]r&amp;m'!$R$41,'[221]r&amp;m'!$R$43,'[221]r&amp;m'!$R$53,'[221]r&amp;m'!$R$63,'[221]r&amp;m'!$R$66,'[221]r&amp;m'!$R$68</definedName>
    <definedName name="rng2004YDecPES00105">[221]LPG!$R$21,[221]LPG!$R$26,[221]LPG!$R$28</definedName>
    <definedName name="rng2004YDecPES00123">'[221]group E&amp;P'!$R$166,'[221]group E&amp;P'!$R$168,'[221]group E&amp;P'!$R$183,'[221]group E&amp;P'!$R$192,'[221]group E&amp;P'!$R$195,'[221]group E&amp;P'!$R$195,'[221]group E&amp;P'!$R$265</definedName>
    <definedName name="rng2004YDecPES00141">[221]row!$R$36:$R$37,[221]row!$R$40</definedName>
    <definedName name="rng2004YDecPES00159">[221]LatAm!$R$36:$R$37,[221]LatAm!$R$40</definedName>
    <definedName name="rng2004YDecPES00177">'[221]NAf, MEast'!$R$36:$R$37,'[221]NAf, MEast'!$R$40</definedName>
    <definedName name="rng2005YDecPES00040">[221]projections!$S$14,[221]projections!$S$18,[221]projections!$S$19,[221]projections!$S$42,[221]projections!$S$71,[221]projections!$S$81,[221]projections!$S$108,[221]projections!$S$115,[221]projections!$S$117,[221]projections!$S$124</definedName>
    <definedName name="rng2005YDecPES00058">[221]chems!$S$38,[221]chems!$S$48,[221]chems!$S$56</definedName>
    <definedName name="rng2005YDecPES00076">'[221]r&amp;m'!$S$41,'[221]r&amp;m'!$S$43,'[221]r&amp;m'!$S$53,'[221]r&amp;m'!$S$63,'[221]r&amp;m'!$S$66,'[221]r&amp;m'!$S$68</definedName>
    <definedName name="rng2005YDecPES00106">[221]LPG!$S$21,[221]LPG!$S$26,[221]LPG!$S$28</definedName>
    <definedName name="rng2005YDecPES00124">'[221]group E&amp;P'!$S$265,'[221]group E&amp;P'!$S$166,'[221]group E&amp;P'!$S$168,'[221]group E&amp;P'!$S$183,'[221]group E&amp;P'!$S$192,'[221]group E&amp;P'!$S$195,'[221]group E&amp;P'!$S$195</definedName>
    <definedName name="rng2005YDecPES00142">[221]row!$S$36:$S$37,[221]row!$S$40</definedName>
    <definedName name="rng2005YDecPES00160">[221]LatAm!$S$36:$S$37,[221]LatAm!$S$40</definedName>
    <definedName name="rng2005YDecPES00178">'[221]NAf, MEast'!$S$36:$S$37,'[221]NAf, MEast'!$S$40</definedName>
    <definedName name="ROE">'[110]New Microsoft Excel Worksheet'!$D$167</definedName>
    <definedName name="roic">'[110]Aladdin Macro1'!$X$542:$BA$589</definedName>
    <definedName name="ROIC_DCF">[147]Sheet1!$C$44:$BZ$44</definedName>
    <definedName name="roic_print">'[110]Aladdin Macro1'!$V$543</definedName>
    <definedName name="roic_wacc">[63]Template!$D$334:$O$334</definedName>
    <definedName name="ROICF">'[110]Aladdin Macro1'!$X$493</definedName>
    <definedName name="ROICYEARS">'[110]Aladdin Macro1'!$AD$584</definedName>
    <definedName name="RORIC__3_yr_rolling">[147]Sheet1!$C$88:$BZ$88</definedName>
    <definedName name="Rowend">[110]EVA1!$D$82</definedName>
    <definedName name="Rows">'[111]PE charts 2007'!$Q$7</definedName>
    <definedName name="royalty">[63]Template!$D$84:$O$84</definedName>
    <definedName name="rr" hidden="1">{#N/A,#N/A,FALSE,"consu_cover";#N/A,#N/A,FALSE,"consu_strategy";#N/A,#N/A,FALSE,"consu_flow";#N/A,#N/A,FALSE,"Summary_reqmt";#N/A,#N/A,FALSE,"field_ppg";#N/A,#N/A,FALSE,"ppg_shop";#N/A,#N/A,FALSE,"strl";#N/A,#N/A,FALSE,"tankages";#N/A,#N/A,FALSE,"gases"}</definedName>
    <definedName name="RRR" hidden="1">{#N/A,#N/A,FALSE,"RCC_cover";#N/A,#N/A,FALSE,"philoshophy";#N/A,#N/A,FALSE,"scope";#N/A,#N/A,FALSE,"mrq_budget";#N/A,#N/A,FALSE,"civil_matls";#N/A,#N/A,FALSE,"RCC_engg";#N/A,#N/A,FALSE,"RCC_overall";#N/A,#N/A,FALSE,"share";#N/A,#N/A,FALSE,"agency_graph";#N/A,#N/A,FALSE,"RCC_graph";#N/A,#N/A,FALSE,"rcc_type";#N/A,#N/A,FALSE,"RCC_manpower";#N/A,#N/A,FALSE,"contracting_sch";#N/A,#N/A,FALSE,"manpower";#N/A,#N/A,FALSE,"ecc";#N/A,#N/A,FALSE,"dodsal";#N/A,#N/A,FALSE,"simplex";#N/A,#N/A,FALSE,"gdc";#N/A,#N/A,FALSE,"misc";#N/A,#N/A,FALSE,"MOC";#N/A,#N/A,FALSE,"training";#N/A,#N/A,FALSE,"logistics";#N/A,#N/A,FALSE,"other_agencies"}</definedName>
    <definedName name="RRROIC">'[110]Aladdin Macro1'!$X$545</definedName>
    <definedName name="rrt">'[47]HBI NCD'!#REF!</definedName>
    <definedName name="rrtl">'[47]HBI NCD'!#REF!</definedName>
    <definedName name="rrtl1">'[47]HBI NCD'!#REF!</definedName>
    <definedName name="rs">'[224]Dem-HH'!$I$13</definedName>
    <definedName name="Rs_Lacs">'[225]INDORAMA Group June 02'!#REF!</definedName>
    <definedName name="Rsin">[226]Main!$C$2</definedName>
    <definedName name="Rsthousands">#REF!</definedName>
    <definedName name="rtl">[227]fcl!#REF!</definedName>
    <definedName name="rtl2.xls">'[48]HBI NCD'!#REF!</definedName>
    <definedName name="rtlMar03">'[228]HBI NCD'!#REF!</definedName>
    <definedName name="rtlpmt">'[229]HBI NCD'!#REF!</definedName>
    <definedName name="RTREE">'[110]Aladdin Macro1'!$V$543</definedName>
    <definedName name="RUPEE">#REF!</definedName>
    <definedName name="Rupees">#REF!</definedName>
    <definedName name="s">[230]Interface!$B$29</definedName>
    <definedName name="S_">'[55]1.Borrowings'!#REF!</definedName>
    <definedName name="S_0">#REF!</definedName>
    <definedName name="S_0.5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5">#REF!</definedName>
    <definedName name="S_26">#REF!</definedName>
    <definedName name="S_27">#REF!</definedName>
    <definedName name="S_28">#REF!</definedName>
    <definedName name="S_29">#REF!</definedName>
    <definedName name="S_3">#REF!</definedName>
    <definedName name="S_30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AcctNum">#REF!</definedName>
    <definedName name="S_Adjust">'[231]Lead COC'!#REF!</definedName>
    <definedName name="S_Adjust_Data">'[231]Lead COC'!#REF!</definedName>
    <definedName name="S_Adjust_GT">'[231]Lead COC'!#REF!</definedName>
    <definedName name="S_AJE_Tot">'[231]Lead COC'!#REF!</definedName>
    <definedName name="S_AJE_Tot_Data">'[231]Lead COC'!#REF!</definedName>
    <definedName name="S_AJE_Tot_GT">'[231]Lead COC'!#REF!</definedName>
    <definedName name="S_CompNum">'[231]Lead COC'!#REF!</definedName>
    <definedName name="S_CY_Beg">'[231]Lead COC'!#REF!</definedName>
    <definedName name="S_CY_Beg_Data">'[231]Lead COC'!#REF!</definedName>
    <definedName name="S_CY_Beg_GT">'[231]Lead COC'!#REF!</definedName>
    <definedName name="S_CY_End_Data">[232]Lead!$F$1:$F$490</definedName>
    <definedName name="S_GrpNum">'[231]Lead COC'!#REF!</definedName>
    <definedName name="S_KeyValue">'[231]Lead COC'!#REF!</definedName>
    <definedName name="S_LSRange1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RJE_Tot">'[231]Lead COC'!#REF!</definedName>
    <definedName name="S_RJE_Tot_Data">'[231]Lead COC'!#REF!</definedName>
    <definedName name="S_RJE_Tot_GT">'[231]Lead COC'!#REF!</definedName>
    <definedName name="S_T">'[55]1.Borrowings'!#REF!</definedName>
    <definedName name="S_T_obligations_under_cap_leases">[147]Sheet1!$C$55:$AU$55</definedName>
    <definedName name="S_Total">#REF!</definedName>
    <definedName name="S_Total1">#REF!</definedName>
    <definedName name="S_Total2">#REF!</definedName>
    <definedName name="S_Total3">#REF!</definedName>
    <definedName name="sahshs">'[171]04REL'!#REF!</definedName>
    <definedName name="SAL">#REF!</definedName>
    <definedName name="SALEBOH">#N/A</definedName>
    <definedName name="SALEEOH">#N/A</definedName>
    <definedName name="SALES">#REF!</definedName>
    <definedName name="Sales_growth">[147]Sheet1!$C$140:$AU$140</definedName>
    <definedName name="salescollection">#REF!</definedName>
    <definedName name="SaleUnit" hidden="1">[110]Debt!$K$156:$Y$156,[110]Debt!$K$174:$Y$174,[110]Debt!$K$192:$Y$192,[110]Debt!$K$210:$Y$210,[110]Debt!$K$228:$Y$228,[110]Debt!$K$246:$Y$246,[110]Debt!$K$264:$Y$264,[110]Debt!$K$282:$Y$282</definedName>
    <definedName name="SaleValue" hidden="1">[110]Debt!$K$159:$Y$159,[110]Debt!$K$177:$Y$177,[110]Debt!$K$195:$Y$195,[110]Debt!$K$213:$Y$213,[110]Debt!$K$231:$Y$231,[110]Debt!$K$249:$Y$249,[110]Debt!$K$267:$Y$267,[110]Debt!$K$285:$Y$285</definedName>
    <definedName name="sam">#REF!</definedName>
    <definedName name="SAMEOH">#N/A</definedName>
    <definedName name="SAN">#N/A</definedName>
    <definedName name="SAN___0">#N/A</definedName>
    <definedName name="SAN___8">#N/A</definedName>
    <definedName name="sapan" hidden="1">{"'Sheet1'!$A$5:$E$42"}</definedName>
    <definedName name="sapan2" hidden="1">{"'Sheet1'!$A$5:$E$42"}</definedName>
    <definedName name="SAPBEXdnldView" hidden="1">"4BU7SHNQP3SD5RGC8OH822H7D"</definedName>
    <definedName name="SAPBEXhrIndnt" hidden="1">1</definedName>
    <definedName name="SAPBEXq0001_1">#REF!</definedName>
    <definedName name="SAPBEXq0001f0CACONT_ACC_1">#REF!</definedName>
    <definedName name="SAPBEXq0001f0UC_INVDOC_1">#REF!</definedName>
    <definedName name="SAPBEXq0001f0UCPORTION_1">#REF!</definedName>
    <definedName name="SAPBEXq0001f0UCRATE_CAT_1">#REF!</definedName>
    <definedName name="SAPBEXq0001f48UX5TE6CLRZ6ZZG67A6VIYPP_1">#REF!</definedName>
    <definedName name="SAPBEXq0001fZCYCLE_1">#REF!</definedName>
    <definedName name="SAPBEXq0001fZREGIOAR_1">#REF!</definedName>
    <definedName name="SAPBEXq0001fZREGIOGRP_1">#REF!</definedName>
    <definedName name="SAPBEXq0001fZUCSLAB_1">#REF!</definedName>
    <definedName name="SAPBEXq0001tFILTER_0CACONT_ACC_1">#REF!</definedName>
    <definedName name="SAPBEXq0001tFILTER_0PSTNG_DATE_1">#REF!</definedName>
    <definedName name="SAPBEXq0001tREPTXTLG_1">#REF!</definedName>
    <definedName name="SAPBEXrevision" hidden="1">1</definedName>
    <definedName name="SAPBEXrevision01" hidden="1">52</definedName>
    <definedName name="SAPBEXsysID" hidden="1">"P95"</definedName>
    <definedName name="SAPBEXwbID" hidden="1">"48XGN254XWMWREP3UDT6NQGM1"</definedName>
    <definedName name="SAPsysID" hidden="1">"708C5W7SBKP804JT78WJ0JNKI"</definedName>
    <definedName name="SAPwbID" hidden="1">"ARS"</definedName>
    <definedName name="sarad">#REF!</definedName>
    <definedName name="sbi">#REF!</definedName>
    <definedName name="sbi.bs.rt">'[74]PPT Inputs'!$C$35</definedName>
    <definedName name="SBT" hidden="1">{"'Sheet1'!$A$5:$E$42"}</definedName>
    <definedName name="SC">'[17]2.Fixed Assets Schedule'!#REF!</definedName>
    <definedName name="scale">[209]Ref!#REF!</definedName>
    <definedName name="scaling">#REF!</definedName>
    <definedName name="Scaling1">#REF!</definedName>
    <definedName name="SCENTER">[110]bajaj_copeland!$B$1:$P$166</definedName>
    <definedName name="scf">#REF!</definedName>
    <definedName name="SCH">[6]BSPL!$A$113:$D$160</definedName>
    <definedName name="SCH_CR">#REF!</definedName>
    <definedName name="SCH_E">#REF!</definedName>
    <definedName name="sch_E_cr">#REF!</definedName>
    <definedName name="SCH1_5">#REF!</definedName>
    <definedName name="SCH10_5">#REF!</definedName>
    <definedName name="SCH11_5">#REF!</definedName>
    <definedName name="Sch11to12">#REF!</definedName>
    <definedName name="Sch13to15">#REF!</definedName>
    <definedName name="Sch1to3">#REF!</definedName>
    <definedName name="SCH2_5">#REF!</definedName>
    <definedName name="SCH3_5">#REF!</definedName>
    <definedName name="SCH4_5">#REF!</definedName>
    <definedName name="Sch4to5A">#REF!</definedName>
    <definedName name="SCH5_5">#REF!</definedName>
    <definedName name="SCH6_5">#REF!</definedName>
    <definedName name="Sch6to7">#REF!</definedName>
    <definedName name="SCH7_5">#REF!</definedName>
    <definedName name="SCH8_5">#REF!</definedName>
    <definedName name="Sch8A">#REF!</definedName>
    <definedName name="Sch8B">#REF!</definedName>
    <definedName name="SCH9_5">#REF!</definedName>
    <definedName name="SCHDF">[233]SCHDF1!$A$11:$G$245</definedName>
    <definedName name="SCHDLS">#REF!</definedName>
    <definedName name="Sched_Pay">#REF!</definedName>
    <definedName name="Scheduled_Extra_Payments">#REF!</definedName>
    <definedName name="Scheduled_Monthly_Payment">#REF!</definedName>
    <definedName name="SCHv">[234]sep01!$A$1:$L$51</definedName>
    <definedName name="SCRBOH">#N/A</definedName>
    <definedName name="SCREOH">#N/A</definedName>
    <definedName name="sdfmn">'[166]C_flow 95'!#REF!</definedName>
    <definedName name="sdsfszsfzs">#REF!,#REF!</definedName>
    <definedName name="SE_NAME">""</definedName>
    <definedName name="sec">#REF!</definedName>
    <definedName name="secln">#REF!</definedName>
    <definedName name="secloan3">#REF!</definedName>
    <definedName name="secsplit">"Chart 3"</definedName>
    <definedName name="Segment1_income">[64]NOPAT_VDF!$C$5:$AZ$5</definedName>
    <definedName name="Segment1_income_DCF">[64]DCF_VDF!$C$6:$BZ$6</definedName>
    <definedName name="Segment2_income">[64]NOPAT_VDF!$C$6:$AZ$6</definedName>
    <definedName name="Segment2_income_DCF">[64]DCF_VDF!$C$7:$BZ$7</definedName>
    <definedName name="SELECT">#REF!</definedName>
    <definedName name="SellingExp">#REF!</definedName>
    <definedName name="SEMIIN">#N/A</definedName>
    <definedName name="Sept2" hidden="1">#REF!</definedName>
    <definedName name="Service_Type">"Service Type"</definedName>
    <definedName name="set_off">#REF!</definedName>
    <definedName name="SG_A">'[110]Aladdin Macro1'!$AV$554</definedName>
    <definedName name="sg_asean5">[109]Weights!$M$12</definedName>
    <definedName name="sg_asia">[109]Weights!$J$12</definedName>
    <definedName name="sg_nie">[109]Weights!$K$12</definedName>
    <definedName name="SGA">[64]NOPAT_VDF!$C$12:$AE$12</definedName>
    <definedName name="sga_expenses">[63]Template!$D$79:$O$79</definedName>
    <definedName name="SGA_margin">[147]Sheet1!$C$114:$AU$114</definedName>
    <definedName name="share_premium">[63]Template!$D$220:$O$220</definedName>
    <definedName name="SHARED_FORMULA_0">NA()</definedName>
    <definedName name="SHARED_FORMULA_1">NA()</definedName>
    <definedName name="SHARED_FORMULA_2">NA()</definedName>
    <definedName name="SHARED_FORMULA_3">NA()</definedName>
    <definedName name="SHARED_FORMULA_4">NA()</definedName>
    <definedName name="Shareholder_value">[147]Sheet1!$C$36:$AZ$36</definedName>
    <definedName name="Shareholder_Value_EVA">[147]Sheet1!$C$61:$BZ$61</definedName>
    <definedName name="shareholders_equity">[63]Template!$D$226:$O$226</definedName>
    <definedName name="Shares_DCF">[64]DCF_VDF!$C$37:$AZ$37</definedName>
    <definedName name="Shares_growth">[64]NOPAT_VDF!$M$151:$Q$151</definedName>
    <definedName name="Shares_Out_1q99">'[149]Inc-Yr Summary'!$X$48</definedName>
    <definedName name="sharetype">[235]Sheet3!$G$2:$G$4</definedName>
    <definedName name="Sheet">#REF!</definedName>
    <definedName name="Sheet3">[77]Schedule1!#REF!</definedName>
    <definedName name="shft1">[144]SUMMERY!$P$1</definedName>
    <definedName name="shftI">[236]SUMMERY!$P$1</definedName>
    <definedName name="SHIP">[110]Customers!$D$290:$D$466</definedName>
    <definedName name="short" hidden="1">{#N/A,#N/A,FALSE,"COVER1.XLS ";#N/A,#N/A,FALSE,"RACT1.XLS";#N/A,#N/A,FALSE,"RACT2.XLS";#N/A,#N/A,FALSE,"ECCMP";#N/A,#N/A,FALSE,"WELDER.XLS"}</definedName>
    <definedName name="shshshsh">#REF!,#REF!</definedName>
    <definedName name="SI_NAME">"Trend Micro HK eDoctor"</definedName>
    <definedName name="SIGN">'[17]2.Fixed Assets Schedule'!#REF!</definedName>
    <definedName name="SIW">#REF!</definedName>
    <definedName name="SIWneu">#REF!</definedName>
    <definedName name="six_lease">#REF!</definedName>
    <definedName name="sixty_pct">#REF!</definedName>
    <definedName name="sixty_pctneu">#REF!</definedName>
    <definedName name="sk">[237]TR!$A$1:$AR$125</definedName>
    <definedName name="SL">[61]Details!$D$195</definedName>
    <definedName name="SNAP">[24]Financials!$G$1308</definedName>
    <definedName name="solver_lin" hidden="1">0</definedName>
    <definedName name="solver_num" hidden="1">0</definedName>
    <definedName name="solver_typ" hidden="1">3</definedName>
    <definedName name="solver_val" hidden="1">0.1076</definedName>
    <definedName name="SONEOH">#N/A</definedName>
    <definedName name="south_zone">#REF!</definedName>
    <definedName name="SP">[110]Financials!$A$461:$V$556</definedName>
    <definedName name="spcl">[238]deb!$A$45:$G$49</definedName>
    <definedName name="spcl1">[239]deb!$A$45:$G$49</definedName>
    <definedName name="spun">[240]AnnexIII!$O$5</definedName>
    <definedName name="spundisp">#REF!</definedName>
    <definedName name="SREX">#REF!</definedName>
    <definedName name="SRLC">#REF!</definedName>
    <definedName name="SS_MaxPattern">"Max Pattern Number "</definedName>
    <definedName name="SS_MaxPattern_1">""</definedName>
    <definedName name="SS_MaxPattern_2">""</definedName>
    <definedName name="SS_MaxPattern_3">""</definedName>
    <definedName name="SS_MaxPattern_4">""</definedName>
    <definedName name="SS_MaxPattern_5">""</definedName>
    <definedName name="SS_MaxPattern_6">""</definedName>
    <definedName name="SS_MinPattern">"Min Pattern Number "</definedName>
    <definedName name="SS_MinPattern_1">""</definedName>
    <definedName name="SS_MinPattern_2">""</definedName>
    <definedName name="SS_MinPattern_3">""</definedName>
    <definedName name="SS_MinPattern_4">""</definedName>
    <definedName name="SS_MinPattern_5">""</definedName>
    <definedName name="SS_MinPattern_6">""</definedName>
    <definedName name="SS_ServerNo">"Number of Serveres "</definedName>
    <definedName name="SS_ServerNo_1">""</definedName>
    <definedName name="SS_ServerNo_2">""</definedName>
    <definedName name="SS_ServerNo_3">""</definedName>
    <definedName name="SS_ServerNo_4">""</definedName>
    <definedName name="SS_ServerNo_5">""</definedName>
    <definedName name="SS_ServerNo_6">""</definedName>
    <definedName name="SS_SiteName">"Site Name"</definedName>
    <definedName name="SS_SiteName_1">""</definedName>
    <definedName name="SS_SiteName_2">""</definedName>
    <definedName name="SS_SiteName_3">""</definedName>
    <definedName name="SS_SiteName_4">""</definedName>
    <definedName name="SS_SiteName_5">""</definedName>
    <definedName name="SS_SiteName_6">""</definedName>
    <definedName name="SS_VirusNo">"Number of Viruses "</definedName>
    <definedName name="SS_VirusNo_1">""</definedName>
    <definedName name="SS_VirusNo_2">""</definedName>
    <definedName name="SS_VirusNo_3">""</definedName>
    <definedName name="SS_VirusNo_4">""</definedName>
    <definedName name="SS_VirusNo_5">""</definedName>
    <definedName name="SS_VirusNo_6">""</definedName>
    <definedName name="ssafsdg">[169]Voucher!$R$1</definedName>
    <definedName name="Ssm">'[172]LOCAL RATES'!$H$38</definedName>
    <definedName name="sss" hidden="1">{#N/A,#N/A,FALSE,"COVER.XLS";#N/A,#N/A,FALSE,"RACT1.XLS";#N/A,#N/A,FALSE,"RACT2.XLS";#N/A,#N/A,FALSE,"ECCMP";#N/A,#N/A,FALSE,"WELDER.XLS"}</definedName>
    <definedName name="ST_Comp">#REF!</definedName>
    <definedName name="ST_debt">[147]Sheet1!$C$54:$AE$54</definedName>
    <definedName name="st_debt_foreign">[63]Template!$D$158:$O$158</definedName>
    <definedName name="st_debt_lease_financing">[63]Template!$D$202:$O$202</definedName>
    <definedName name="ST_MP">#REF!</definedName>
    <definedName name="ST_PI">#REF!</definedName>
    <definedName name="Staightline_charge">[147]Sheet1!$C$29:$AU$29</definedName>
    <definedName name="Start">[110]EVA1!$D$77</definedName>
    <definedName name="START_DETAIL">[110]Mico!$B$29</definedName>
    <definedName name="START_HEADER">[110]Mico!$B$2</definedName>
    <definedName name="STATE">[241]DATA!$A$16:$A$51</definedName>
    <definedName name="state_mktsh">[110]EVA1!$L$1:$AM$22</definedName>
    <definedName name="States">[181]Lists!$A$16:$A$50</definedName>
    <definedName name="Status">[115]Countries!$Q$1:$Q$16</definedName>
    <definedName name="statutory_rate_of_tax">[63]Template!$D$394:$O$394</definedName>
    <definedName name="stckdty">#REF!</definedName>
    <definedName name="stckspun">#REF!</definedName>
    <definedName name="StDebtDmy" hidden="1">[110]Book2!$A$57:$IV$57,[110]Book2!$A$103:$IV$103,[110]Book2!$A$149:$IV$149,[110]Book2!$A$197:$IV$197,[110]Book2!$A$242:$IV$242</definedName>
    <definedName name="STK">'[242]wip FG'!#REF!</definedName>
    <definedName name="Stock_price">[147]Sheet1!$B$9</definedName>
    <definedName name="Stock_price_close">[147]Sheet1!$C$54:$AZ$54</definedName>
    <definedName name="Stock_price_high">[147]Sheet1!$C$27:$AY$27</definedName>
    <definedName name="Stock_price_low">[147]Sheet1!$C$28:$AY$28</definedName>
    <definedName name="STOCKOP">'[110]Aladdin Macro1'!$C$431</definedName>
    <definedName name="Stocks">#REF!</definedName>
    <definedName name="storage_and_interest">#REF!</definedName>
    <definedName name="STORES">[243]Stores!$A$7:$F$23</definedName>
    <definedName name="STRAT__UP">#REF!</definedName>
    <definedName name="STX">[51]BS!$A$1</definedName>
    <definedName name="SUBCUR">[233]SCHDF1!$A$310:$E$401</definedName>
    <definedName name="SuccessRate">[116]PetroConsultants!$D$5:$D$106</definedName>
    <definedName name="sum">#REF!</definedName>
    <definedName name="summ">#REF!</definedName>
    <definedName name="SUMM_K">#REF!</definedName>
    <definedName name="SummAll">#REF!</definedName>
    <definedName name="Summary">#REF!</definedName>
    <definedName name="Summary_1">[147]Sheet1!$F$1:$F$65536</definedName>
    <definedName name="Summary_1991">[147]Sheet1!$C$25:$C$99</definedName>
    <definedName name="Summary_1992">[147]Sheet1!$D$25:$D$99</definedName>
    <definedName name="Summary_1993">[147]Sheet1!$E$25:$E$99</definedName>
    <definedName name="Summary_1994">[147]Sheet1!$F$25:$F$99</definedName>
    <definedName name="Summary_1995">[147]Sheet1!$G$25:$G$99</definedName>
    <definedName name="Summary_1996">[147]Sheet1!$H$25:$H$99</definedName>
    <definedName name="Summary_1997">[147]Sheet1!$I$25:$I$99</definedName>
    <definedName name="Summary_2">[147]Sheet1!$E$1:$E$65536</definedName>
    <definedName name="Summary_3">[147]Sheet1!$D$1:$D$65536</definedName>
    <definedName name="Summary_4">[147]Sheet1!$C$1:$C$65536</definedName>
    <definedName name="Summary_EY1">[147]Sheet1!$H$1:$H$65536</definedName>
    <definedName name="Summary_EY2">[147]Sheet1!$I$1:$I$65536</definedName>
    <definedName name="Summary_P">[147]Sheet1!$G$1:$G$65536</definedName>
    <definedName name="SummED">#REF!</definedName>
    <definedName name="summplan">#REF!</definedName>
    <definedName name="SUP_CALC">'[110]Aladdin Macro1'!$C$380:$L$413</definedName>
    <definedName name="suresh">#REF!</definedName>
    <definedName name="svc0">[244]BSPL!$A$655:$D$692</definedName>
    <definedName name="T">'[17]2.Fixed Assets Schedule'!#REF!</definedName>
    <definedName name="T_">'[55]1.Borrowings'!#REF!</definedName>
    <definedName name="taac">'[101]Core Assumptions'!$F$219</definedName>
    <definedName name="TAB">'[17]2.Fixed Assets Schedule'!#REF!</definedName>
    <definedName name="table_1">#REF!</definedName>
    <definedName name="TAFName">[82]Masters!$C$19</definedName>
    <definedName name="TAMNo">[82]Masters!$C$23</definedName>
    <definedName name="TAName">[82]Masters!$C$20</definedName>
    <definedName name="TAno">'[101]Core Assumptions'!$F$218</definedName>
    <definedName name="TAPlace">[82]Masters!$C$43</definedName>
    <definedName name="Tariff">[86]Assumptions!$H$8</definedName>
    <definedName name="Tariff_Calc">#REF!</definedName>
    <definedName name="Tariff_Paste">#REF!</definedName>
    <definedName name="tariff_var_mod">[86]Assumptions!$L$37</definedName>
    <definedName name="Tax_benefit_from_interest">[147]Sheet1!$C$36:$AU$36</definedName>
    <definedName name="Tax_benefit_from_oper_leases">[147]Sheet1!AO1:XEV1</definedName>
    <definedName name="Tax_benefit_from_ops_leases">[147]Sheet1!$C$37:$AZ$37</definedName>
    <definedName name="tax_diff">#REF!</definedName>
    <definedName name="Tax_Effect_Income">#REF!</definedName>
    <definedName name="Tax_Effect_Liabs">#REF!</definedName>
    <definedName name="Tax_Effect_RetEarn">#REF!</definedName>
    <definedName name="tax_on_dividend_paid">[63]Template!$D$96:$O$96</definedName>
    <definedName name="tax_on_non_recurring_items">[63]Template!$D$109:$O$109</definedName>
    <definedName name="tax_payable">[63]Template!$D$203:$O$203</definedName>
    <definedName name="tax_provided">[63]Template!$D$60:$O$60</definedName>
    <definedName name="Tax_Rate">#REF!</definedName>
    <definedName name="Tax_Shield_Tax_Rate">[147]Sheet1!$A$33</definedName>
    <definedName name="TaxAudAdd">[82]Masters!$C$24</definedName>
    <definedName name="TaxAuditDate">[82]Masters!$C$40</definedName>
    <definedName name="taxes">#REF!</definedName>
    <definedName name="TaxRate11">[156]Assumptions!$B$20</definedName>
    <definedName name="TaxTV">10%</definedName>
    <definedName name="TaxXL">5%</definedName>
    <definedName name="tb">[245]TRIALBALANCE!$A$5:$H$255</definedName>
    <definedName name="td">#N/A</definedName>
    <definedName name="TDCF94">[9]Sheet1!$AK$34</definedName>
    <definedName name="TDCF95">[9]Sheet1!$AW$34</definedName>
    <definedName name="TDSApplicability">[115]Countries!$J$1:$J$2</definedName>
    <definedName name="Telephone">"eDoctor"</definedName>
    <definedName name="temp">#N/A</definedName>
    <definedName name="template">[246]NIRAJ!$AA$182:$AR$251</definedName>
    <definedName name="TemplatePrintArea">#REF!</definedName>
    <definedName name="term">#REF!</definedName>
    <definedName name="termination_cost">#REF!</definedName>
    <definedName name="TEST0">#REF!</definedName>
    <definedName name="TEST1">'[129]3040010'!#REF!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28">#REF!</definedName>
    <definedName name="TEST129">#REF!</definedName>
    <definedName name="TEST13">#REF!</definedName>
    <definedName name="TEST130">#REF!</definedName>
    <definedName name="TEST131">#REF!</definedName>
    <definedName name="TEST132">#REF!</definedName>
    <definedName name="TEST133">#REF!</definedName>
    <definedName name="TEST134">#REF!</definedName>
    <definedName name="TEST135">#REF!</definedName>
    <definedName name="TEST136">#REF!</definedName>
    <definedName name="TEST137">#REF!</definedName>
    <definedName name="TEST138">#REF!</definedName>
    <definedName name="TEST139">#REF!</definedName>
    <definedName name="TEST14">#REF!</definedName>
    <definedName name="TEST140">#REF!</definedName>
    <definedName name="TEST141">#REF!</definedName>
    <definedName name="TEST142">#REF!</definedName>
    <definedName name="TEST143">#REF!</definedName>
    <definedName name="TEST144">#REF!</definedName>
    <definedName name="TEST145">#REF!</definedName>
    <definedName name="TEST146">#REF!</definedName>
    <definedName name="TEST147">#REF!</definedName>
    <definedName name="TEST148">#REF!</definedName>
    <definedName name="TEST149">#REF!</definedName>
    <definedName name="TEST15">#REF!</definedName>
    <definedName name="TEST150">#REF!</definedName>
    <definedName name="TEST151">#REF!</definedName>
    <definedName name="TEST152">#REF!</definedName>
    <definedName name="TEST153">#REF!</definedName>
    <definedName name="TEST154">#REF!</definedName>
    <definedName name="TEST155">#REF!</definedName>
    <definedName name="TEST156">#REF!</definedName>
    <definedName name="TEST157">#REF!</definedName>
    <definedName name="TEST158">#REF!</definedName>
    <definedName name="TEST159">#REF!</definedName>
    <definedName name="TEST16">#REF!</definedName>
    <definedName name="TEST160">#REF!</definedName>
    <definedName name="TEST161">#REF!</definedName>
    <definedName name="TEST162">#REF!</definedName>
    <definedName name="TEST163">#REF!</definedName>
    <definedName name="TEST164">#REF!</definedName>
    <definedName name="TEST17">[247]Vendors!#REF!</definedName>
    <definedName name="TEST18">#REF!</definedName>
    <definedName name="TEST19">#REF!</definedName>
    <definedName name="TEST2">'[128]3040010'!#REF!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'[128]3040010'!#REF!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'[128]3040300'!#REF!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'[128]3040300'!#REF!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Add">"Test RefersTo1"</definedName>
    <definedName name="TESTHKEY">'[128]3040010'!#REF!</definedName>
    <definedName name="TESTKEYS">'[128]3040010'!#REF!</definedName>
    <definedName name="TESTVKEY">'[128]3040010'!#REF!</definedName>
    <definedName name="testy">#N/A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'[248]List of Rem Entries PY'!#REF!</definedName>
    <definedName name="TextRefCopy17">'[248]List of Rem Entries PY'!#REF!</definedName>
    <definedName name="TextRefCopy18">'[248]List of Rem Entries PY'!#REF!</definedName>
    <definedName name="TextRefCopy19">'[248]List of Rem Entries PY'!#REF!</definedName>
    <definedName name="TextRefCopy2">#REF!</definedName>
    <definedName name="TextRefCopy20">'[248]List of Rem Entries PY'!#REF!</definedName>
    <definedName name="TextRefCopy21">'[248]List of Rem Entries PY'!#REF!</definedName>
    <definedName name="TextRefCopy22">'[248]List of Rem Entries PY'!#REF!</definedName>
    <definedName name="TextRefCopy23">'[248]List of Rem Entries PY'!#REF!</definedName>
    <definedName name="TextRefCopy24">'[248]List of Rem Entries PY'!#REF!</definedName>
    <definedName name="TextRefCopy25">'[248]List of Rem Entries PY'!#REF!</definedName>
    <definedName name="TextRefCopy26">'[248]List of Rem Entries PY'!#REF!</definedName>
    <definedName name="TextRefCopy27">'[248]List of Rem Entries PY'!#REF!</definedName>
    <definedName name="TextRefCopy28">'[248]List of Rem Entries PY'!#REF!</definedName>
    <definedName name="TextRefCopy29">'[248]List of Rem Entries PY'!#REF!</definedName>
    <definedName name="TextRefCopy3">#REF!</definedName>
    <definedName name="TextRefCopy30">'[248]List of Rem Entries PY'!#REF!</definedName>
    <definedName name="TextRefCopy31">'[248]List of Rem Entries PY'!#REF!</definedName>
    <definedName name="TextRefCopy32">'[248]List of Rem Entries PY'!#REF!</definedName>
    <definedName name="TextRefCopy33">'[248]List of Rem Entries PY'!#REF!</definedName>
    <definedName name="TextRefCopy34">'[248]List of Rem Entries PY'!#REF!</definedName>
    <definedName name="TextRefCopy35">'[248]List of Rem Entries PY'!#REF!</definedName>
    <definedName name="TextRefCopy36">'[248]List of Rem Entries PY'!#REF!</definedName>
    <definedName name="TextRefCopy37">'[248]List of Rem Entries PY'!#REF!</definedName>
    <definedName name="TextRefCopy38">'[248]List of Rem Entries PY'!#REF!</definedName>
    <definedName name="TextRefCopy39">'[248]List of Rem Entries PY'!#REF!</definedName>
    <definedName name="TextRefCopy4">#REF!</definedName>
    <definedName name="TextRefCopy40">'[248]List of Rem Entries PY'!#REF!</definedName>
    <definedName name="TextRefCopy41">'[248]List of Rem Entries PY'!#REF!</definedName>
    <definedName name="TextRefCopy42">'[248]List of Rem Entries PY'!#REF!</definedName>
    <definedName name="TextRefCopy43">'[248]List of Rem Entries PY'!#REF!</definedName>
    <definedName name="TextRefCopy44">'[248]List of Rem Entries PY'!#REF!</definedName>
    <definedName name="TextRefCopy45">'[248]List of Rem Entries PY'!#REF!</definedName>
    <definedName name="TextRefCopy46">'[248]List of Rem Entries PY'!#REF!</definedName>
    <definedName name="TextRefCopy47">'[248]List of Rem Entries PY'!#REF!</definedName>
    <definedName name="TextRefCopy48">'[248]List of Rem Entries PY'!#REF!</definedName>
    <definedName name="TextRefCopy49">'[248]List of Rem Entries PY'!#REF!</definedName>
    <definedName name="TextRefCopy5">#REF!</definedName>
    <definedName name="TextRefCopy50">'[248]List of Rem Entries PY'!#REF!</definedName>
    <definedName name="TextRefCopy51">'[248]List of Rem Entries PY'!#REF!</definedName>
    <definedName name="TextRefCopy52">'[248]List of Rem Entries PY'!#REF!</definedName>
    <definedName name="TextRefCopy53">'[248]List of Rem Entries PY'!#REF!</definedName>
    <definedName name="TextRefCopy54">'[248]List of Rem Entries PY'!#REF!</definedName>
    <definedName name="TextRefCopy55">'[248]List of Rem Entries PY'!#REF!</definedName>
    <definedName name="TextRefCopy56">'[248]List of Rem Entries PY'!#REF!</definedName>
    <definedName name="TextRefCopy57">'[248]List of Rem Entries PY'!#REF!</definedName>
    <definedName name="TextRefCopy58">'[248]List of Rem Entries PY'!#REF!</definedName>
    <definedName name="TextRefCopy59">#REF!</definedName>
    <definedName name="TextRefCopy6">#REF!</definedName>
    <definedName name="TextRefCopy60">'[248]List of Rem Entries PY'!#REF!</definedName>
    <definedName name="TextRefCopy61">'[248]List of Rem Entries PY'!#REF!</definedName>
    <definedName name="TextRefCopy62">'[248]List of Rem Entries PY'!#REF!</definedName>
    <definedName name="TextRefCopy63">'[248]List of Rem Entries PY'!#REF!</definedName>
    <definedName name="TextRefCopy7">#REF!</definedName>
    <definedName name="TextRefCopy8">#REF!</definedName>
    <definedName name="TextRefCopy9">#REF!</definedName>
    <definedName name="TextRefCopyRangeCount" hidden="1">14</definedName>
    <definedName name="TFO">#REF!</definedName>
    <definedName name="th_asean">[109]Weights!$L$14</definedName>
    <definedName name="th_asean5">[109]Weights!$M$14</definedName>
    <definedName name="th_asia">[109]Weights!$J$14</definedName>
    <definedName name="THAI_PLASTIC_in_KUSD">#REF!</definedName>
    <definedName name="threeg">[249]Revenue!$A$309</definedName>
    <definedName name="Threshold">#REF!</definedName>
    <definedName name="titles">'[110]Aladdin Macro1'!$A$6</definedName>
    <definedName name="tod">#REF!</definedName>
    <definedName name="Tolerance">0.0025</definedName>
    <definedName name="TOT">NA()</definedName>
    <definedName name="TOT___0">NA()</definedName>
    <definedName name="Tot_knw_Xfoot">#REF!</definedName>
    <definedName name="Tot_lik_Xfoot">#REF!</definedName>
    <definedName name="TOTAL">#REF!</definedName>
    <definedName name="Total_Acc">#REF!</definedName>
    <definedName name="total_amortisation">[63]Template!$D$93:$O$93</definedName>
    <definedName name="Total_Amortization">[64]NOPAT_VDF!$C$18:$AZ$18</definedName>
    <definedName name="total_arbitration">#REF!</definedName>
    <definedName name="total_assets">[63]Template!$D$199:$O$199</definedName>
    <definedName name="total_assets_avg">[63]Template!$D$249:$O$249</definedName>
    <definedName name="Total_Building">#REF!</definedName>
    <definedName name="total_capex">[63]Template!$D$174:$O$174</definedName>
    <definedName name="Total_computer">#REF!</definedName>
    <definedName name="Total_COS">[64]NOPAT_VDF!$C$9:$AZ$9</definedName>
    <definedName name="Total_COS_net_DnA">[147]Sheet1!$C$103:$AZ$103</definedName>
    <definedName name="total_current_assets">[63]Template!$D$188:$O$188</definedName>
    <definedName name="total_current_liabilities">[63]Template!$D$206:$O$206</definedName>
    <definedName name="Total_debt">'[64]Invested capital_VDF'!$C$61:$AU$61</definedName>
    <definedName name="Total_debt_DCF">[64]DCF_VDF!$C$35:$AZ$35</definedName>
    <definedName name="total_depreciation">[63]Template!$D$90:$O$90</definedName>
    <definedName name="Total_Elec">#REF!</definedName>
    <definedName name="total_enterprise_value">[63]Template!$D$261:$O$261</definedName>
    <definedName name="total_equity_liabilities">[63]Template!$D$229:$O$229</definedName>
    <definedName name="total_exposure_curr_rate">'[250]po-log - curr. rate'!$AH$91</definedName>
    <definedName name="total_exposure_proj_rate">#REF!</definedName>
    <definedName name="Total_Furniture">#REF!</definedName>
    <definedName name="total_income">[63]Template!$D$47:$O$47</definedName>
    <definedName name="Total_increase_in_EEs">[147]Sheet1!$C$55:$AZ$55</definedName>
    <definedName name="total_intangible_fixed_assets">[63]Template!$D$244:$O$244</definedName>
    <definedName name="total_liabilities">[63]Template!$D$218:$O$218</definedName>
    <definedName name="total_non_current_assets">[63]Template!$D$198:$O$198</definedName>
    <definedName name="total_non_current_liabilities">[63]Template!$D$217:$O$217</definedName>
    <definedName name="Total_Office">#REF!</definedName>
    <definedName name="total_operating_cash_flow">[63]Template!$D$167:$O$167</definedName>
    <definedName name="total_operating_expenses">[63]Template!$D$86:$O$86</definedName>
    <definedName name="Total_other_assets">[147]Sheet5!$C$47:$Z$47</definedName>
    <definedName name="Total_Pay">#REF!</definedName>
    <definedName name="total_shareholders_equity">[63]Template!$D$228:$O$228</definedName>
    <definedName name="total_shareholders_equity_avg">[63]Template!$D$250:$O$250</definedName>
    <definedName name="total_tangible_fixed_assets">[63]Template!$D$240:$O$240</definedName>
    <definedName name="total_tax_paid">[63]Template!$D$127:$O$127</definedName>
    <definedName name="totalamt">'[251]MAR EX'!#REF!</definedName>
    <definedName name="tp">#REF!</definedName>
    <definedName name="TradeType">[161]Help!$AD$11:$AD$13</definedName>
    <definedName name="TRAVEL">#REF!</definedName>
    <definedName name="TRBB">#REF!</definedName>
    <definedName name="TRBC">#REF!</definedName>
    <definedName name="TRBG">#REF!</definedName>
    <definedName name="TRBH">#REF!</definedName>
    <definedName name="TRBHO">#REF!</definedName>
    <definedName name="TRBJ">#REF!</definedName>
    <definedName name="TRBM">#REF!</definedName>
    <definedName name="TRBP">#REF!</definedName>
    <definedName name="TRBY">#REF!</definedName>
    <definedName name="Treasury">[136]SBU!#REF!</definedName>
    <definedName name="TREE_INVEST">'[110]Aladdin Macro1'!$W$594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IAL">[252]TRAIL_LINKED!$C$3:$G$670</definedName>
    <definedName name="Trial_30_09_09">#REF!</definedName>
    <definedName name="TRIAL_30_11_09">#REF!</definedName>
    <definedName name="Trial_SAP">[252]Trial_SAP!$B$4:$G$267</definedName>
    <definedName name="trial2">#REF!</definedName>
    <definedName name="TTL_SALE">#N/A</definedName>
    <definedName name="TTL_UC">#N/A</definedName>
    <definedName name="TTLSALE">#N/A</definedName>
    <definedName name="ttt">#REF!</definedName>
    <definedName name="TURNOVER">'[110]Aladdin Macro1'!$AN$570</definedName>
    <definedName name="tw_asia">[109]Weights!$J$13</definedName>
    <definedName name="tw_nie">[109]Weights!$K$13</definedName>
    <definedName name="twac">'[101]Core Assumptions'!$E$219</definedName>
    <definedName name="twentytwo_pct">#REF!</definedName>
    <definedName name="twentytwo_pctneu">#REF!</definedName>
    <definedName name="TWNo">'[101]Core Assumptions'!$E$218</definedName>
    <definedName name="U">'[17]2.Fixed Assets Schedule'!#REF!</definedName>
    <definedName name="U_">'[55]1.Borrowings'!#REF!</definedName>
    <definedName name="u_sd">[122]ifcw!$I$90</definedName>
    <definedName name="uco" hidden="1">{"'Sheet1'!$A$5:$E$42"}</definedName>
    <definedName name="UD">[136]Intaccrual!#REF!</definedName>
    <definedName name="ugu">[77]Schedule1!#REF!</definedName>
    <definedName name="unadj._shares">[63]Template!$D$68:$O$68</definedName>
    <definedName name="UNIT">[136]tdint!$C$237</definedName>
    <definedName name="Units">[110]Sheet1!$E$15</definedName>
    <definedName name="Units_sold">[110]Sheet1!$C$4:$C$15</definedName>
    <definedName name="unnamed">#REF!</definedName>
    <definedName name="unnamed_0">#REF!</definedName>
    <definedName name="Unrealised">#REF!</definedName>
    <definedName name="unsec">#REF!</definedName>
    <definedName name="UOM">[60]UOM!$A$2:$A$32</definedName>
    <definedName name="Up_down_to_TP_data">OFFSET('[111]Data Upside downside to TP'!$L$1,1,0,(COUNTA('[111]Data Upside downside to TP'!$L$1:$L$65536)-1-COUNTIF('[111]Data Upside downside to TP'!$L$1:$L$65536,"#N/A")),1)</definedName>
    <definedName name="Update">[110]Sheet1!$E$10</definedName>
    <definedName name="UpsideNPV10">[116]PetroConsultants!$M$5:$M$106</definedName>
    <definedName name="UpsideNPV12">[116]PetroConsultants!$J$5:$J$106</definedName>
    <definedName name="usd">'[101]PPT Inputs'!$C$1</definedName>
    <definedName name="USD.A">#REF!</definedName>
    <definedName name="USD.E">#REF!</definedName>
    <definedName name="USD_B">#REF!</definedName>
    <definedName name="USD_payments">'[59]Interest 30-11-01 not PA 7%'!#REF!</definedName>
    <definedName name="UtilCap" hidden="1">[110]Debt!$K$153:$Y$153,[110]Debt!$K$171:$Y$171,[110]Debt!$K$189:$Y$189,[110]Debt!$K$207:$Y$207,[110]Debt!$K$225:$Y$225,[110]Debt!$K$243:$Y$243,[110]Debt!$K$261:$Y$261,[110]Debt!$K$279:$Y$279</definedName>
    <definedName name="UtilProd" hidden="1">[110]Debt!$K$152:$Y$152,[110]Debt!$K$170:$Y$170,[110]Debt!$K$188:$Y$188,[110]Debt!$K$206:$Y$206,[110]Debt!$K$224:$Y$224,[110]Debt!$K$242:$Y$242,[110]Debt!$K$260:$Y$260,[110]Debt!$K$278:$Y$278</definedName>
    <definedName name="V">'[17]2.Fixed Assets Schedule'!#REF!</definedName>
    <definedName name="V_">'[55]1.Borrowings'!#REF!</definedName>
    <definedName name="Val_Compare">[9]cs1997!$A$1:$BE$44</definedName>
    <definedName name="VAL_SUM">'[110]Aladdin Macro1'!$A$414</definedName>
    <definedName name="Valuation_date">[147]Sheet1!$B$8</definedName>
    <definedName name="VALUE">'[110]Aladdin Macro1'!$A$414:$L$444</definedName>
    <definedName name="Value_of_Firm">[147]Sheet1!$C$58:$BZ$58</definedName>
    <definedName name="value_of_non_core_assets">[63]Template!$D$262:$O$262</definedName>
    <definedName name="Value_of_Unconsol._Subs">[147]Sheet1!$C$34:$BL$34</definedName>
    <definedName name="Value_per_share">[147]Sheet1!$C$39:$AZ$39</definedName>
    <definedName name="values">'[253]Determination of Threshold'!$B$3,'[253]Determination of Threshold'!$B$4,'[253]Determination of Threshold'!$B$15</definedName>
    <definedName name="Values_Entered">#N/A</definedName>
    <definedName name="VALuta">'[59]x-rate'!$A$2:$B$11</definedName>
    <definedName name="vandita">[182]Sheet1!#REF!</definedName>
    <definedName name="VAR_1">#REF!</definedName>
    <definedName name="VAR_10">#REF!</definedName>
    <definedName name="VAR_11">#REF!</definedName>
    <definedName name="VAR_12">#REF!</definedName>
    <definedName name="VAR_13">#REF!</definedName>
    <definedName name="VAR_14">#REF!</definedName>
    <definedName name="VAR_15">#REF!</definedName>
    <definedName name="VAR_16">#REF!</definedName>
    <definedName name="VAR_17">#REF!</definedName>
    <definedName name="VAR_18">#REF!</definedName>
    <definedName name="VAR_19">#REF!</definedName>
    <definedName name="VAR_2">#REF!</definedName>
    <definedName name="VAR_20">#REF!</definedName>
    <definedName name="VAR_21">#REF!</definedName>
    <definedName name="VAR_22">#REF!</definedName>
    <definedName name="VAR_23">#REF!</definedName>
    <definedName name="VAR_24">#REF!</definedName>
    <definedName name="VAR_25">#REF!</definedName>
    <definedName name="VAR_26">#REF!</definedName>
    <definedName name="VAR_27">#REF!</definedName>
    <definedName name="VAR_28">#REF!</definedName>
    <definedName name="VAR_29">#REF!</definedName>
    <definedName name="VAR_3">#REF!</definedName>
    <definedName name="VAR_30">#REF!</definedName>
    <definedName name="VAR_4">#REF!</definedName>
    <definedName name="VAR_5">#REF!</definedName>
    <definedName name="VAR_6">#REF!</definedName>
    <definedName name="VAR_7">#REF!</definedName>
    <definedName name="VAR_8">#REF!</definedName>
    <definedName name="VAR_9">#REF!</definedName>
    <definedName name="VAREOH">#N/A</definedName>
    <definedName name="variance">#REF!</definedName>
    <definedName name="VAT_MP">#REF!</definedName>
    <definedName name="VAT_PI">#REF!</definedName>
    <definedName name="VAT_WCT">#REF!</definedName>
    <definedName name="VEH">[24]Financials!$B$717</definedName>
    <definedName name="VEHS">[24]Financials!$A$987</definedName>
    <definedName name="vendor">#REF!</definedName>
    <definedName name="VERSION">'[110]Aladdin Macro1'!$A$2</definedName>
    <definedName name="VEVA">'[110]Aladdin Macro1'!$E$447</definedName>
    <definedName name="vfsd">[34]Pulses!#REF!</definedName>
    <definedName name="W">'[17]2.Fixed Assets Schedule'!#REF!</definedName>
    <definedName name="W_">'[55]1.Borrowings'!#REF!</definedName>
    <definedName name="wacc">'[254]Key variables'!$C$33</definedName>
    <definedName name="WACC_fore">[64]WACC_VDF!$J$21</definedName>
    <definedName name="WACC_P">'[64]Income Statement_VDF'!$R$44</definedName>
    <definedName name="WACC_P_1">[64]WACC_VDF!$U$23</definedName>
    <definedName name="WACC_P_10">[147]Sheet1!$U$11</definedName>
    <definedName name="WACC_P_11">[147]Sheet1!$U$10</definedName>
    <definedName name="WACC_P_12">[147]Sheet1!$U$9</definedName>
    <definedName name="WACC_P_13">[147]Sheet1!$U$8</definedName>
    <definedName name="WACC_P_14">[147]Sheet1!$U$7</definedName>
    <definedName name="WACC_P_2">[147]Sheet1!$U$19</definedName>
    <definedName name="WACC_P_3">[147]Sheet1!$U$18</definedName>
    <definedName name="WACC_P_4">[147]Sheet1!$U$17</definedName>
    <definedName name="WACC_P_5">[147]Sheet1!$U$16</definedName>
    <definedName name="WACC_P_6">[147]Sheet1!$U$15</definedName>
    <definedName name="WACC_P_7">[147]Sheet1!$U$14</definedName>
    <definedName name="WACC_P_9">[147]Sheet1!$U$12</definedName>
    <definedName name="Waiting">"Picture 1"</definedName>
    <definedName name="WBMAX">#REF!</definedName>
    <definedName name="WC">[24]Financials!$A$1148</definedName>
    <definedName name="wcl">#REF!</definedName>
    <definedName name="WCM">[26]Revenue!#REF!</definedName>
    <definedName name="wcm_d4">#REF!</definedName>
    <definedName name="WCM_Diff">[26]Revenue!$D$57</definedName>
    <definedName name="WCM_P1">[26]Inputs!$J$53</definedName>
    <definedName name="WCM_T">[26]Revenue!#REF!</definedName>
    <definedName name="weeklydty">#REF!</definedName>
    <definedName name="weeklyspun">#REF!</definedName>
    <definedName name="West_zone">#REF!</definedName>
    <definedName name="Width">'[111]PE charts 2007'!$Q$10</definedName>
    <definedName name="WIPCOST">[190]TOT_COST!#REF!</definedName>
    <definedName name="WORK">[24]Financials!$B$474</definedName>
    <definedName name="WORKER">#REF!</definedName>
    <definedName name="WORKING">'[110]Aladdin Macro1'!$AV$579</definedName>
    <definedName name="world1">[9]Charts!$A$4:$N$23</definedName>
    <definedName name="world2">[9]Charts!$O$4:$Y$23</definedName>
    <definedName name="world3">[9]Charts!$A$50:$N$78</definedName>
    <definedName name="world4">[9]Charts!$O$50:$Y$78</definedName>
    <definedName name="world5">[9]Charts!$A$24:$N$49</definedName>
    <definedName name="world6">[9]Charts!$O$24:$Y$49</definedName>
    <definedName name="writeoff">[255]ASSETMST!$A$3:$X$64</definedName>
    <definedName name="WRTGHold">'[74]Core Assumptions'!$C$360</definedName>
    <definedName name="WRTGOGI">'[74]Core Assumptions'!$G$360</definedName>
    <definedName name="WRTM">#REF!</definedName>
    <definedName name="WRTMHold">'[74]Core Assumptions'!$C$359</definedName>
    <definedName name="WRTMOGI">'[74]Core Assumptions'!$G$359</definedName>
    <definedName name="wtd_avg_shares">[63]Template!$D$69:$O$69</definedName>
    <definedName name="x">#REF!</definedName>
    <definedName name="X_">'[55]1.Borrowings'!#REF!</definedName>
    <definedName name="X1_">#REF!</definedName>
    <definedName name="xcxcxcc">#REF!</definedName>
    <definedName name="xcxvxv">'[171]04REL'!#REF!</definedName>
    <definedName name="xczczczc">#REF!</definedName>
    <definedName name="xczxzxz">#REF!,#REF!</definedName>
    <definedName name="xfzdsfzsf">#REF!</definedName>
    <definedName name="XREF_COLUMN_1" hidden="1">#REF!</definedName>
    <definedName name="XREF_COLUMN_10" hidden="1">#REF!</definedName>
    <definedName name="XREF_COLUMN_11" hidden="1">'[256]Ageing Down payment vendor'!#REF!</definedName>
    <definedName name="XREF_COLUMN_12" hidden="1">'[257]Inventory Count Sheet '!#REF!</definedName>
    <definedName name="XREF_COLUMN_13" hidden="1">'[257]Inventory Count Sheet '!#REF!</definedName>
    <definedName name="XREF_COLUMN_14" hidden="1">#REF!</definedName>
    <definedName name="XREF_COLUMN_19" hidden="1">'[258]Service Tax payable'!$C$1:$C$65536</definedName>
    <definedName name="XREF_COLUMN_2" hidden="1">#REF!</definedName>
    <definedName name="XREF_COLUMN_28" hidden="1">'[259]TAB 1'!#REF!</definedName>
    <definedName name="XREF_COLUMN_3" hidden="1">#REF!</definedName>
    <definedName name="XREF_COLUMN_4" hidden="1">'[256]Down payment vendor'!#REF!</definedName>
    <definedName name="XREF_COLUMN_5" hidden="1">#REF!</definedName>
    <definedName name="XREF_COLUMN_6" hidden="1">#REF!</definedName>
    <definedName name="XREF_COLUMN_7" hidden="1">'[260]MF NAV&amp;MARKET VALUE 31.03.2006'!#REF!</definedName>
    <definedName name="XREF_COLUMN_8" hidden="1">#REF!</definedName>
    <definedName name="XREF_COLUMN_9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" hidden="1">#REF!</definedName>
    <definedName name="XRefCopy110Row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5" hidden="1">#REF!</definedName>
    <definedName name="XRefCopy15Row" hidden="1">#REF!</definedName>
    <definedName name="XRefCopy16" hidden="1">'[261]5.Crs. TB'!#REF!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2" hidden="1">#REF!</definedName>
    <definedName name="XRefCopy22Row" hidden="1">#REF!</definedName>
    <definedName name="XRefCopy23" hidden="1">#REF!</definedName>
    <definedName name="XRefCopy23Row" hidden="1">#REF!</definedName>
    <definedName name="XRefCopy24Row" hidden="1">#REF!</definedName>
    <definedName name="XRefCopy25" hidden="1">'[258]Service Tax payable'!$B$16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3" hidden="1">#REF!</definedName>
    <definedName name="XRefCopy30Row" hidden="1">#REF!</definedName>
    <definedName name="XRefCopy31" hidden="1">'[257]Inventory Count Sheet '!#REF!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4Row" hidden="1">#REF!</definedName>
    <definedName name="XRefCopy35" hidden="1">#REF!</definedName>
    <definedName name="XRefCopy35Row" hidden="1">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#REF!</definedName>
    <definedName name="XRefCopy39" hidden="1">#REF!</definedName>
    <definedName name="XRefCopy39Row" hidden="1">#REF!</definedName>
    <definedName name="XRefCopy4" hidden="1">#REF!</definedName>
    <definedName name="XRefCopy40" hidden="1">#REF!</definedName>
    <definedName name="XRefCopy40Row" hidden="1">#REF!</definedName>
    <definedName name="XRefCopy41" hidden="1">#REF!</definedName>
    <definedName name="XRefCopy41Row" hidden="1">#REF!</definedName>
    <definedName name="XRefCopy42Row" hidden="1">#REF!</definedName>
    <definedName name="XRefCopy43Row" hidden="1">#REF!</definedName>
    <definedName name="XRefCopy4Row" hidden="1">#REF!</definedName>
    <definedName name="XRefCopy5" hidden="1">#REF!</definedName>
    <definedName name="XRefCopy5Row" hidden="1">[262]XREF!#REF!</definedName>
    <definedName name="XRefCopy6" hidden="1">#REF!</definedName>
    <definedName name="XRefCopy6Row" hidden="1">[231]XREF!#REF!</definedName>
    <definedName name="XRefCopy7" hidden="1">#REF!</definedName>
    <definedName name="XRefCopy8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6</definedName>
    <definedName name="XRefPaste1" hidden="1">#REF!</definedName>
    <definedName name="XRefPaste10" hidden="1">#REF!</definedName>
    <definedName name="XRefPaste100Row" hidden="1">#REF!</definedName>
    <definedName name="XRefPaste101Row" hidden="1">#REF!</definedName>
    <definedName name="XRefPaste102Row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9Row" hidden="1">#REF!</definedName>
    <definedName name="XRefPaste10Row" hidden="1">#REF!</definedName>
    <definedName name="XRefPaste11" hidden="1">#REF!</definedName>
    <definedName name="XRefPaste110Row" hidden="1">#REF!</definedName>
    <definedName name="XRefPaste111Row" hidden="1">#REF!</definedName>
    <definedName name="XRefPaste112Row" hidden="1">#REF!</definedName>
    <definedName name="XRefPaste113Row" hidden="1">#REF!</definedName>
    <definedName name="XRefPaste114Row" hidden="1">#REF!</definedName>
    <definedName name="XRefPaste115Row" hidden="1">#REF!</definedName>
    <definedName name="XRefPaste116Row" hidden="1">#REF!</definedName>
    <definedName name="XRefPaste117Row" hidden="1">#REF!</definedName>
    <definedName name="XRefPaste118Row" hidden="1">#REF!</definedName>
    <definedName name="XRefPaste119Row" hidden="1">#REF!</definedName>
    <definedName name="XRefPaste11Row" hidden="1">#REF!</definedName>
    <definedName name="XRefPaste12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5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0" hidden="1">#REF!</definedName>
    <definedName name="XRefPaste20Row" hidden="1">#REF!</definedName>
    <definedName name="XRefPaste21" hidden="1">#REF!</definedName>
    <definedName name="XRefPaste21Row" hidden="1">#REF!</definedName>
    <definedName name="XRefPaste22" hidden="1">#REF!</definedName>
    <definedName name="XRefPaste22Row" hidden="1">#REF!</definedName>
    <definedName name="XRefPaste23" hidden="1">#REF!</definedName>
    <definedName name="XRefPaste23Row" hidden="1">#REF!</definedName>
    <definedName name="XRefPaste24" hidden="1">#REF!</definedName>
    <definedName name="XRefPaste24Row" hidden="1">#REF!</definedName>
    <definedName name="XRefPaste25" hidden="1">#REF!</definedName>
    <definedName name="XRefPaste25Row" hidden="1">#REF!</definedName>
    <definedName name="XRefPaste26" hidden="1">#REF!</definedName>
    <definedName name="XRefPaste26Row" hidden="1">#REF!</definedName>
    <definedName name="XRefPaste27" hidden="1">#REF!</definedName>
    <definedName name="XRefPaste27Row" hidden="1">#REF!</definedName>
    <definedName name="XRefPaste28" hidden="1">#REF!</definedName>
    <definedName name="XRefPaste28Row" hidden="1">[258]XREF!#REF!</definedName>
    <definedName name="XRefPaste29" hidden="1">#REF!</definedName>
    <definedName name="XRefPaste29Row" hidden="1">#REF!</definedName>
    <definedName name="XRefPaste2Row" hidden="1">[263]XREF!#REF!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#REF!</definedName>
    <definedName name="XRefPaste33Row" hidden="1">#REF!</definedName>
    <definedName name="XRefPaste34" hidden="1">#REF!</definedName>
    <definedName name="XRefPaste34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Row" hidden="1">#REF!</definedName>
    <definedName name="XRefPaste46Row" hidden="1">#REF!</definedName>
    <definedName name="XRefPaste47" hidden="1">'[259]2.Control Sheet'!#REF!</definedName>
    <definedName name="XRefPaste47Row" hidden="1">#REF!</definedName>
    <definedName name="XRefPaste48Row" hidden="1">#REF!</definedName>
    <definedName name="XRefPaste49Row" hidden="1">#REF!</definedName>
    <definedName name="XRefPaste5" hidden="1">#REF!</definedName>
    <definedName name="XRefPaste50Row" hidden="1">#REF!</definedName>
    <definedName name="XRefPaste51Row" hidden="1">#REF!</definedName>
    <definedName name="XRefPaste52Row" hidden="1">#REF!</definedName>
    <definedName name="XRefPaste53Row" hidden="1">#REF!</definedName>
    <definedName name="XRefPaste54Row" hidden="1">#REF!</definedName>
    <definedName name="XRefPaste55Row" hidden="1">#REF!</definedName>
    <definedName name="XRefPaste56Row" hidden="1">#REF!</definedName>
    <definedName name="XRefPaste57Row" hidden="1">#REF!</definedName>
    <definedName name="XRefPaste58Row" hidden="1">#REF!</definedName>
    <definedName name="XRefPaste59Row" hidden="1">#REF!</definedName>
    <definedName name="XRefPaste5Row" hidden="1">[231]XREF!#REF!</definedName>
    <definedName name="XRefPaste6" hidden="1">#REF!</definedName>
    <definedName name="XRefPaste60Row" hidden="1">#REF!</definedName>
    <definedName name="XRefPaste61Row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6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2Row" hidden="1">#REF!</definedName>
    <definedName name="XRefPaste73Row" hidden="1">#REF!</definedName>
    <definedName name="XRefPaste74Row" hidden="1">#REF!</definedName>
    <definedName name="XRefPaste76Row" hidden="1">#REF!</definedName>
    <definedName name="XRefPaste77Row" hidden="1">#REF!</definedName>
    <definedName name="XRefPaste79Row" hidden="1">#REF!</definedName>
    <definedName name="XRefPaste7Row" hidden="1">#REF!</definedName>
    <definedName name="XRefPaste8" hidden="1">#REF!</definedName>
    <definedName name="XRefPaste80Row" hidden="1">#REF!</definedName>
    <definedName name="XRefPaste81Row" hidden="1">#REF!</definedName>
    <definedName name="XRefPaste82Row" hidden="1">#REF!</definedName>
    <definedName name="XRefPaste83Row" hidden="1">#REF!</definedName>
    <definedName name="XRefPaste85Row" hidden="1">#REF!</definedName>
    <definedName name="XRefPaste86Row" hidden="1">#REF!</definedName>
    <definedName name="XRefPaste87Row" hidden="1">#REF!</definedName>
    <definedName name="XRefPaste88Row" hidden="1">#REF!</definedName>
    <definedName name="XRefPaste89Row" hidden="1">#REF!</definedName>
    <definedName name="XRefPaste8Row" hidden="1">#REF!</definedName>
    <definedName name="XRefPaste9" hidden="1">#REF!</definedName>
    <definedName name="XRefPaste90Row" hidden="1">#REF!</definedName>
    <definedName name="XRefPaste91Row" hidden="1">#REF!</definedName>
    <definedName name="XRefPaste92Row" hidden="1">#REF!</definedName>
    <definedName name="XRefPaste93Row" hidden="1">#REF!</definedName>
    <definedName name="XRefPaste94Row" hidden="1">#REF!</definedName>
    <definedName name="XRefPaste95Row" hidden="1">#REF!</definedName>
    <definedName name="XRefPaste96Row" hidden="1">#REF!</definedName>
    <definedName name="XRefPaste97Row" hidden="1">#REF!</definedName>
    <definedName name="XRefPaste98Row" hidden="1">#REF!</definedName>
    <definedName name="XRefPaste99Row" hidden="1">#REF!</definedName>
    <definedName name="XRefPaste9Row" hidden="1">#REF!</definedName>
    <definedName name="XRefPasteRangeCount" hidden="1">43</definedName>
    <definedName name="xsxa" hidden="1">{"'Sheet1'!$A$4386:$N$4591"}</definedName>
    <definedName name="xud">[200]Intaccrual!#REF!</definedName>
    <definedName name="xx">'[264]TRIAL BALANCE'!#REF!</definedName>
    <definedName name="XXX">[265]Sheet1!#REF!</definedName>
    <definedName name="xxxx" hidden="1">[266]CE!#REF!</definedName>
    <definedName name="xy">'[267]HBI NCD'!#REF!</definedName>
    <definedName name="xyz" hidden="1">#REF!</definedName>
    <definedName name="xzxzxcxc">#REF!</definedName>
    <definedName name="Y">'[17]2.Fixed Assets Schedule'!#REF!</definedName>
    <definedName name="ye">'[67]Clause 9'!$A$3</definedName>
    <definedName name="YEAR">#REF!</definedName>
    <definedName name="year_end">[63]Template!$D$40:$O$40</definedName>
    <definedName name="Year1">#REF!</definedName>
    <definedName name="year2011">#REF!</definedName>
    <definedName name="Years_in_full_stream">[147]Sheet1!$C$15:$AX$15</definedName>
    <definedName name="Years_into_future">[147]Sheet1!$C$41:$AZ$41</definedName>
    <definedName name="Yes">'[192]Users Authorisations'!#REF!</definedName>
    <definedName name="ygshjshua">#REF!</definedName>
    <definedName name="YN">[268]Data!$A$2:$A$3</definedName>
    <definedName name="YTD97">'[9]WRLD EXPN'!$O$33</definedName>
    <definedName name="z">[61]Details!$C$5</definedName>
    <definedName name="zaman" hidden="1">{"'Sheet1'!$A$5:$E$42"}</definedName>
    <definedName name="zbhh">#REF!</definedName>
    <definedName name="zzxxx">#REF!,#REF!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7" i="1" l="1"/>
  <c r="I58" i="1"/>
  <c r="I59" i="1"/>
  <c r="G85" i="1"/>
  <c r="G83" i="1"/>
  <c r="F30" i="1"/>
  <c r="G73" i="1" l="1"/>
  <c r="F73" i="1" s="1"/>
  <c r="G61" i="1"/>
  <c r="F61" i="1" s="1"/>
  <c r="G60" i="1"/>
  <c r="G59" i="1"/>
  <c r="F59" i="1" s="1"/>
  <c r="G58" i="1"/>
  <c r="G49" i="1"/>
  <c r="G47" i="1"/>
  <c r="G41" i="1"/>
  <c r="G42" i="1"/>
  <c r="G43" i="1"/>
  <c r="G40" i="1"/>
  <c r="F36" i="1"/>
  <c r="F35" i="1"/>
  <c r="F33" i="1"/>
  <c r="F31" i="1"/>
  <c r="F32" i="1" s="1"/>
  <c r="F28" i="1"/>
  <c r="F24" i="1" s="1"/>
  <c r="F29" i="1" s="1"/>
  <c r="G24" i="1"/>
  <c r="G29" i="1" s="1"/>
  <c r="G22" i="1"/>
  <c r="F22" i="1"/>
  <c r="F20" i="1"/>
  <c r="F19" i="1"/>
  <c r="F18" i="1"/>
  <c r="F16" i="1"/>
  <c r="F15" i="1"/>
  <c r="G105" i="1" l="1"/>
  <c r="E104" i="1"/>
  <c r="G99" i="1"/>
  <c r="G93" i="1"/>
  <c r="E73" i="1"/>
  <c r="E71" i="1"/>
  <c r="E70" i="1"/>
  <c r="G67" i="1"/>
  <c r="F49" i="1"/>
  <c r="G66" i="1"/>
  <c r="F47" i="1"/>
  <c r="G55" i="1"/>
  <c r="F43" i="1"/>
  <c r="F41" i="1"/>
  <c r="E36" i="1"/>
  <c r="E35" i="1"/>
  <c r="E34" i="1"/>
  <c r="F80" i="1"/>
  <c r="E30" i="1"/>
  <c r="E22" i="1"/>
  <c r="E20" i="1"/>
  <c r="B12" i="1"/>
  <c r="B13" i="1" s="1"/>
  <c r="B20" i="1" s="1"/>
  <c r="B21" i="1" s="1"/>
  <c r="B22" i="1" s="1"/>
  <c r="B23" i="1" s="1"/>
  <c r="B24" i="1" s="1"/>
  <c r="B25" i="1" s="1"/>
  <c r="B28" i="1" s="1"/>
  <c r="F55" i="1" l="1"/>
  <c r="F53" i="1"/>
  <c r="F93" i="1"/>
  <c r="E31" i="1"/>
  <c r="E93" i="1" s="1"/>
  <c r="G54" i="1"/>
  <c r="E21" i="1"/>
  <c r="E43" i="1"/>
  <c r="G92" i="1"/>
  <c r="G88" i="1" s="1"/>
  <c r="E72" i="1"/>
  <c r="G65" i="1"/>
  <c r="E41" i="1"/>
  <c r="E28" i="1"/>
  <c r="E24" i="1" s="1"/>
  <c r="E86" i="1" s="1"/>
  <c r="E99" i="1" s="1"/>
  <c r="F67" i="1"/>
  <c r="E49" i="1"/>
  <c r="E59" i="1"/>
  <c r="J58" i="1" s="1"/>
  <c r="F92" i="1"/>
  <c r="E61" i="1"/>
  <c r="E92" i="1" s="1"/>
  <c r="E103" i="1"/>
  <c r="E105" i="1" s="1"/>
  <c r="F105" i="1"/>
  <c r="F86" i="1"/>
  <c r="F99" i="1" s="1"/>
  <c r="F65" i="1"/>
  <c r="E47" i="1"/>
  <c r="G53" i="1"/>
  <c r="E32" i="1"/>
  <c r="E33" i="1"/>
  <c r="F40" i="1"/>
  <c r="F42" i="1"/>
  <c r="E88" i="1" l="1"/>
  <c r="E55" i="1"/>
  <c r="E65" i="1"/>
  <c r="F88" i="1"/>
  <c r="E67" i="1"/>
  <c r="E40" i="1"/>
  <c r="E53" i="1"/>
  <c r="F48" i="1"/>
  <c r="F54" i="1" s="1"/>
  <c r="F60" i="1" s="1"/>
  <c r="E42" i="1"/>
  <c r="E60" i="1" l="1"/>
  <c r="J59" i="1" s="1"/>
  <c r="F66" i="1"/>
  <c r="E48" i="1"/>
  <c r="E66" i="1" s="1"/>
  <c r="E54" i="1" l="1"/>
  <c r="G52" i="1" l="1"/>
  <c r="G64" i="1"/>
  <c r="F46" i="1"/>
  <c r="F52" i="1" l="1"/>
  <c r="F58" i="1" s="1"/>
  <c r="F64" i="1" s="1"/>
  <c r="E46" i="1"/>
  <c r="E52" i="1" l="1"/>
  <c r="E58" i="1"/>
  <c r="E64" i="1" l="1"/>
  <c r="J57" i="1"/>
  <c r="G39" i="1"/>
  <c r="G98" i="1"/>
  <c r="G89" i="1"/>
  <c r="G77" i="1" s="1"/>
  <c r="G90" i="1"/>
  <c r="G78" i="1" s="1"/>
  <c r="G91" i="1"/>
  <c r="G79" i="1" s="1"/>
  <c r="G97" i="1"/>
  <c r="G69" i="1" l="1"/>
  <c r="G82" i="1"/>
  <c r="G96" i="1"/>
  <c r="G100" i="1" s="1"/>
  <c r="G107" i="1" s="1"/>
  <c r="G109" i="1" s="1"/>
  <c r="G45" i="1"/>
  <c r="G57" i="1"/>
  <c r="G76" i="1" s="1"/>
  <c r="G116" i="1" l="1"/>
  <c r="G114" i="1"/>
  <c r="G115" i="1"/>
  <c r="G63" i="1"/>
  <c r="G51" i="1"/>
  <c r="E78" i="1" l="1"/>
  <c r="E90" i="1"/>
  <c r="F51" i="1"/>
  <c r="F39" i="1"/>
  <c r="E116" i="1"/>
  <c r="E114" i="1"/>
  <c r="F114" i="1"/>
  <c r="F98" i="1"/>
  <c r="F91" i="1"/>
  <c r="F79" i="1"/>
  <c r="F85" i="1"/>
  <c r="F116" i="1"/>
  <c r="F97" i="1"/>
  <c r="F90" i="1"/>
  <c r="F78" i="1"/>
  <c r="F84" i="1"/>
  <c r="F115" i="1"/>
  <c r="E63" i="1"/>
  <c r="E96" i="1"/>
  <c r="E100" i="1"/>
  <c r="E107" i="1"/>
  <c r="E109" i="1"/>
  <c r="E98" i="1"/>
  <c r="F63" i="1"/>
  <c r="F69" i="1"/>
  <c r="F82" i="1"/>
  <c r="F57" i="1"/>
  <c r="F89" i="1"/>
  <c r="E57" i="1"/>
  <c r="E69" i="1"/>
  <c r="E84" i="1"/>
  <c r="E97" i="1"/>
  <c r="E39" i="1"/>
  <c r="E51" i="1"/>
  <c r="E85" i="1"/>
  <c r="E91" i="1"/>
  <c r="E79" i="1"/>
  <c r="F45" i="1"/>
  <c r="F76" i="1"/>
  <c r="F77" i="1"/>
  <c r="F83" i="1"/>
  <c r="F96" i="1"/>
  <c r="F100" i="1"/>
  <c r="F107" i="1"/>
  <c r="F109" i="1"/>
  <c r="E45" i="1"/>
  <c r="E76" i="1"/>
  <c r="E82" i="1"/>
  <c r="E83" i="1"/>
  <c r="E89" i="1"/>
  <c r="E77" i="1"/>
</calcChain>
</file>

<file path=xl/sharedStrings.xml><?xml version="1.0" encoding="utf-8"?>
<sst xmlns="http://schemas.openxmlformats.org/spreadsheetml/2006/main" count="207" uniqueCount="116">
  <si>
    <t>Adani Electricity Mumbai Ltd. - Generation</t>
  </si>
  <si>
    <t>MYT Petition Formats - Generation</t>
  </si>
  <si>
    <t>Form 2.2: Energy Charges for Thermal Generation</t>
  </si>
  <si>
    <t>&lt;Name of Generating Unit/Station&gt;</t>
  </si>
  <si>
    <t>Sr. No.</t>
  </si>
  <si>
    <t>Particulars</t>
  </si>
  <si>
    <t>Units</t>
  </si>
  <si>
    <t>April-March      (Audited )</t>
  </si>
  <si>
    <t>Operational Parameters</t>
  </si>
  <si>
    <t>Total Capacity</t>
  </si>
  <si>
    <t>MW</t>
  </si>
  <si>
    <t>Target Availability for full recovery of AFC</t>
  </si>
  <si>
    <t>%</t>
  </si>
  <si>
    <t>1.2.1</t>
  </si>
  <si>
    <t>In High Demand Season</t>
  </si>
  <si>
    <t>Peak Hours</t>
  </si>
  <si>
    <t>Off-Peak Hours</t>
  </si>
  <si>
    <t>1.2.2</t>
  </si>
  <si>
    <t>In Low Demand Season</t>
  </si>
  <si>
    <t>Actual/Projected Availability</t>
  </si>
  <si>
    <t>Target PLF for Incentive</t>
  </si>
  <si>
    <t>Actual/Projected PLF</t>
  </si>
  <si>
    <t>Scheduled Generation</t>
  </si>
  <si>
    <t>MU</t>
  </si>
  <si>
    <t>Actual/Projected Gross Generation</t>
  </si>
  <si>
    <t>Normative Auxiliary Energy Consumption</t>
  </si>
  <si>
    <t>Normative Auxiliary Energy Consumption (Excluding FGD)</t>
  </si>
  <si>
    <t>Actual Auxiliary Energy Consumption (FGD)</t>
  </si>
  <si>
    <t>Actual/Projected Auxiliary Energy Consumption</t>
  </si>
  <si>
    <t>Actual/Projected Net Generation</t>
  </si>
  <si>
    <t>Normative Gross Station Heat Rate</t>
  </si>
  <si>
    <t>kcal/kWh</t>
  </si>
  <si>
    <t>Actual/Projected Gross Station Heat Rate</t>
  </si>
  <si>
    <t>Normative Secondary Fuel Oil Consumption</t>
  </si>
  <si>
    <t>ml/kWh</t>
  </si>
  <si>
    <t>Actual/Projected Secondary Fuel Oil Consumption</t>
  </si>
  <si>
    <t>Normative Transit Loss</t>
  </si>
  <si>
    <t>Actual/Projected Transit Loss</t>
  </si>
  <si>
    <t>Fuel Parameters (for each primary and secondary fuel)</t>
  </si>
  <si>
    <t>Calorific Value (As billed)</t>
  </si>
  <si>
    <t>kcal/kg</t>
  </si>
  <si>
    <t>2.1.1</t>
  </si>
  <si>
    <t>Fuel 1 - Domestic Coal</t>
  </si>
  <si>
    <t>2.1.2</t>
  </si>
  <si>
    <t>Fuel 2 - Imported Coal</t>
  </si>
  <si>
    <t>2.1.3</t>
  </si>
  <si>
    <t>Fuel 3 - Raw Coal</t>
  </si>
  <si>
    <t>2.1.4</t>
  </si>
  <si>
    <t>LDO</t>
  </si>
  <si>
    <t>2.2.1</t>
  </si>
  <si>
    <t>2.2.2</t>
  </si>
  <si>
    <t>2.2.3</t>
  </si>
  <si>
    <t>2.2.4</t>
  </si>
  <si>
    <t>GCV loss in transit</t>
  </si>
  <si>
    <t>2.3.1</t>
  </si>
  <si>
    <t>2.3.2</t>
  </si>
  <si>
    <t>2.3.3</t>
  </si>
  <si>
    <t>2.3.4</t>
  </si>
  <si>
    <t>Calorific Value (As Fired)</t>
  </si>
  <si>
    <t>2.5.1</t>
  </si>
  <si>
    <t>2.5.2</t>
  </si>
  <si>
    <t>2.5.3</t>
  </si>
  <si>
    <t>2.5.4</t>
  </si>
  <si>
    <t>Actual stacking loss</t>
  </si>
  <si>
    <t>2.6.1</t>
  </si>
  <si>
    <t>2.6.2</t>
  </si>
  <si>
    <t>2.6.3</t>
  </si>
  <si>
    <t>2.6.4</t>
  </si>
  <si>
    <t>Landed Fuel Price per unit</t>
  </si>
  <si>
    <t>Rs/MT</t>
  </si>
  <si>
    <t>2.7.1</t>
  </si>
  <si>
    <t>2.7.2</t>
  </si>
  <si>
    <t>2.7.3</t>
  </si>
  <si>
    <t>2.7.4</t>
  </si>
  <si>
    <t>Rs/KL</t>
  </si>
  <si>
    <t>Fuel Consumption and Heat Contribution (for each fuel separately)</t>
  </si>
  <si>
    <t>Specific Fuel Consumption</t>
  </si>
  <si>
    <t>kg/kWh</t>
  </si>
  <si>
    <t>3.1.1</t>
  </si>
  <si>
    <t>3.1.2</t>
  </si>
  <si>
    <t>3.1.3</t>
  </si>
  <si>
    <t>3.1.4</t>
  </si>
  <si>
    <t>Total Fuel Consumption</t>
  </si>
  <si>
    <t>MT</t>
  </si>
  <si>
    <t>3.2.1</t>
  </si>
  <si>
    <t>3.2.2</t>
  </si>
  <si>
    <t>3.2.3</t>
  </si>
  <si>
    <t>3.2.4</t>
  </si>
  <si>
    <t>KL</t>
  </si>
  <si>
    <t>Heat Content (each fuel separately)</t>
  </si>
  <si>
    <t>Million kcal</t>
  </si>
  <si>
    <t>3.3.1</t>
  </si>
  <si>
    <t>3.3.2</t>
  </si>
  <si>
    <t>3.3.3</t>
  </si>
  <si>
    <t>3.3.4</t>
  </si>
  <si>
    <t>Total Heat Content</t>
  </si>
  <si>
    <t>Total Fuel Cost</t>
  </si>
  <si>
    <t>4.1.1</t>
  </si>
  <si>
    <t>Rs Crore</t>
  </si>
  <si>
    <t>4.1.2</t>
  </si>
  <si>
    <t>4.1.3</t>
  </si>
  <si>
    <t>4.1.4</t>
  </si>
  <si>
    <t>Other Charges and Adjustments</t>
  </si>
  <si>
    <t>5.1.1</t>
  </si>
  <si>
    <t>Other Charges (pl. specify details)</t>
  </si>
  <si>
    <t>5.1.2</t>
  </si>
  <si>
    <t>Other Adjustments (pl. specify details)- PLF incentive</t>
  </si>
  <si>
    <t>Total Other Charges and Adjustments</t>
  </si>
  <si>
    <t>Total Cost (4+5)</t>
  </si>
  <si>
    <t>Energy Charge per unit (ex-bus) (6/1.11)</t>
  </si>
  <si>
    <t>Rs/kWh</t>
  </si>
  <si>
    <t>April-March      (Normative) - claimed in Petition</t>
  </si>
  <si>
    <t>0.8%/ 0.2% / 0.8%</t>
  </si>
  <si>
    <t>0.540% / 0.115%/  1.451%</t>
  </si>
  <si>
    <t>Calorific Value (As received)</t>
  </si>
  <si>
    <t>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</si>
</sst>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_)"/>
    <numFmt numFmtId="166" formatCode="0.0%"/>
  </numFmts>
  <fonts count="5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</cellStyleXfs>
  <cellXfs count="89">
    <xf numFmtId="0" fontId="0" fillId="0" borderId="0" xfId="0"/>
    <xf numFmtId="0" fontId="2" fillId="0" borderId="0" xfId="2" applyFont="1"/>
    <xf numFmtId="0" fontId="2" fillId="0" borderId="0" xfId="2" applyFont="1" applyAlignment="1">
      <alignment horizontal="center"/>
    </xf>
    <xf numFmtId="0" fontId="2" fillId="0" borderId="0" xfId="3" applyFont="1">
      <alignment vertical="center"/>
    </xf>
    <xf numFmtId="0" fontId="2" fillId="0" borderId="0" xfId="3" applyFont="1" applyAlignment="1"/>
    <xf numFmtId="0" fontId="3" fillId="0" borderId="0" xfId="2" applyFont="1" applyAlignment="1">
      <alignment horizontal="centerContinuous"/>
    </xf>
    <xf numFmtId="0" fontId="2" fillId="0" borderId="0" xfId="2" applyFont="1" applyAlignment="1">
      <alignment horizontal="center" vertical="top"/>
    </xf>
    <xf numFmtId="0" fontId="2" fillId="0" borderId="0" xfId="3" applyFont="1" applyAlignment="1">
      <alignment horizontal="centerContinuous" vertical="center"/>
    </xf>
    <xf numFmtId="0" fontId="3" fillId="2" borderId="1" xfId="3" applyFont="1" applyFill="1" applyBorder="1" applyAlignment="1">
      <alignment horizontal="center" vertical="center" wrapText="1"/>
    </xf>
    <xf numFmtId="0" fontId="2" fillId="0" borderId="0" xfId="2" applyFont="1" applyAlignment="1">
      <alignment vertical="center"/>
    </xf>
    <xf numFmtId="0" fontId="3" fillId="3" borderId="1" xfId="3" quotePrefix="1" applyFont="1" applyFill="1" applyBorder="1" applyAlignment="1">
      <alignment horizontal="center" wrapText="1"/>
    </xf>
    <xf numFmtId="0" fontId="3" fillId="3" borderId="1" xfId="3" quotePrefix="1" applyFont="1" applyFill="1" applyBorder="1" applyAlignment="1">
      <alignment horizontal="center" vertical="center" wrapText="1"/>
    </xf>
    <xf numFmtId="0" fontId="3" fillId="0" borderId="1" xfId="3" quotePrefix="1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2" fillId="0" borderId="1" xfId="2" applyFont="1" applyBorder="1" applyAlignment="1">
      <alignment vertical="top"/>
    </xf>
    <xf numFmtId="0" fontId="2" fillId="0" borderId="0" xfId="2" applyFont="1" applyAlignment="1">
      <alignment vertical="top"/>
    </xf>
    <xf numFmtId="0" fontId="3" fillId="3" borderId="1" xfId="3" applyFont="1" applyFill="1" applyBorder="1" applyAlignment="1">
      <alignment horizontal="center" wrapText="1"/>
    </xf>
    <xf numFmtId="0" fontId="3" fillId="3" borderId="1" xfId="3" applyFont="1" applyFill="1" applyBorder="1" applyAlignment="1">
      <alignment horizontal="left" vertical="center" wrapText="1"/>
    </xf>
    <xf numFmtId="0" fontId="2" fillId="3" borderId="1" xfId="3" quotePrefix="1" applyFont="1" applyFill="1" applyBorder="1" applyAlignment="1">
      <alignment horizontal="center" vertical="center" wrapText="1"/>
    </xf>
    <xf numFmtId="0" fontId="2" fillId="0" borderId="1" xfId="3" quotePrefix="1" applyFont="1" applyBorder="1" applyAlignment="1">
      <alignment horizontal="center" vertical="center" wrapText="1"/>
    </xf>
    <xf numFmtId="0" fontId="2" fillId="3" borderId="1" xfId="3" applyFont="1" applyFill="1" applyBorder="1" applyAlignment="1">
      <alignment horizontal="center" wrapText="1"/>
    </xf>
    <xf numFmtId="0" fontId="2" fillId="4" borderId="1" xfId="3" applyFont="1" applyFill="1" applyBorder="1" applyAlignment="1">
      <alignment horizontal="left" vertical="center" wrapText="1"/>
    </xf>
    <xf numFmtId="0" fontId="2" fillId="3" borderId="1" xfId="3" applyFont="1" applyFill="1" applyBorder="1" applyAlignment="1">
      <alignment horizontal="center" vertical="center" wrapText="1"/>
    </xf>
    <xf numFmtId="0" fontId="2" fillId="0" borderId="1" xfId="3" applyFont="1" applyBorder="1" applyAlignment="1">
      <alignment horizontal="center" vertical="center" wrapText="1"/>
    </xf>
    <xf numFmtId="0" fontId="2" fillId="4" borderId="1" xfId="3" applyFont="1" applyFill="1" applyBorder="1" applyAlignment="1">
      <alignment horizontal="left" vertical="center" wrapText="1" indent="1"/>
    </xf>
    <xf numFmtId="0" fontId="2" fillId="0" borderId="1" xfId="3" applyFont="1" applyBorder="1">
      <alignment vertical="center"/>
    </xf>
    <xf numFmtId="4" fontId="2" fillId="0" borderId="1" xfId="3" applyNumberFormat="1" applyFont="1" applyBorder="1" applyAlignment="1">
      <alignment horizontal="center" vertical="center"/>
    </xf>
    <xf numFmtId="0" fontId="2" fillId="4" borderId="1" xfId="3" applyFont="1" applyFill="1" applyBorder="1" applyAlignment="1">
      <alignment horizontal="left" vertical="center" wrapText="1" indent="2"/>
    </xf>
    <xf numFmtId="4" fontId="2" fillId="0" borderId="1" xfId="3" applyNumberFormat="1" applyFont="1" applyBorder="1" applyAlignment="1">
      <alignment horizontal="center" vertical="center" wrapText="1"/>
    </xf>
    <xf numFmtId="2" fontId="2" fillId="0" borderId="1" xfId="3" applyNumberFormat="1" applyFont="1" applyBorder="1" applyAlignment="1">
      <alignment horizontal="center" vertical="center" wrapText="1"/>
    </xf>
    <xf numFmtId="0" fontId="2" fillId="0" borderId="1" xfId="3" applyFont="1" applyBorder="1" applyAlignment="1">
      <alignment horizontal="left" vertical="center" wrapText="1"/>
    </xf>
    <xf numFmtId="10" fontId="2" fillId="0" borderId="1" xfId="1" applyNumberFormat="1" applyFont="1" applyBorder="1" applyAlignment="1">
      <alignment horizontal="center" vertical="center"/>
    </xf>
    <xf numFmtId="1" fontId="2" fillId="0" borderId="1" xfId="3" applyNumberFormat="1" applyFont="1" applyBorder="1" applyAlignment="1">
      <alignment horizontal="center" vertical="center" wrapText="1"/>
    </xf>
    <xf numFmtId="0" fontId="2" fillId="4" borderId="1" xfId="3" applyFont="1" applyFill="1" applyBorder="1" applyAlignment="1">
      <alignment vertical="center" wrapText="1"/>
    </xf>
    <xf numFmtId="10" fontId="2" fillId="0" borderId="1" xfId="3" applyNumberFormat="1" applyFont="1" applyBorder="1" applyAlignment="1">
      <alignment horizontal="center" vertical="center" wrapText="1"/>
    </xf>
    <xf numFmtId="10" fontId="2" fillId="0" borderId="1" xfId="1" applyNumberFormat="1" applyFont="1" applyFill="1" applyBorder="1" applyAlignment="1">
      <alignment horizontal="center" vertical="center"/>
    </xf>
    <xf numFmtId="2" fontId="2" fillId="3" borderId="1" xfId="3" applyNumberFormat="1" applyFont="1" applyFill="1" applyBorder="1" applyAlignment="1">
      <alignment horizontal="center" wrapText="1"/>
    </xf>
    <xf numFmtId="0" fontId="2" fillId="0" borderId="1" xfId="2" applyFont="1" applyBorder="1" applyAlignment="1">
      <alignment horizontal="center" vertical="center"/>
    </xf>
    <xf numFmtId="0" fontId="3" fillId="3" borderId="1" xfId="3" applyFont="1" applyFill="1" applyBorder="1" applyAlignment="1">
      <alignment horizontal="left" vertical="center"/>
    </xf>
    <xf numFmtId="0" fontId="3" fillId="3" borderId="1" xfId="3" applyFont="1" applyFill="1" applyBorder="1" applyAlignment="1">
      <alignment horizontal="center" vertical="center" wrapText="1"/>
    </xf>
    <xf numFmtId="3" fontId="3" fillId="0" borderId="1" xfId="3" quotePrefix="1" applyNumberFormat="1" applyFont="1" applyBorder="1" applyAlignment="1">
      <alignment horizontal="center" vertical="center" wrapText="1"/>
    </xf>
    <xf numFmtId="1" fontId="3" fillId="0" borderId="1" xfId="3" applyNumberFormat="1" applyFont="1" applyBorder="1" applyAlignment="1">
      <alignment horizontal="center" vertical="center" wrapText="1"/>
    </xf>
    <xf numFmtId="3" fontId="3" fillId="0" borderId="1" xfId="3" applyNumberFormat="1" applyFont="1" applyBorder="1" applyAlignment="1">
      <alignment horizontal="center" vertical="center" wrapText="1"/>
    </xf>
    <xf numFmtId="0" fontId="3" fillId="0" borderId="1" xfId="2" applyFont="1" applyBorder="1" applyAlignment="1">
      <alignment vertical="top"/>
    </xf>
    <xf numFmtId="0" fontId="3" fillId="0" borderId="0" xfId="2" applyFont="1" applyAlignment="1">
      <alignment vertical="top"/>
    </xf>
    <xf numFmtId="0" fontId="2" fillId="3" borderId="1" xfId="3" applyFont="1" applyFill="1" applyBorder="1" applyAlignment="1">
      <alignment horizontal="left" vertical="center" wrapText="1"/>
    </xf>
    <xf numFmtId="3" fontId="2" fillId="0" borderId="1" xfId="3" applyNumberFormat="1" applyFont="1" applyBorder="1" applyAlignment="1">
      <alignment horizontal="center" vertical="center" wrapText="1"/>
    </xf>
    <xf numFmtId="1" fontId="3" fillId="0" borderId="1" xfId="3" quotePrefix="1" applyNumberFormat="1" applyFont="1" applyBorder="1" applyAlignment="1">
      <alignment horizontal="center" vertical="center" wrapText="1"/>
    </xf>
    <xf numFmtId="3" fontId="2" fillId="0" borderId="1" xfId="3" quotePrefix="1" applyNumberFormat="1" applyFont="1" applyBorder="1" applyAlignment="1">
      <alignment horizontal="center" vertical="center" wrapText="1"/>
    </xf>
    <xf numFmtId="2" fontId="3" fillId="0" borderId="1" xfId="3" applyNumberFormat="1" applyFont="1" applyBorder="1" applyAlignment="1">
      <alignment horizontal="center" vertical="center" wrapText="1"/>
    </xf>
    <xf numFmtId="4" fontId="3" fillId="0" borderId="1" xfId="3" quotePrefix="1" applyNumberFormat="1" applyFont="1" applyBorder="1" applyAlignment="1">
      <alignment horizontal="center" vertical="center" wrapText="1"/>
    </xf>
    <xf numFmtId="4" fontId="3" fillId="0" borderId="1" xfId="3" applyNumberFormat="1" applyFont="1" applyBorder="1" applyAlignment="1">
      <alignment horizontal="center" vertical="center" wrapText="1"/>
    </xf>
    <xf numFmtId="4" fontId="2" fillId="0" borderId="1" xfId="3" quotePrefix="1" applyNumberFormat="1" applyFont="1" applyBorder="1" applyAlignment="1">
      <alignment horizontal="center" vertical="center" wrapText="1"/>
    </xf>
    <xf numFmtId="1" fontId="2" fillId="0" borderId="1" xfId="2" applyNumberFormat="1" applyFont="1" applyBorder="1" applyAlignment="1">
      <alignment horizontal="center"/>
    </xf>
    <xf numFmtId="4" fontId="2" fillId="4" borderId="1" xfId="2" applyNumberFormat="1" applyFont="1" applyFill="1" applyBorder="1" applyAlignment="1">
      <alignment horizontal="center" vertical="top"/>
    </xf>
    <xf numFmtId="2" fontId="2" fillId="4" borderId="1" xfId="2" applyNumberFormat="1" applyFont="1" applyFill="1" applyBorder="1" applyAlignment="1">
      <alignment horizontal="center" vertical="top"/>
    </xf>
    <xf numFmtId="0" fontId="2" fillId="4" borderId="1" xfId="2" applyFont="1" applyFill="1" applyBorder="1" applyAlignment="1">
      <alignment horizontal="center" vertical="top"/>
    </xf>
    <xf numFmtId="0" fontId="3" fillId="0" borderId="1" xfId="2" applyFont="1" applyBorder="1" applyAlignment="1">
      <alignment horizontal="center" vertical="top"/>
    </xf>
    <xf numFmtId="4" fontId="3" fillId="0" borderId="1" xfId="2" applyNumberFormat="1" applyFont="1" applyBorder="1" applyAlignment="1">
      <alignment horizontal="center" vertical="top"/>
    </xf>
    <xf numFmtId="0" fontId="3" fillId="0" borderId="1" xfId="2" applyFont="1" applyBorder="1" applyAlignment="1">
      <alignment horizontal="center"/>
    </xf>
    <xf numFmtId="0" fontId="3" fillId="0" borderId="1" xfId="2" applyFont="1" applyBorder="1"/>
    <xf numFmtId="0" fontId="3" fillId="0" borderId="0" xfId="2" applyFont="1"/>
    <xf numFmtId="0" fontId="3" fillId="4" borderId="1" xfId="2" applyFont="1" applyFill="1" applyBorder="1" applyAlignment="1">
      <alignment vertical="top"/>
    </xf>
    <xf numFmtId="0" fontId="2" fillId="0" borderId="1" xfId="2" applyFont="1" applyBorder="1" applyAlignment="1">
      <alignment horizontal="center"/>
    </xf>
    <xf numFmtId="164" fontId="3" fillId="0" borderId="1" xfId="2" applyNumberFormat="1" applyFont="1" applyBorder="1" applyAlignment="1">
      <alignment horizontal="center"/>
    </xf>
    <xf numFmtId="0" fontId="3" fillId="0" borderId="1" xfId="2" applyFont="1" applyBorder="1" applyAlignment="1">
      <alignment vertical="top" wrapText="1"/>
    </xf>
    <xf numFmtId="0" fontId="3" fillId="0" borderId="0" xfId="2" applyFont="1" applyAlignment="1">
      <alignment horizontal="center"/>
    </xf>
    <xf numFmtId="0" fontId="3" fillId="0" borderId="0" xfId="2" applyFont="1" applyAlignment="1">
      <alignment vertical="top" wrapText="1"/>
    </xf>
    <xf numFmtId="0" fontId="4" fillId="0" borderId="0" xfId="2" applyFont="1"/>
    <xf numFmtId="165" fontId="2" fillId="0" borderId="0" xfId="2" applyNumberFormat="1" applyFont="1" applyAlignment="1">
      <alignment horizontal="center"/>
    </xf>
    <xf numFmtId="166" fontId="2" fillId="0" borderId="0" xfId="1" applyNumberFormat="1" applyFont="1" applyFill="1" applyBorder="1" applyAlignment="1" applyProtection="1">
      <alignment horizontal="center"/>
    </xf>
    <xf numFmtId="0" fontId="4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0" fontId="2" fillId="0" borderId="0" xfId="2" applyFont="1" applyAlignment="1">
      <alignment horizontal="left"/>
    </xf>
    <xf numFmtId="0" fontId="2" fillId="0" borderId="0" xfId="2" applyFont="1" applyAlignment="1">
      <alignment horizontal="left" vertical="top"/>
    </xf>
    <xf numFmtId="165" fontId="2" fillId="0" borderId="0" xfId="2" applyNumberFormat="1" applyFont="1"/>
    <xf numFmtId="0" fontId="2" fillId="0" borderId="0" xfId="2" applyFont="1" applyAlignment="1">
      <alignment horizontal="center" vertical="top" wrapText="1"/>
    </xf>
    <xf numFmtId="10" fontId="2" fillId="0" borderId="1" xfId="1" applyNumberFormat="1" applyFont="1" applyBorder="1" applyAlignment="1">
      <alignment horizontal="center" vertical="center" wrapText="1"/>
    </xf>
    <xf numFmtId="4" fontId="2" fillId="0" borderId="1" xfId="2" applyNumberFormat="1" applyFont="1" applyBorder="1" applyAlignment="1">
      <alignment horizontal="center" vertical="top"/>
    </xf>
    <xf numFmtId="2" fontId="3" fillId="0" borderId="1" xfId="2" applyNumberFormat="1" applyFont="1" applyBorder="1" applyAlignment="1">
      <alignment horizontal="center" vertical="top"/>
    </xf>
    <xf numFmtId="1" fontId="2" fillId="0" borderId="0" xfId="2" applyNumberFormat="1" applyFont="1" applyAlignment="1">
      <alignment vertical="top"/>
    </xf>
    <xf numFmtId="0" fontId="1" fillId="0" borderId="0" xfId="2" applyAlignment="1">
      <alignment horizontal="center" vertical="center"/>
    </xf>
    <xf numFmtId="10" fontId="2" fillId="0" borderId="0" xfId="1" applyNumberFormat="1" applyFont="1" applyBorder="1"/>
    <xf numFmtId="0" fontId="3" fillId="2" borderId="2" xfId="3" applyFont="1" applyFill="1" applyBorder="1" applyAlignment="1">
      <alignment horizontal="center" vertical="center" wrapText="1"/>
    </xf>
    <xf numFmtId="0" fontId="3" fillId="0" borderId="0" xfId="3" applyFont="1" applyAlignment="1">
      <alignment horizontal="center" vertical="center"/>
    </xf>
    <xf numFmtId="0" fontId="1" fillId="0" borderId="0" xfId="2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3" fillId="2" borderId="1" xfId="3" quotePrefix="1" applyFont="1" applyFill="1" applyBorder="1" applyAlignment="1">
      <alignment horizontal="center" vertical="center" wrapText="1"/>
    </xf>
  </cellXfs>
  <cellStyles count="4">
    <cellStyle name="Normal" xfId="0" builtinId="0"/>
    <cellStyle name="Normal 2" xfId="2" xr:uid="{72C319AA-58A7-4F7F-B035-2D61C33C28C6}"/>
    <cellStyle name="Normal_FORMATS 5 YEAR ALOKE 2" xfId="3" xr:uid="{81A20588-3056-449F-8A77-44EC7A485F61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139" Type="http://schemas.openxmlformats.org/officeDocument/2006/relationships/externalLink" Target="externalLinks/externalLink138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48" Type="http://schemas.openxmlformats.org/officeDocument/2006/relationships/externalLink" Target="externalLinks/externalLink247.xml"/><Relationship Id="rId269" Type="http://schemas.openxmlformats.org/officeDocument/2006/relationships/externalLink" Target="externalLinks/externalLink268.xml"/><Relationship Id="rId12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32.xml"/><Relationship Id="rId108" Type="http://schemas.openxmlformats.org/officeDocument/2006/relationships/externalLink" Target="externalLinks/externalLink107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74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81.xml"/><Relationship Id="rId217" Type="http://schemas.openxmlformats.org/officeDocument/2006/relationships/externalLink" Target="externalLinks/externalLink216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44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64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50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28" Type="http://schemas.openxmlformats.org/officeDocument/2006/relationships/externalLink" Target="externalLinks/externalLink227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34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8" Type="http://schemas.openxmlformats.org/officeDocument/2006/relationships/externalLink" Target="externalLinks/externalLink217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theme" Target="theme/theme1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styles" Target="styles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sharedStrings" Target="sharedStrings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calcChain" Target="calcChain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customXml" Target="../customXml/item1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customXml" Target="../customXml/item2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customXml" Target="../customXml/item3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DSAL%203-00\madras%20knitwear\Admin\Final%20BS\MKLBS3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Finance/LOCALS~1/Temp/notes6030C8/Dec07%20Financial%20250108/Documents%20and%20Settings/Finance/Local%20Settings/Temp/New%20Folder/WINDOWS/Desktop/Rahul/Factory%20Site%20Expense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DOCUME~1\ADMINI~1.ADA\LOCALS~1\Temp\Cost%20Rev2_Cold%20storage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30004777\Desktop\ATL%20Draft%20Model_PLCR_17022016%20(Autosaved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ITRWizard0910\TP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l_server\jrao\adani\Monthly%20MIS%20Report%202002-03\Monthly%20MIS%20November'02\Monthly%20Review%20MIS%20Report%20-%20Nov'0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microsoft.com/office/2006/relationships/xlExternalLinkPath/xlPathMissing" Target="01-Balance%20sheet-IGAAP_AdaniEnt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GENERAL\TELECOMS\HONGKONG\HKT\EM-HKT_new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32156\February%2005\Karthik%20Sharing\Jiten\Invwise%20Revenue%20for%20Jan%2005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prasad\e-tenders\WINDOWS\Desktop\THOPARGHAT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RSCHData\sujit\software\models\INFOSYS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ECON\Database\REER\TradeW%20Re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cpatra/Desktop/Rajesh/account-closing-06-07/wbs-audit/COST%202006-07-zahid-audit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LANCO\Company_docs\New%20Microsoft%20Excel%20Worksheet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Midcap\TEAM\Anjali%20Sharma\Renewable%20Energy\Weekly\Renewable%20Energy%20Weekly%20repository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santa\epco\WINDOWS\TEMP\PostOrdStat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33.160\Documents%20and%20Settings\30004777\Local%20Settings\Temporary%20Internet%20Files\Content.Outlook\W4KATZNT\Financial%20Q2FY201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dorama\commercial\WINDOWS\TEMP\WOINVESTBUDGET00-01t1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ept_data\Road%20Projects\Accounts\KM%20Toll%20Road\TAXATION\Income%20Tax%20&amp;%20TDS\TDS%20Return\2013-14\Q1\26Q1%20version3.8%20kmt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GROUPS\OILS\E&amp;P\XPL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ko01d\PROJECTS\parekh\daily\Consensus%20Estimate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icard_rebelo\automation\Meter%20Info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ial%20Q2FY2011%207OC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Rajesh/Fmcgrep/Residual%20Incom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HLCL%20CAPITALISATION\HLCLCOST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WINDOWS\Temp\Winzip\wz4a08\Clients\Existing%20Clients\IOCL\BD%20Group-KSS\For%20deliverables\FA,%20Sales%20and%20Expenses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mprakash1\C\TEMP\March%2003\Interest%20for%20the%20year%2003-04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ghp071/Desktop/power%20capex%20231107%20MR.xls" TargetMode="External"/></Relationships>
</file>

<file path=xl/externalLinks/_rels/externalLink12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HDC2-ABEX-FS.adani.com\ABEXGL\DOCUME~1\Finance\LOCALS~1\Temp\notes6030C8\Dec07%20Financial%20250108\Documents%20and%20Settings\Finance\Local%20Settings\Temp\New%20Folder\DOCUME~1\rkg02\LOCALS~1\Temp\notes2CBB50\Prior%20period%20ipo.xls?C07B41BD" TargetMode="External"/><Relationship Id="rId1" Type="http://schemas.openxmlformats.org/officeDocument/2006/relationships/externalLinkPath" Target="file:///\\C07B41BD\Prior%20period%20ipo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va\Financials\09-Dec'18\Financials%20Dec'18_ver1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va\Financials\06-Sep'19\Final\Financials%20Sep'18_Prefinal_ver5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16.100\finance\DOCUME~1\AZADSO~1\LOCALS~1\Temp\notes6030C8\Monthly%20MIS-June-08-Without%20Link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STOCK%20STATEMENT/Mar-2009/EPC-MAR-2009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DOCUME~1/40013304/LOCALS~1/Temp/notes6030C8/SUMMARY%20JAN%2008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HDC2-ABEX-FS.adani.com\ABEXGL\BS%20Mar'10\BS%202009-10\BS\DOCUME~1\Finance\LOCALS~1\Temp\notes6030C8\Dec07%20Financial%20250108\Documents%20and%20Settings\Finance\Local%20Settings\Temp\New%20Folder\WINDOWS\Desktop\Rahul\Factory%20Site%20Expenses.xls?DB038122" TargetMode="External"/><Relationship Id="rId1" Type="http://schemas.openxmlformats.org/officeDocument/2006/relationships/externalLinkPath" Target="file:///\\DB038122\Factory%20Site%20Expens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30015248\AppData\Local\Microsoft\Windows\Temporary%20Internet%20Files\Content.Outlook\VYZCY06V\A%20APL%20Standalone%20June%2015%20V13%20with%203%20Regroping%20xls%20(2)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ept_data\DOCUME~1\41013461\LOCALS~1\Temp\Xl0000006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LDDATA1\My%20Documents\dilip\BKPL\F.Model\Financial%20Restr.%20Gas%20as%20Fuel%203.12.02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VINAY/MODELS/ASIA/MACRO/PetroPrices-Feb04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microsoft.com/office/2006/relationships/xlExternalLinkPath/xlStartup" Target="FIXED%20ASSETS/2001-02/SCHV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ni50\d\ACCOUNT\PRANAV\COD\CODDEC\DOCUME~1\kgshah\LOCALS~1\Temp\PCL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r\c\Audit%20IVth%20Qtr%2003-04\AUDIT%20MAR04\TEMP\Proj5Y%20PSF%20now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lnt\finance\Haresh\BS%20haresh\gapl\Annual%20Accounts_2003-04\DYNAMIC-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ATL%20Server%20data\ADANI%20TRANSMISSION%20LIMITED\2017-18\12.%20March%202018\5470\FS\5470_ATL_Standalone_March%2018.xlsx" TargetMode="External"/></Relationships>
</file>

<file path=xl/externalLinks/_rels/externalLink139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Documents%20and%20Settings/KDaultani/Local%20Settings/Temporary%20Internet%20Files/OLK1B/Documents%20and%20Settings/sjs/Local%20Settings/Temporary%20Internet%20Files/OLK95/loan/Monthly/March'02/Mar'01OD%20INT-REVISED.xls?EF92A113" TargetMode="External"/><Relationship Id="rId1" Type="http://schemas.openxmlformats.org/officeDocument/2006/relationships/externalLinkPath" Target="file:///\\EF92A113\Mar'01OD%20INT-REVIS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DOCUME~1\Finance\LOCALS~1\Temp\notes6030C8\Dec07%20Financial%20250108\Documents%20and%20Settings\Finance\Local%20Settings\Temp\New%20Folder\WINDOWS\Desktop\Rahul\Factory%20Site%20Expenses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loan/Monthly/March'02/Mar'01OD%20INT-REVISED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mol%20W\Nidhi\Adani%20Transmission%20Limited\SBI%20LLMS\13022017_WSMPL_SBI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Back%20Up%20Reports/Back%20Up%202006%20-07/GENERATION%20REPORT%2006-07/DGR%20NOV%202006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WINDOWS/TEMP/cash%20bud%20q4version2psr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uresh\Power\MSEB\MSEB%2001-02\Data\Dispatch%202.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HoldCo/International%20Issuance%20ATL/S&amp;P/Copy%20of%20ATL%20Prefinal%20-%20locked%20for%20final%20audit%20report.xlsx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Administrator/My%20Documents/Madhav/Madhav/MIS/Aiplambuja/MIS-Feb'08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erver\Broking\COMPANY\do%20not%20delete\misslink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microsoft.com/office/2006/relationships/xlExternalLinkPath/xlStartup" Target="consumer/Cosmetic/EXCEL/Models/Procter&amp;%20Gamble/pg_model4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microsoft.com/office/2006/relationships/xlExternalLinkPath/xlStartup" Target="consumer/Cosmetic/EXCEL/Models/Estee%20Lauder/EL_mode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WINDOWS\Temp\Winzip\wz4a08\WINDOWS\TEMP\IOTL-SEPT.05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microsoft.com/office/2006/relationships/xlExternalLinkPath/xlStartup" Target="consumer/Cosmetic/EXCEL/Models/IFF/IFF_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1554509/AppData/Local/Temp/7zO497D77F2/BSC40857%20Power%20Distribution%20Trading%20Comps%20170714.xlsx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microsoft.com/office/2006/relationships/xlExternalLinkPath/xlStartup" Target="GRPCO/2002-03/summary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microsoft.com/office/2006/relationships/xlExternalLinkPath/xlStartup" Target="GRPCO/eitl3107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rmwide\irroot\arias\Official_Numbers\PDmodel%20(new)_official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esktop\MSPGCL%20Main%20Folder\Revised%20True-up%20&amp;%20APR\Workings\Annexure%202_revised.xlsx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Users\skedia\Documents\MSPGCL%20FY12%20ARR%20Petition%20and%20Model%2031Mar11\ARR%20formats%20SM%2029Mar1940_old.xlsx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40013299/LOCALS~1/Temp/notes6030C8/BS-2009-10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kesh\SharedFolders\eReturn-Mta\eReturn_Form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da_server\scada\PROGRESS-REPORT\Nov%20'04\30Nov-04\Chirag\TEMP\weekly-rpt-lates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MSOFFICE\EXCEL\PROJV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Kuleen/RELI/Vinay%20Takeover/Reli-GasModel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Documents%20and%20Settings\Mayank\Desktop\Bloomberg%20Data\forwards.xlsx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HI\MY%20DOCUMENTS\WINDOWS\Desktop\Manoj%20Gandhi\WINDOWS\DEPRE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mundra\Software$d\Documents%20and%20Settings\nairu\Local%20Settings\Temporary%20Internet%20Files\OLK6E\IPU%20Mundra%20MIS%20Aug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nance\shabbir\BS\EPoL%20-%20F&amp;A%20Dept%20(D)\Sep04halfyear%20closing\BSSEP04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arpan.28\AppData\Local\Microsoft\Windows\INetCache\Content.Outlook\UA8WXVMS\Model31102015_Final_Tariff%20Bridge_V4_Internal%20(Autosaved).xlsx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WINDOWS\TEMP\CFLW_96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15386/AppData/Local/Microsoft/Windows/Temporary%20Internet%20Files/Content.Outlook/8BV1XFXV/APL%20Standalone%20FS%20As%20on%2030th%20Sep%2016%20Ind%20AS%20FS%20Format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Documents%20and%20Settings\bbhandari\Local%20Settings\Temporary%20Internet%20Files\OLK9D\SNPL%20FS%20Upto%20September%2017%202007.%20xls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2.82\vsj\12.DPR-Aug-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WINDOWS\Temp\Winzip\wz4a08\Clients\Existing%20Clients\IOCL\Refinery%20HO-KSS\Forex&amp;General%20Borrowings\LoanDetails_Khatri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elo_ricard\mpt%20bills\Fuel%20&amp;%20Billing-GoG\a%20Invoice%20Reconcile\a%20May99%20to%20Oct01\Rev%20Invoice-July99-Open%20Cycle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201-04REL-Final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prasad\e-tenders\WINDOWS\Desktop\Access%20to%20GQ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Back%20Up%20Reports/BAck%20up%202008-2009/Generation%20Report%202008-09/DGR%20Jan%20%202009%2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nila/LOCALS~1/Temp/notes6030C8/Group%20Corresspondance/Reliance%20Power%20Ltd/Power_Dec%2005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ulkarni\c\Shilpa%20Shetye\Jan-01\MIS%20NEW\Financial%20Nov00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sbns03\PGS-Finance\ravish1\Reports04-05\June04\Consol%20Notes%20Format%200604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17699/AppData/Local/Microsoft/Windows/Temporary%20Internet%20Files/Content.Outlook/SPSDE6CN/HNPCL_SBI_LLMS%20-%20UBI.xlsm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8.48\Databank\1-Projects%20In%20Hand\DFID\ARR%202003-04\Arr%20Petition%202003-04\For%20Submission\ARR%20Forms%20For%20Submission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License%20applications\Adani%20Power\Adani%20ARR%20and%20Capex%20400kV\Business%20Plan\Business%20plan%2031July\APML%20ARR%20model_piyaliv4.0.xlsx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adani/Balance%20Sheet/2009-10/Subsidiaries/DOCUME~1/Finance/LOCALS~1/Temp/notes6030C8/Dec07%20Financial%20250108/Documents%20and%20Settings/Finance/Local%20Settings/Temp/New%20Folder/WINDOWS/Desktop/Rahul/Factory%20Site%20Expenses.xls?481EA66D" TargetMode="External"/><Relationship Id="rId1" Type="http://schemas.openxmlformats.org/officeDocument/2006/relationships/externalLinkPath" Target="file:///\\481EA66D\Factory%20Site%20Expenses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atafolder/Old%20Machine%20backup/OLDHDD/loan/Monthly/MAR'04/WINDOWS/TEMP/cash%20bud%20q4version2psr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ffcs\Desktop\SkoryDove-eReturn_Form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33.160\Documents%20and%20Settings\Arpit_Shah\Local%20Settings\Temporary%20Internet%20Files\Content.IE5\89AN0HQV\Debt%2031032008%20-10009000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atafolder/Old%20Machine%20backup/OLDHDD/loan/Monthly/MAR'04/DOCUME~1/VVK/LOCALS~1/Temp/SEPT2KCONCR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counts\c\WINDOWS\TEMP\TB-7-00to3-01&amp;9-0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1055%20Sundry%20Debtors%20and%20Unbilled%20Revenue%20Combined%20Leadsheet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HGPL%20FIN%20(ESTL%20FORMAT)%20%20-%20MAR%202006%20-%20updated%2027TH%20%20JUNE%2006%20-%20CAPITALISED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KGT\YR98-99\DPR_9697\PLAN1697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Startup" Target="EQ_RES/RIDHAM/RELIANCE/MODELS/Quarterly-bkup-Jan03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r\c\Audit%20IVth%20Qtr%2003-04\AUDIT%20MAR04\nishit\TDP-INTERNAL\TERM%20DEBT%20PROFILE%20FOR%20PNB%20as%20on%2017.07.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IOTL-SEPT.05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SVAL_30%2006%202003%20F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sailesh.rao/My%20Documents/Completed%20Assignments/JNPT%20Assignment/Deliverables/Models/Container%20Terminal%20Final_v17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9\shankar\WINDOWS\TEMP\User%20Authorisations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LANCO\Company_docs\TEMP\MTNL%20-%2031%20March%2003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veenl\c\dty\mb9900\MBDTY_01_F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atafolder/Old%20Machine%20backup/OLDHDD/loan/Monthly/MAR'04/WIN95/TEMP/SEPT2KCONCR.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41005117/Desktop/Budget/Capex/DOCUME~1/40013138/LOCALS~1/Temp/notes6030C8/Accenture/Accenture/Material%20List%20with%20groupings-Final%2024072008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Gaurav/Gaurav/IFRS/ifrs%20Final%20workings/March%202008/Copy%20of%20Essar%20IFRS%20Mar%2008%20ESTL%20Revised%20for%202009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GMR/Financial%20%20Model%20Coal%20-%20Base%20V1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CLIENTS/PRK/S&amp;MBS9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10.2.20.23\abex\Documents%20and%20Settings\finance\Desktop\Dec07%20Financial%20250108\Documents%20and%20Settings\Finance\Local%20Settings\Temp\Documents%20and%20Settings\Finance\Local%20Settings\Temp\FIXASSET\2005-2006\FURN-FIXT\ADDITION%20UPTO%20JUN-05.xls?53B59A00" TargetMode="External"/><Relationship Id="rId1" Type="http://schemas.openxmlformats.org/officeDocument/2006/relationships/externalLinkPath" Target="file:///\\53B59A00\ADDITION%20UPTO%20JUN-0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s\Existing%20Clients\IOCL\Refinery%20HO-KSS\Forex&amp;General%20Borrowings\LoanDetails_Khatri.xls" TargetMode="External"/></Relationships>
</file>

<file path=xl/externalLinks/_rels/externalLink200.xml.rels><?xml version="1.0" encoding="UTF-8" standalone="yes"?>
<Relationships xmlns="http://schemas.openxmlformats.org/package/2006/relationships"><Relationship Id="rId2" Type="http://schemas.microsoft.com/office/2019/04/relationships/externalLinkLongPath" Target="file:///\\FHDC2-ABEX-FS.adani.com\ABEXGL\DOCUME~1\Finance\LOCALS~1\Temp\notes6030C8\Dec07%20Financial%20250108\Documents%20and%20Settings\Finance\Local%20Settings\Temp\Documents%20and%20Settings\Finance\Local%20Settings\Temp\Yagnik\tax02\Proj5Y%20PSF%20now.xls?7E4E652A" TargetMode="External"/><Relationship Id="rId1" Type="http://schemas.openxmlformats.org/officeDocument/2006/relationships/externalLinkPath" Target="file:///\\7E4E652A\Proj5Y%20PSF%20now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S\Creaf\3Q98_2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21\shared%20doc\ARR%202.6%20REV\Performance\PERFORMANCE\ocm\Yearly_perf\OCMJAN2000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WINDOWS\DEPRE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Anwar/My%20Documents/AMK%20Documents/Accounts%20Payable/Reconciliation/EOL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Startup" Target="G_model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32156\February%2005\Gaurav\Recos%2004-05\Reco%20Feb-05\Invwise%20Revenue%20for%20Feb%2005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rmwide\irroot\metals\base\aluminum\AlSupply&amp;Demand%205-20-99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BH\ESSAR\Exposure\PO-BH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jkumar\Raj-office\Sunilbohra\Sunil\IFRS%20Transition\Implementation\Consolidation\Output%20Reports\IFRS%20-Balance%20Shee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01164/AppData/Local/Microsoft/Windows/Temporary%20Internet%20Files/Content.IE5/FKXMGX96/Adani%20Power%2040%20MW_Solar%20Power%20Financial%20Model_Dec%2031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jain\C\OLDHDD\loan\Monthly\Mar'03\SEPT2KCONCR.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4.15\d\MIS-WEEKLY\BSE%20BONDS\2011\Apr-11\yogesh\YOGI.SEC\RCLINFO\MEETING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indr\Research\Rashi\Rashi\Research\Telco\Telco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varsha%20old%20c/2006-07/weekly%20report/Week_090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u-nt\MIS\Books\Books%2006-07\Aug%2006%20FV\IFRS\FV\PROV%20TO%20FINAL%20MTM%20Aug%2006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20%20Expenses%20Workbook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-%20Leadsheet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20%20Inventory%20-%20Workbook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Stk-Val\03-04\Qtr%20I\Valu%20300602%20FIFO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hnh\My%20Documents\2001\Asia%20Pacific\Plan\5Y_v2.1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Share\Documents%20and%20Settings\finance\Desktop\Dec07%20Financial%20250108\Documents%20and%20Settings\Finance\Local%20Settings\Temp\New%20Folder\WINDOWS\Desktop\Rahul\Factory%20Site%20Expens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Oil\NEW_TEAM\Company%20models\quarterly\ELF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Oil\NEW_TEAM\Company%20models\quarterly\RepsolYPF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Oil\NEW_TEAM\Company%20models\Matt%20models\EN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ln01s\res1\DATA\OILTEAM\MODELS\LIVE\ELF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general\telecoms\INDIA\MTNL\dem_MTNL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WIN.000\TEMP\Recasted%20P&amp;L%20%2002-03-Q1-after%20adj%20(210703)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Kirti%20Data%20Backup/D/AEML/Finance/FFR/2018-19/Mar%202019/FFR.xlsx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h\c\mukesh\bal\BAL01\OTHER\Mar'01-REVISED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OLDHDD/loan/Monthly/Dec'02/SEPT2KCONCR.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jain\C\WIN95\TEMP\SEPT2KCONCR.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h1\EMAIL\Performance\PERFORMANCE\ocm\Yearly_perf\OCMJAN2000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2K3BOMBKH03\users\Users\research\shilpa\capital%20goods\Electrical%20Equipment\BHEL\BHEL%201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VA%20Operating%20Expenses%20Substantive%20Testing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VA%20All%20Balances%20Combined%20Leadsheet%20Mar%2008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microsoft.com/office/2006/relationships/xlExternalLinkPath/xlStartup" Target="FIXED%20ASSETS/2002-03/asset02-03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20186374\AppData\Local\Temp\notesA5EB33\Sept%2010%20Financial_171010.xlsx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Sameer's%20folder\MSEB\Tariff%20Filing%202003-04\Outputs\Models\Working%20Models\old\Dispatch%202.0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0405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h\c\mukesh\bal\BAL01\OTHER\jun00\int062000-REVISED-summary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WINDOWS/TEMP/jun00/int062000-REVISED-summary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LANCO\Company_docs\Users\research\rashi\Autos\Bajaj\Models\bajaj%20Auto%20Ltd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Kartarbackup\casset\WORKING%20CAPITAL%20MAY02%20SPUN%20&amp;%20DTY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2.82\vsj\EXCEL\I.Tax%20A.Y.2007-08\RI&amp;CPL(Previously%20Reliance%20Infratructure%20Ltd)\IT%20Return\ITR6-0708_RIL_Final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palan\c\SUSHIL\fin%20yr%200102\bank%20stock%20statement%200102\BANK%20STK%20SEP%202001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yogis\c\eudora\attach\WOINVESTBUDGET00-01t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135\vsj\VSJ\EXCEL\I.Tax%20A.Y.2005-06\IT%20Return\REL\80IA%20working%20&amp;%20Computation%20TOR-AY%2005-06-Revised%202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onam\c\My%20Documents\MIS%202004-05\PAP\MONTHLY%20FILES%20PHPL\MAR%2005\PAP%20MAR%2005%20BOOKS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etam/Local%20Settings/Temporary%20Internet%20Files/OLK33/Bajaj%20Auto%20FMmay03.xls" TargetMode="External"/></Relationships>
</file>

<file path=xl/externalLinks/_rels/externalLink247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Documents%20and%20Settings/Charmi.Shah/My%20Documents/Clients/Mundra%20Port%20&amp;%20SEZ%20Ltd/IFRS/Financials/First%20cut/IFRS/IFRS%20Financials/IFRS%20financials/EGL%20Cons%20BS%20Mar%202008/Notes/Related%20Party/RPT%20ESTL%20Mar%2008.xls?88034EF0" TargetMode="External"/><Relationship Id="rId1" Type="http://schemas.openxmlformats.org/officeDocument/2006/relationships/externalLinkPath" Target="file:///\\88034EF0\RPT%20ESTL%20Mar%2008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DSCL\From%20Kartar-Sample\Bal%20sheet%20-%20Mapping%2031.12.07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General\Telecom\LG%20TELECOM\Old%20models\EM-LGT_Published.xls" TargetMode="External"/></Relationships>
</file>

<file path=xl/externalLinks/_rels/externalLink25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CommonShare\Documents%20and%20Settings\finance\Desktop\Dec07%20Financial%20250108\Documents%20and%20Settings\Finance\Local%20Settings\Temp\Documents%20and%20Settings\Finance\Local%20Settings\Temp\FIXASSET\2005-2006\FURN-FIXT\ADDITION%20UPTO%20JUN-05.xls?ABF4B6F1" TargetMode="External"/><Relationship Id="rId1" Type="http://schemas.openxmlformats.org/officeDocument/2006/relationships/externalLinkPath" Target="file:///\\ABF4B6F1\ADDITION%20UPTO%20JUN-05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EROG\ESSAR\GENERAL\PO%20LOG%20Exposure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w1032\ssn\TEMP\CIF-FINALmar01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Documents%20and%20Settings\41008318\My%20Documents\03-10-BS\RPower%2003-10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%20Substantive%20Analytical%20Review%20-%20Disaggregated%20Pop.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lohadr\Cnooc\Models\CEO_0301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PROJECTS\2002\improvments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540%20Prepaid%20Expenses%20(Loans%20&amp;%20Advances)%20-%20Substantive%20Testing%202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CCC/Miscellaneous/Stock%20Take%20310306/Stock%20Reports/K%20M%20Enterprise%20PBPL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tex6140%20Payables%20-%20Substantive%20Testing%20SBM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520%20Loans%20&amp;%20Advances%20Substantive%20Testing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01164/AppData/Local/Temp/Domino%20Web%20Access/2nd%20Draft_Adani%20Power%2040%20MW_Solar%20Power%20Financial%20Model_Dec%201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230.2%20Mutual%20Fund%2031.03.2006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CC%20Audit-05\AIL\Accounts\Liability\Creditors\6120%20Creditors%20Analysis%20workbook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20%20Debtors%20Analysis%20workbook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2.01%20REFINERY%202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2-03%20AUDIT%20SCHE\FINANCIALS%20-%20APR02-MAR03INCL%20&amp;%20EXC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30001141/Desktop/DEP-ENTRY-DEC-10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PERFORMANCE\ocm\Yearly_perf\OCMJAN20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kjain\C\DOCUME~1\VVK\LOCALS~1\Temp\WIN95\TEMP\SEPT2KCONCR.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42.82\vsj\EXCEL\I.Tax%20A.Y.2006-07\I.T.%20Return\Dhiren\REMSPL\eForm1-0607_REMSPL.xls" TargetMode="External"/></Relationships>
</file>

<file path=xl/externalLinks/_rels/externalLink26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adaniltd-my.sharepoint.com/personal/41016369_adani_com/Documents/Other%20work/AEML-G%20Annexures/F2.1%20to%20F2.3%20%20F2.8_Final.xlsx" TargetMode="External"/><Relationship Id="rId1" Type="http://schemas.openxmlformats.org/officeDocument/2006/relationships/externalLinkPath" Target="https://adaniltd-my.sharepoint.com/personal/41016369_adani_com/Documents/Other%20work/AEML-G%20Annexures/F2.1%20to%20F2.3%20%20F2.8_Final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mrathnam\d\ram\ramram\key%20data\HPL\Imp_Charges9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???%20??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valuat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.20.23\abex\Documents%20and%20Settings\finance\Desktop\Dec07%20Financial%20250108\Documents%20and%20Settings\Finance\Local%20Settings\Temp\New%20Folder\WINDOWS\Desktop\Rahul\Factory%20Site%20Expens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\%3f%3f\%3f%3f%3f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palan\c\RAJNEESH\FOIL\MEETMA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FIXASSET/2005-2006/FURN-FIXT/ADDITION%20UPTO%20JUN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ni50\d\USER\ACCOUNT\PRANAV\COD\CODMARCH\DOCUME~1\kgshah\LOCALS~1\Temp\PC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ni50\d\Documents%20and%20Settings\hiren\Local%20Settings\Temporary%20Internet%20Files\Content.IE5\GG87HUS9\2004-05\Treasury\PC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ani50\d\USER\ACCOUNT\PRANAV\COD\CODMARCH\Ankit%20shah\c\My%20Documents\2004\Treasury\PC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NTPC\NTPC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tayals\Local%20Settings\Temporary%20Internet%20Files\OLK3\MTNL_AG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India\Utilities\Reliance%20Infra\Reliance%20Infrastructure_wi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Suzlon\Suzlon(P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Documents%20and%20Settings\ModakC\Local%20Settings\Temporary%20Internet%20Files\Content.IE5\S5CLIFC9\Val%2030June03%20FIFO%20Old%20Rati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BH\ESSAR\CR-SUPLY.XLS" TargetMode="External"/></Relationships>
</file>

<file path=xl/externalLinks/_rels/externalLink41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DOCUME~1/MP6374~1.ADA/LOCALS~1/Temp/Rar$DI59.954/DOCUME~1/Finance/LOCALS~1/Temp/notes6030C8/Dec07%20Financial%20250108/Documents%20and%20Settings/Finance/Local%20Settings/Temp/New%20Folder/WINDOWS/Desktop/Rahul/Factory%20Site%20Expenses.xls?64B740A2" TargetMode="External"/><Relationship Id="rId1" Type="http://schemas.openxmlformats.org/officeDocument/2006/relationships/externalLinkPath" Target="file:///\\64B740A2\Factory%20Site%20Expense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palan\c\DK\DOC\FOI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CC\c\CCC\Mar-04\Afcons%20Infrastructure\Head%20Office\Financials\BS%20final%2015-10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GRPCO/2001-02/RECO3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wal\2004\2004\Treasury\PCL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Praveen\Desktop\FINANCIALS%20-%20APR02-MAR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VVK/LOCALS~1/Temp/SEPT2KCONCR.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DOCUME~1/VVK/LOCALS~1/Temp/SEPT2KCONCR..xls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DOCUME~1/ALPS~1.ALP/LOCALS~1/Temp/Temporary%20Directory%207%20for%20QTR(2)%20-%20SEPT'09.zip/QTR(2)%20-%20SEPT'09/INDEX%20June'09/Documents%20and%20Settings/mukesh/Local%20Settings/Temporary%20Internet%20Files/OLK5/SEPT2KCONCR..xls?64DC5832" TargetMode="External"/><Relationship Id="rId1" Type="http://schemas.openxmlformats.org/officeDocument/2006/relationships/externalLinkPath" Target="file:///\\64DC5832\SEPT2KCONCR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and\audit\WINDOWS\TEMP\UII_MA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~1/ALPS~1.ALP/LOCALS~1/Temp/Temporary%20Directory%207%20for%20QTR(2)%20-%20SEPT'09.zip/QTR(2)%20-%20SEPT'09/INDEX%20June'09/WIN95/TEMP/SEPT2KCONCR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RIKRISHNA\SumitMarch04\Data04\ADTL\Schedule%20VI%20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Qs\E\Documents%20and%20Settings\IVRCL\My%20Documents\NS40\My%20Documents\Voucher%20paid%20KR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BH\ESSAR\PO-BH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CCOUNTS\APRIL99\DOS\CFLW_9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WINDOWS\Temp\Winzip\wz4a08\Clients\Existing%20Clients\IOCL\Refinery%20HO-KSS\Forex&amp;General%20Borrowings\Borrowing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LNT\finance\Sapan%20c\2005-2006\Balance%20Sheet%20Files\gapl\Annual%20Accounts_2003-04\DYNAMIC-200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ATL%20Server%20data\ADANI%20TRANSMISSION%20LIMITED\MIGRATION%20DOCUMENTS\GTD\GL%20Groupings\AEML_chintan\Financials%20Sep'18_Prefinal_ver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ept_data/Back%20Up%20Reports/BAck%20up%202008-2009/Generation%20Report%202008-09/DGR%20NOV%20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Accounts%20Payable\Invoice%20Status%20-%20Payments%20AB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7\vsj\VSJ\EXCEL\I.Tax%20A.Y.2005-06\IT%20Return\REL\80IA%20working%20&amp;%20Computation%20TOR-AY%2005-06-Revised%202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17727/Desktop/Copy%20of%20Material_Data_Collection_Sheet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ast%20Year%20QD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ITRWizard0910\Template-eForm1-06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GENERAL\India\Utilities\LANCO\Company_docs\old%20research\Research\Bharat%20Forge\BFL_DCF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TEMP\CSFB\TEO\TEO_vdf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0\c\WINDOWS\Desktop\Latest%20revised%20Cost%20Estimates%20for%20Substation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1.28\vsj\Vaibhav\RLICL\200708\0712\Financials\Quarterly\August2002\workings%20for%20schedules%20aug%2002\exp%20allocation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Mukesh/Tax%20Audit%20AY05-06/3cd_annex%20AY05-06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32156\Consol\Vishal%20Sharing\Karthik\Revenue2Invoice%20for%20Sep%2004\Revenue%202%20invoice%20Apr%20-%20Sept%20Worki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32156\February%2005\Karthik%20Sharing\Jiten\Jiten\Legder\Dec%2004\Revenue%20Register\Rev%20to%20Invoice%20Revenue%20Registry%20as%20on%20Dec%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7.88\vsj\VSJ\EXCEL\I.Tax%20A.Y.2005-06\IT%20Return\REL\80IA%20working%20&amp;%20Computation%20TOR-AY%2005-06-Revised%2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41648\Vishal%20Sharing\Jiten\Jiten\Legder\Oct%2004\Inv%20wise%20Revenue%20Regiter%20for%20Oct%2004\Revenue%202%20invoice%20Apr%20-%20Oct%20Final%20II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5.166.2\Shift%20Incharge%20Backup%20Data\DOCUME~1\400117~2.REL\LOCALS~1\Temp\notesA37AE0\~464845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WINDOWS/TEMP/User%20Authorisation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nank\d\Finance\ProjAcc\Essar\BH\ESSAR\Exposure\CR-SUPLY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19606/AppData/Local/Microsoft/Windows/INetCache/Content.Outlook/667CYF7V/ATL%20Model%20Final%20Fitch%20review%20RN%20sheet%201-Feb-17%20v9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adeep\D\Documents%20and%20Settings\niraj\My%20Documents\Work\BHEL\Correspondence\DEC02-DesignchgLEASECHNG-F20Yr25CATT-Subst%20-%20GovSupport2CONTG%20-%20Freq%2010-%2013.9.0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30018297\Desktop\IND%20AS%20model\Model%20Ind%20AS%20Financial%20Statements%20-%20Soft%20copy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Users\30004078\Desktop\EDC%20Working\APML\Sept%2013\PAREEN\APMPL\bs\march08\Financial%20Statement%20APMPL%2031.03.2008%20Final%2026th%20May%200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41018447/AppData/Roaming/Microsoft/Excel/Financials%20Sep'18_Ver%205Send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va\Financials\09-Dec'18\Financials%20Dec'18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microsoft.com/office/2019/04/relationships/externalLinkLongPath" Target="https://adaniltd-my.sharepoint.com/DOCUME~1/Finance/LOCALS~1/Temp/notes6030C8/Dec07%20Financial%20250108/Documents%20and%20Settings/Finance/Local%20Settings/Temp/Documents%20and%20Settings/Finance/Local%20Settings/Temp/FIXASSET/2005-2006/FURN-FIXT/ADDITION%20UPTO%20JUN-05.xls?F7E97361" TargetMode="External"/><Relationship Id="rId1" Type="http://schemas.openxmlformats.org/officeDocument/2006/relationships/externalLinkPath" Target="file:///\\F7E97361\ADDITION%20UPTO%20JUN-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pras1\ENERGY\GENERAL\OIL\PRESENT\IOGC_200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indr\Research\Rashi\Rashi\Research\swaraj%20mazda\Swaraj%20Mazda_arisaig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wordxl\CAMELLIA\Statutory%20Audits\Audit%202005-06\01%20%20Camellia%20Clothing%20Limited\B.%20%20Tax%20Audit%202005-06\PP_Master%20Template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GRID%20Energy/Work/MSPGCL%20True%20Up%20Fy%202010-11/Earlier%20Orders/EXCEL%20MODELS%20FINAL/PwC_MSPGCL_20.12.201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Rajiv%20(APL)/Budget/Budget%202013-14/Budget%202012-13/APL/BD/Revised-7/Mundra%20Budget%20FY2012-13_%2017032012_Case-1(Ph-3_50%25%20PLF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201-04REL-Final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gurupdesh.cheema\Desktop\Adani%20Solar\Adani%20Solar%20-%20Tamil%20Nadu-%20Documents%20Set\3.%20KREL\2.%20SBI%20Appraisal%20Note%20&amp;%20Financial%20Model\FM%20-%20KREL_72%20MW%20-%20FINAL.xlsm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EST2\Desktop\Keystone\Statutory%20Audit\Statutory%20Audit%202004-05\Iiq\Audit%2003-04\Financials\Schedule%20VI%20-%2003-0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Rating/International/ATL%20Rating/ATL%20Prefinal%20-%20locked%20for%20final%20audit%20report%20SPV%20Equity%20Value%20(KG%20Mar-16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nks\New%20Folder\Secured%20Loan%20for%2031-12-09%20new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ERNARD\OILS\COS\PetroChina\Models\TEMP\Book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s032156\Consol\data\03-04\Volume%20Discount\UU%20Invoice%20Register%20UU%205-%20Apr%2007-%20FINAL%20DISCOUNT%2003-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Books/Income%20Tax%20AY%2003-04/Final%20Files-linked/SIIL%203cd%20Consol%2003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4.15\d\MIS-WEEKLY\BSE%20BONDS\2011\Apr-11\yogesh\YOGI.SEC\RCLINFO\HOLDING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64.15\d\MIS-WEEKLY\BSE%20BONDS\2011\Apr-11\yogesh\YOGI.SEC\RCLINFO\DISTSCH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Documents%20and%20Settings/41000300/Local%20Settings/Temp/notes6030C8/O&amp;M%20Pres%20111011/2-%20Mum%20Supply%20Divisional%20WBS%20Capex09-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ESHK01D\Projects\GENERAL\TELECOMS\THAILAND\TAC\EM-TAC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Ap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Users/30018321/AppData/Local/Microsoft/Windows/Temporary%20Internet%20Files/Content.Outlook/LIANN0UK/Projected%20%20Financial_Working%20Capital_061116_V14%20(2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daniltd-my.sharepoint.com/Planning/Projects/Industrial%20Projects/APL%20Water%20Line/Cost%20Rev2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HDC2-ABEX-FS.adani.com\ABEXGL\Planning\Projects\Industrial%20Projects\APL%20Water%20Line\Cost%20Re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UPEE"/>
      <sheetName val="000's"/>
      <sheetName val="BS"/>
      <sheetName val="PL"/>
      <sheetName val="SCH 1,2,3"/>
      <sheetName val="Sch 4"/>
      <sheetName val="SCH 5,6,7"/>
      <sheetName val="SCH 8,9,10"/>
      <sheetName val="SCH 11,12,13"/>
      <sheetName val="SCH 14,15,16"/>
      <sheetName val="Notes1"/>
      <sheetName val="Notes 2"/>
      <sheetName val="Notes 3"/>
      <sheetName val="Notes 4"/>
      <sheetName val="partiv"/>
      <sheetName val="SCH_1,2,3"/>
      <sheetName val="Sch_4"/>
      <sheetName val="SCH_5,6,7"/>
      <sheetName val="SCH_8,9,10"/>
      <sheetName val="SCH_11,12,13"/>
      <sheetName val="SCH_14,15,16"/>
      <sheetName val="Notes_2"/>
      <sheetName val="Notes_3"/>
      <sheetName val="Notes_4"/>
      <sheetName val="Others"/>
      <sheetName val="Entity List"/>
      <sheetName val="Cost Report R"/>
      <sheetName val="PL MlS"/>
      <sheetName val="Alumina"/>
      <sheetName val="Hydrate"/>
      <sheetName val="Expats Extract"/>
      <sheetName val="Exchange Rate"/>
      <sheetName val="Settlement Report"/>
      <sheetName val="Expats Register"/>
      <sheetName val="Settlement Extract"/>
      <sheetName val="AL Wise_LA Prov"/>
      <sheetName val="AL Wise Prov"/>
      <sheetName val="Leave provision"/>
      <sheetName val="validation rules"/>
      <sheetName val="lead"/>
      <sheetName val="Section conclusion"/>
      <sheetName val="Customize Your Invoice"/>
      <sheetName val="Validation rules2"/>
      <sheetName val="Dimensions IFRS"/>
      <sheetName val="IFRS BS - IS"/>
      <sheetName val="Others_FDM"/>
      <sheetName val="LISTAS"/>
      <sheetName val="SCH 1-3"/>
      <sheetName val="SCH 11-15"/>
      <sheetName val="TB"/>
      <sheetName val="Conversion Rate"/>
      <sheetName val="Entity"/>
      <sheetName val="2.working"/>
      <sheetName val="Validation"/>
      <sheetName val="Database"/>
      <sheetName val="Prepaid expenses"/>
      <sheetName val="SSPL"/>
      <sheetName val="Settings"/>
      <sheetName val="OC5-Push Diag"/>
      <sheetName val="Franchise Input"/>
      <sheetName val="DCFValuation"/>
      <sheetName val="WBN"/>
      <sheetName val="MKLBS32000"/>
      <sheetName val="CP STATUS SUMMARY-01_10_18"/>
      <sheetName val="CPs initiated and to be initiat"/>
      <sheetName val="COMPS"/>
      <sheetName val="Stock-31.3.08"/>
      <sheetName val="Cul_detail"/>
      <sheetName val="Sheet1"/>
      <sheetName val="Country wise"/>
      <sheetName val="CWIP June'17 "/>
      <sheetName val="Insurance claim Receivable"/>
      <sheetName val="Sheet3"/>
      <sheetName val="Accon"/>
      <sheetName val=" Financial Report Hospital"/>
      <sheetName val="FS Summary_Hospital"/>
      <sheetName val="Cover Page"/>
      <sheetName val="P&amp;L"/>
      <sheetName val="Entry TB"/>
      <sheetName val="Entry TB -FFBH"/>
      <sheetName val="provision"/>
      <sheetName val="dec'09"/>
      <sheetName val="Control Data"/>
      <sheetName val="statistics {pbc}"/>
      <sheetName val="A19_1Fo"/>
      <sheetName val="Consolidated"/>
      <sheetName val="validation rules  "/>
      <sheetName val="ENGG_VAL"/>
      <sheetName val="Sheet2"/>
      <sheetName val="#REF"/>
      <sheetName val="jan'04"/>
      <sheetName val="RPT list"/>
      <sheetName val="SCH_1,2,31"/>
      <sheetName val="Sch_41"/>
      <sheetName val="SCH_5,6,71"/>
      <sheetName val="SCH_8,9,101"/>
      <sheetName val="SCH_11,12,131"/>
      <sheetName val="SCH_14,15,161"/>
      <sheetName val="Notes_21"/>
      <sheetName val="Notes_31"/>
      <sheetName val="Notes_41"/>
      <sheetName val="Entity_List"/>
      <sheetName val="Cost_Report_R"/>
      <sheetName val="PL_MlS"/>
      <sheetName val="Expats_Extract"/>
      <sheetName val="Exchange_Rate"/>
      <sheetName val="Settlement_Report"/>
      <sheetName val="Expats_Register"/>
      <sheetName val="Settlement_Extract"/>
      <sheetName val="AL_Wise_LA_Prov"/>
      <sheetName val="AL_Wise_Prov"/>
      <sheetName val="Leave_provision"/>
      <sheetName val="Revenue-Invoicewise"/>
    </sheetNames>
    <sheetDataSet>
      <sheetData sheetId="0" refreshError="1">
        <row r="1">
          <cell r="B1" t="str">
            <v>{Edit}{Home}@round({end}/$D$1,0)~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  <sheetName val="Factory Site Expenses"/>
      <sheetName val="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</sheetNames>
    <sheetDataSet>
      <sheetData sheetId="0" refreshError="1"/>
      <sheetData sheetId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PPT Inputs"/>
      <sheetName val="Reco"/>
      <sheetName val="Consol Summary -&gt;"/>
      <sheetName val="Tariff Summary"/>
      <sheetName val="ATL Consol Financials"/>
      <sheetName val="Debt Workings"/>
      <sheetName val="ATL"/>
      <sheetName val="CHECKs"/>
      <sheetName val="ATL-Standalone"/>
      <sheetName val="Ratios"/>
      <sheetName val="Sheet1"/>
      <sheetName val="XNPV"/>
      <sheetName val="NEW SPV"/>
      <sheetName val="ICD Mechanics"/>
      <sheetName val="Mundra-Mohindergarh"/>
      <sheetName val="Tariff Workings -&gt;"/>
      <sheetName val="M2M Line"/>
      <sheetName val="Financials_M2M"/>
      <sheetName val="MoF_M2M"/>
      <sheetName val="Mundra-Dahegam"/>
      <sheetName val="M2D Line"/>
      <sheetName val="Financials_M2D"/>
      <sheetName val="MoF_M2D"/>
      <sheetName val="Tiroda-Warora"/>
      <sheetName val="T2W Line"/>
      <sheetName val="Financials_T2W"/>
      <sheetName val="MoF_T2W"/>
      <sheetName val="Tiroda-Aurangabad"/>
      <sheetName val="T2A Line"/>
      <sheetName val="Financials -&gt;"/>
      <sheetName val="ATL Standalone"/>
      <sheetName val="ATIL"/>
      <sheetName val="MEGPTCL"/>
      <sheetName val="MEGPTCL (2)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heet2"/>
    </sheetNames>
    <sheetDataSet>
      <sheetData sheetId="0"/>
      <sheetData sheetId="1">
        <row r="48">
          <cell r="D48">
            <v>0.125</v>
          </cell>
        </row>
        <row r="51">
          <cell r="D51">
            <v>0.21341600000000002</v>
          </cell>
          <cell r="E51">
            <v>0.34608000000000005</v>
          </cell>
        </row>
        <row r="139">
          <cell r="H139">
            <v>41729</v>
          </cell>
          <cell r="I139">
            <v>42094</v>
          </cell>
          <cell r="J139">
            <v>42460</v>
          </cell>
          <cell r="K139">
            <v>42825</v>
          </cell>
          <cell r="L139">
            <v>43190</v>
          </cell>
          <cell r="M139">
            <v>43555</v>
          </cell>
          <cell r="N139">
            <v>43921</v>
          </cell>
          <cell r="O139">
            <v>44286</v>
          </cell>
          <cell r="P139">
            <v>44651</v>
          </cell>
          <cell r="Q139">
            <v>45016</v>
          </cell>
          <cell r="R139">
            <v>45382</v>
          </cell>
          <cell r="S139">
            <v>45747</v>
          </cell>
          <cell r="T139">
            <v>46112</v>
          </cell>
          <cell r="U139">
            <v>46477</v>
          </cell>
          <cell r="V139">
            <v>46843</v>
          </cell>
          <cell r="W139">
            <v>47208</v>
          </cell>
          <cell r="X139">
            <v>47573</v>
          </cell>
          <cell r="Y139">
            <v>47938</v>
          </cell>
          <cell r="Z139">
            <v>48304</v>
          </cell>
          <cell r="AA139">
            <v>48669</v>
          </cell>
          <cell r="AB139">
            <v>49034</v>
          </cell>
          <cell r="AC139">
            <v>49399</v>
          </cell>
          <cell r="AD139">
            <v>49765</v>
          </cell>
          <cell r="AE139">
            <v>50130</v>
          </cell>
          <cell r="AF139">
            <v>50495</v>
          </cell>
          <cell r="AG139">
            <v>50860</v>
          </cell>
          <cell r="AH139">
            <v>51226</v>
          </cell>
          <cell r="AI139">
            <v>51591</v>
          </cell>
          <cell r="AJ139">
            <v>51956</v>
          </cell>
          <cell r="AK139">
            <v>52321</v>
          </cell>
          <cell r="AL139">
            <v>52687</v>
          </cell>
          <cell r="AM139">
            <v>53052</v>
          </cell>
          <cell r="AN139">
            <v>53417</v>
          </cell>
          <cell r="AO139">
            <v>53782</v>
          </cell>
          <cell r="AP139">
            <v>54148</v>
          </cell>
          <cell r="AQ139">
            <v>54513</v>
          </cell>
          <cell r="AR139">
            <v>54878</v>
          </cell>
        </row>
        <row r="140">
          <cell r="H140">
            <v>7</v>
          </cell>
          <cell r="I140">
            <v>8</v>
          </cell>
          <cell r="J140">
            <v>9</v>
          </cell>
          <cell r="K140">
            <v>10</v>
          </cell>
          <cell r="L140">
            <v>11</v>
          </cell>
          <cell r="M140">
            <v>12</v>
          </cell>
          <cell r="N140">
            <v>13</v>
          </cell>
          <cell r="O140">
            <v>14</v>
          </cell>
          <cell r="P140">
            <v>15</v>
          </cell>
          <cell r="Q140">
            <v>16</v>
          </cell>
          <cell r="R140">
            <v>17</v>
          </cell>
          <cell r="S140">
            <v>18</v>
          </cell>
          <cell r="T140">
            <v>19</v>
          </cell>
          <cell r="U140">
            <v>20</v>
          </cell>
          <cell r="V140">
            <v>21</v>
          </cell>
          <cell r="W140">
            <v>22</v>
          </cell>
          <cell r="X140">
            <v>23</v>
          </cell>
          <cell r="Y140">
            <v>24</v>
          </cell>
          <cell r="Z140">
            <v>25</v>
          </cell>
          <cell r="AA140">
            <v>26</v>
          </cell>
          <cell r="AB140">
            <v>27</v>
          </cell>
          <cell r="AC140">
            <v>28</v>
          </cell>
          <cell r="AD140">
            <v>29</v>
          </cell>
          <cell r="AE140">
            <v>30</v>
          </cell>
          <cell r="AF140">
            <v>31</v>
          </cell>
          <cell r="AG140">
            <v>32</v>
          </cell>
          <cell r="AH140">
            <v>33</v>
          </cell>
          <cell r="AI140">
            <v>34</v>
          </cell>
          <cell r="AJ140">
            <v>35</v>
          </cell>
          <cell r="AK140">
            <v>36</v>
          </cell>
          <cell r="AL140">
            <v>37</v>
          </cell>
          <cell r="AM140">
            <v>38</v>
          </cell>
          <cell r="AN140">
            <v>39</v>
          </cell>
          <cell r="AO140">
            <v>40</v>
          </cell>
          <cell r="AP140">
            <v>41</v>
          </cell>
          <cell r="AQ140">
            <v>42</v>
          </cell>
          <cell r="AR140">
            <v>43</v>
          </cell>
        </row>
        <row r="141"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C142" t="str">
            <v>400KV</v>
          </cell>
          <cell r="D142">
            <v>1</v>
          </cell>
          <cell r="E142">
            <v>4</v>
          </cell>
          <cell r="H142">
            <v>65.459999999999994</v>
          </cell>
          <cell r="I142">
            <v>60.3</v>
          </cell>
          <cell r="J142">
            <v>62.3</v>
          </cell>
          <cell r="K142">
            <v>64.37</v>
          </cell>
          <cell r="L142">
            <v>66.510000000000005</v>
          </cell>
          <cell r="M142">
            <v>68.709999999999994</v>
          </cell>
          <cell r="N142">
            <v>71.11484999999999</v>
          </cell>
          <cell r="O142">
            <v>73.603869749999987</v>
          </cell>
          <cell r="P142">
            <v>76.180005191249975</v>
          </cell>
          <cell r="Q142">
            <v>78.846305372943718</v>
          </cell>
          <cell r="R142">
            <v>81.605926060996737</v>
          </cell>
          <cell r="S142">
            <v>84.462133473131615</v>
          </cell>
          <cell r="T142">
            <v>87.41830814469121</v>
          </cell>
          <cell r="U142">
            <v>90.477948929755399</v>
          </cell>
          <cell r="V142">
            <v>93.644677142296828</v>
          </cell>
          <cell r="W142">
            <v>96.922240842277205</v>
          </cell>
          <cell r="X142">
            <v>100.31451927175689</v>
          </cell>
          <cell r="Y142">
            <v>103.82552744626838</v>
          </cell>
          <cell r="Z142">
            <v>107.45942090688777</v>
          </cell>
          <cell r="AA142">
            <v>111.22050063862883</v>
          </cell>
          <cell r="AB142">
            <v>115.11321816098084</v>
          </cell>
          <cell r="AC142">
            <v>119.14218079661515</v>
          </cell>
          <cell r="AD142">
            <v>123.31215712449666</v>
          </cell>
          <cell r="AE142">
            <v>127.62808262385404</v>
          </cell>
          <cell r="AF142">
            <v>132.09506551568893</v>
          </cell>
          <cell r="AG142">
            <v>136.71839280873803</v>
          </cell>
          <cell r="AH142">
            <v>141.50353655704384</v>
          </cell>
          <cell r="AI142">
            <v>146.45616033654036</v>
          </cell>
          <cell r="AJ142">
            <v>151.58212594831926</v>
          </cell>
          <cell r="AK142">
            <v>156.88750035651043</v>
          </cell>
          <cell r="AL142">
            <v>162.37856286898827</v>
          </cell>
          <cell r="AM142">
            <v>168.06181256940283</v>
          </cell>
          <cell r="AN142">
            <v>173.94397600933192</v>
          </cell>
          <cell r="AO142">
            <v>180.03201516965854</v>
          </cell>
          <cell r="AP142">
            <v>186.33313570059656</v>
          </cell>
          <cell r="AQ142">
            <v>192.85479545011742</v>
          </cell>
          <cell r="AR142">
            <v>199.60471329087153</v>
          </cell>
        </row>
        <row r="143">
          <cell r="C143" t="str">
            <v>765KV</v>
          </cell>
          <cell r="D143">
            <v>1.4</v>
          </cell>
          <cell r="E143">
            <v>5</v>
          </cell>
          <cell r="H143">
            <v>91.643999999999991</v>
          </cell>
          <cell r="I143">
            <v>84.419999999999987</v>
          </cell>
          <cell r="J143">
            <v>87.219999999999985</v>
          </cell>
          <cell r="K143">
            <v>90.117999999999995</v>
          </cell>
          <cell r="L143">
            <v>93.114000000000004</v>
          </cell>
          <cell r="M143">
            <v>96.193999999999988</v>
          </cell>
          <cell r="N143">
            <v>99.560789999999983</v>
          </cell>
          <cell r="O143">
            <v>103.04541764999998</v>
          </cell>
          <cell r="P143">
            <v>106.65200726774997</v>
          </cell>
          <cell r="Q143">
            <v>110.3848275221212</v>
          </cell>
          <cell r="R143">
            <v>114.24829648539543</v>
          </cell>
          <cell r="S143">
            <v>118.24698686238425</v>
          </cell>
          <cell r="T143">
            <v>122.38563140256768</v>
          </cell>
          <cell r="U143">
            <v>126.66912850165755</v>
          </cell>
          <cell r="V143">
            <v>131.10254799921555</v>
          </cell>
          <cell r="W143">
            <v>135.69113717918808</v>
          </cell>
          <cell r="X143">
            <v>140.44032698045964</v>
          </cell>
          <cell r="Y143">
            <v>145.35573842477572</v>
          </cell>
          <cell r="Z143">
            <v>150.44318926964286</v>
          </cell>
          <cell r="AA143">
            <v>155.70870089408035</v>
          </cell>
          <cell r="AB143">
            <v>161.15850542537316</v>
          </cell>
          <cell r="AC143">
            <v>166.79905311526119</v>
          </cell>
          <cell r="AD143">
            <v>172.63701997429533</v>
          </cell>
          <cell r="AE143">
            <v>178.67931567339565</v>
          </cell>
          <cell r="AF143">
            <v>184.9330917219645</v>
          </cell>
          <cell r="AG143">
            <v>191.40574993223322</v>
          </cell>
          <cell r="AH143">
            <v>198.10495117986136</v>
          </cell>
          <cell r="AI143">
            <v>205.03862447115651</v>
          </cell>
          <cell r="AJ143">
            <v>212.21497632764695</v>
          </cell>
          <cell r="AK143">
            <v>219.64250049911459</v>
          </cell>
          <cell r="AL143">
            <v>227.32998801658357</v>
          </cell>
          <cell r="AM143">
            <v>235.28653759716394</v>
          </cell>
          <cell r="AN143">
            <v>243.52156641306468</v>
          </cell>
          <cell r="AO143">
            <v>252.04482123752194</v>
          </cell>
          <cell r="AP143">
            <v>260.86638998083515</v>
          </cell>
          <cell r="AQ143">
            <v>269.99671363016438</v>
          </cell>
          <cell r="AR143">
            <v>279.4465986072201</v>
          </cell>
        </row>
        <row r="144">
          <cell r="C144" t="str">
            <v>220KV</v>
          </cell>
          <cell r="D144">
            <v>0.7</v>
          </cell>
          <cell r="E144">
            <v>6</v>
          </cell>
          <cell r="H144">
            <v>45.821999999999996</v>
          </cell>
          <cell r="I144">
            <v>42.209999999999994</v>
          </cell>
          <cell r="J144">
            <v>43.609999999999992</v>
          </cell>
          <cell r="K144">
            <v>45.058999999999997</v>
          </cell>
          <cell r="L144">
            <v>46.557000000000002</v>
          </cell>
          <cell r="M144">
            <v>48.096999999999994</v>
          </cell>
          <cell r="N144">
            <v>49.780394999999992</v>
          </cell>
          <cell r="O144">
            <v>51.522708824999988</v>
          </cell>
          <cell r="P144">
            <v>53.326003633874983</v>
          </cell>
          <cell r="Q144">
            <v>55.1924137610606</v>
          </cell>
          <cell r="R144">
            <v>57.124148242697714</v>
          </cell>
          <cell r="S144">
            <v>59.123493431192124</v>
          </cell>
          <cell r="T144">
            <v>61.192815701283841</v>
          </cell>
          <cell r="U144">
            <v>63.334564250828777</v>
          </cell>
          <cell r="V144">
            <v>65.551273999607773</v>
          </cell>
          <cell r="W144">
            <v>67.845568589594038</v>
          </cell>
          <cell r="X144">
            <v>70.220163490229822</v>
          </cell>
          <cell r="Y144">
            <v>72.677869212387861</v>
          </cell>
          <cell r="Z144">
            <v>75.221594634821429</v>
          </cell>
          <cell r="AA144">
            <v>77.854350447040176</v>
          </cell>
          <cell r="AB144">
            <v>80.579252712686582</v>
          </cell>
          <cell r="AC144">
            <v>83.399526557630594</v>
          </cell>
          <cell r="AD144">
            <v>86.318509987147664</v>
          </cell>
          <cell r="AE144">
            <v>89.339657836697825</v>
          </cell>
          <cell r="AF144">
            <v>92.466545860982251</v>
          </cell>
          <cell r="AG144">
            <v>95.70287496611661</v>
          </cell>
          <cell r="AH144">
            <v>99.05247558993068</v>
          </cell>
          <cell r="AI144">
            <v>102.51931223557825</v>
          </cell>
          <cell r="AJ144">
            <v>106.10748816382348</v>
          </cell>
          <cell r="AK144">
            <v>109.82125024955729</v>
          </cell>
          <cell r="AL144">
            <v>113.66499400829179</v>
          </cell>
          <cell r="AM144">
            <v>117.64326879858197</v>
          </cell>
          <cell r="AN144">
            <v>121.76078320653234</v>
          </cell>
          <cell r="AO144">
            <v>126.02241061876097</v>
          </cell>
          <cell r="AP144">
            <v>130.43319499041758</v>
          </cell>
          <cell r="AQ144">
            <v>134.99835681508219</v>
          </cell>
          <cell r="AR144">
            <v>139.72329930361005</v>
          </cell>
        </row>
        <row r="145">
          <cell r="C145" t="str">
            <v>132KV</v>
          </cell>
          <cell r="D145">
            <v>0.5</v>
          </cell>
          <cell r="E145">
            <v>7</v>
          </cell>
          <cell r="H145">
            <v>32.729999999999997</v>
          </cell>
          <cell r="I145">
            <v>30.15</v>
          </cell>
          <cell r="J145">
            <v>31.15</v>
          </cell>
          <cell r="K145">
            <v>32.185000000000002</v>
          </cell>
          <cell r="L145">
            <v>33.255000000000003</v>
          </cell>
          <cell r="M145">
            <v>34.354999999999997</v>
          </cell>
          <cell r="N145">
            <v>35.557424999999995</v>
          </cell>
          <cell r="O145">
            <v>36.801934874999993</v>
          </cell>
          <cell r="P145">
            <v>38.090002595624988</v>
          </cell>
          <cell r="Q145">
            <v>39.423152686471859</v>
          </cell>
          <cell r="R145">
            <v>40.802963030498368</v>
          </cell>
          <cell r="S145">
            <v>42.231066736565808</v>
          </cell>
          <cell r="T145">
            <v>43.709154072345605</v>
          </cell>
          <cell r="U145">
            <v>45.2389744648777</v>
          </cell>
          <cell r="V145">
            <v>46.822338571148414</v>
          </cell>
          <cell r="W145">
            <v>48.461120421138602</v>
          </cell>
          <cell r="X145">
            <v>50.157259635878447</v>
          </cell>
          <cell r="Y145">
            <v>51.912763723134191</v>
          </cell>
          <cell r="Z145">
            <v>53.729710453443886</v>
          </cell>
          <cell r="AA145">
            <v>55.610250319314417</v>
          </cell>
          <cell r="AB145">
            <v>57.556609080490418</v>
          </cell>
          <cell r="AC145">
            <v>59.571090398307575</v>
          </cell>
          <cell r="AD145">
            <v>61.656078562248332</v>
          </cell>
          <cell r="AE145">
            <v>63.814041311927021</v>
          </cell>
          <cell r="AF145">
            <v>66.047532757844465</v>
          </cell>
          <cell r="AG145">
            <v>68.359196404369015</v>
          </cell>
          <cell r="AH145">
            <v>70.751768278521922</v>
          </cell>
          <cell r="AI145">
            <v>73.228080168270182</v>
          </cell>
          <cell r="AJ145">
            <v>75.79106297415963</v>
          </cell>
          <cell r="AK145">
            <v>78.443750178255215</v>
          </cell>
          <cell r="AL145">
            <v>81.189281434494134</v>
          </cell>
          <cell r="AM145">
            <v>84.030906284701416</v>
          </cell>
          <cell r="AN145">
            <v>86.97198800466596</v>
          </cell>
          <cell r="AO145">
            <v>90.016007584829268</v>
          </cell>
          <cell r="AP145">
            <v>93.166567850298279</v>
          </cell>
          <cell r="AQ145">
            <v>96.427397725058711</v>
          </cell>
          <cell r="AR145">
            <v>99.802356645435765</v>
          </cell>
        </row>
        <row r="146">
          <cell r="C146">
            <v>0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</row>
        <row r="147">
          <cell r="C147" t="str">
            <v>Single Ckt (Single)</v>
          </cell>
          <cell r="D147">
            <v>0.5</v>
          </cell>
          <cell r="E147">
            <v>9</v>
          </cell>
          <cell r="H147">
            <v>0.2235</v>
          </cell>
          <cell r="I147">
            <v>0.20200000000000001</v>
          </cell>
          <cell r="J147">
            <v>0.20899999999999999</v>
          </cell>
          <cell r="K147">
            <v>0.216</v>
          </cell>
          <cell r="L147">
            <v>0.223</v>
          </cell>
          <cell r="M147">
            <v>0.23050000000000001</v>
          </cell>
          <cell r="N147">
            <v>0.23856749999999999</v>
          </cell>
          <cell r="O147">
            <v>0.24691736249999996</v>
          </cell>
          <cell r="P147">
            <v>0.25555947018749992</v>
          </cell>
          <cell r="Q147">
            <v>0.26450405164406238</v>
          </cell>
          <cell r="R147">
            <v>0.27376169345160456</v>
          </cell>
          <cell r="S147">
            <v>0.28334335272241068</v>
          </cell>
          <cell r="T147">
            <v>0.29326037006769501</v>
          </cell>
          <cell r="U147">
            <v>0.3035244830200643</v>
          </cell>
          <cell r="V147">
            <v>0.3141478399257665</v>
          </cell>
          <cell r="W147">
            <v>0.32514301432316833</v>
          </cell>
          <cell r="X147">
            <v>0.33652301982447919</v>
          </cell>
          <cell r="Y147">
            <v>0.34830132551833592</v>
          </cell>
          <cell r="Z147">
            <v>0.36049187191147763</v>
          </cell>
          <cell r="AA147">
            <v>0.37310908742837934</v>
          </cell>
          <cell r="AB147">
            <v>0.3861679054883726</v>
          </cell>
          <cell r="AC147">
            <v>0.39968378218046563</v>
          </cell>
          <cell r="AD147">
            <v>0.4136727145567819</v>
          </cell>
          <cell r="AE147">
            <v>0.4281512595662692</v>
          </cell>
          <cell r="AF147">
            <v>0.44313655365108862</v>
          </cell>
          <cell r="AG147">
            <v>0.4586463330288767</v>
          </cell>
          <cell r="AH147">
            <v>0.47469895468488732</v>
          </cell>
          <cell r="AI147">
            <v>0.49131341809885831</v>
          </cell>
          <cell r="AJ147">
            <v>0.50850938773231835</v>
          </cell>
          <cell r="AK147">
            <v>0.52630721630294941</v>
          </cell>
          <cell r="AL147">
            <v>0.54472796887355257</v>
          </cell>
          <cell r="AM147">
            <v>0.56379344778412688</v>
          </cell>
          <cell r="AN147">
            <v>0.58352621845657127</v>
          </cell>
          <cell r="AO147">
            <v>0.60394963610255126</v>
          </cell>
          <cell r="AP147">
            <v>0.62508787336614047</v>
          </cell>
          <cell r="AQ147">
            <v>0.64696594893395531</v>
          </cell>
          <cell r="AR147">
            <v>0.66960975714664372</v>
          </cell>
        </row>
        <row r="148">
          <cell r="C148" t="str">
            <v>Single Ckt (Twin)</v>
          </cell>
          <cell r="D148">
            <v>1</v>
          </cell>
          <cell r="E148">
            <v>10</v>
          </cell>
          <cell r="H148">
            <v>0.44700000000000001</v>
          </cell>
          <cell r="I148">
            <v>0.40400000000000003</v>
          </cell>
          <cell r="J148">
            <v>0.41799999999999998</v>
          </cell>
          <cell r="K148">
            <v>0.432</v>
          </cell>
          <cell r="L148">
            <v>0.44600000000000001</v>
          </cell>
          <cell r="M148">
            <v>0.46100000000000002</v>
          </cell>
          <cell r="N148">
            <v>0.47713499999999998</v>
          </cell>
          <cell r="O148">
            <v>0.49383472499999992</v>
          </cell>
          <cell r="P148">
            <v>0.51111894037499983</v>
          </cell>
          <cell r="Q148">
            <v>0.52900810328812475</v>
          </cell>
          <cell r="R148">
            <v>0.54752338690320912</v>
          </cell>
          <cell r="S148">
            <v>0.56668670544482136</v>
          </cell>
          <cell r="T148">
            <v>0.58652074013539002</v>
          </cell>
          <cell r="U148">
            <v>0.60704896604012859</v>
          </cell>
          <cell r="V148">
            <v>0.62829567985153301</v>
          </cell>
          <cell r="W148">
            <v>0.65028602864633667</v>
          </cell>
          <cell r="X148">
            <v>0.67304603964895837</v>
          </cell>
          <cell r="Y148">
            <v>0.69660265103667185</v>
          </cell>
          <cell r="Z148">
            <v>0.72098374382295527</v>
          </cell>
          <cell r="AA148">
            <v>0.74621817485675868</v>
          </cell>
          <cell r="AB148">
            <v>0.7723358109767452</v>
          </cell>
          <cell r="AC148">
            <v>0.79936756436093126</v>
          </cell>
          <cell r="AD148">
            <v>0.82734542911356379</v>
          </cell>
          <cell r="AE148">
            <v>0.85630251913253841</v>
          </cell>
          <cell r="AF148">
            <v>0.88627310730217723</v>
          </cell>
          <cell r="AG148">
            <v>0.91729266605775339</v>
          </cell>
          <cell r="AH148">
            <v>0.94939790936977464</v>
          </cell>
          <cell r="AI148">
            <v>0.98262683619771662</v>
          </cell>
          <cell r="AJ148">
            <v>1.0170187754646367</v>
          </cell>
          <cell r="AK148">
            <v>1.0526144326058988</v>
          </cell>
          <cell r="AL148">
            <v>1.0894559377471051</v>
          </cell>
          <cell r="AM148">
            <v>1.1275868955682538</v>
          </cell>
          <cell r="AN148">
            <v>1.1670524369131425</v>
          </cell>
          <cell r="AO148">
            <v>1.2078992722051025</v>
          </cell>
          <cell r="AP148">
            <v>1.2501757467322809</v>
          </cell>
          <cell r="AQ148">
            <v>1.2939318978679106</v>
          </cell>
          <cell r="AR148">
            <v>1.3392195142932874</v>
          </cell>
        </row>
        <row r="149">
          <cell r="C149" t="str">
            <v>Single Ckt (Triple)</v>
          </cell>
          <cell r="D149">
            <v>1</v>
          </cell>
          <cell r="E149">
            <v>11</v>
          </cell>
          <cell r="H149">
            <v>0.44700000000000001</v>
          </cell>
          <cell r="I149">
            <v>0.40400000000000003</v>
          </cell>
          <cell r="J149">
            <v>0.41799999999999998</v>
          </cell>
          <cell r="K149">
            <v>0.432</v>
          </cell>
          <cell r="L149">
            <v>0.44600000000000001</v>
          </cell>
          <cell r="M149">
            <v>0.46100000000000002</v>
          </cell>
          <cell r="N149">
            <v>0.47713499999999998</v>
          </cell>
          <cell r="O149">
            <v>0.49383472499999992</v>
          </cell>
          <cell r="P149">
            <v>0.51111894037499983</v>
          </cell>
          <cell r="Q149">
            <v>0.52900810328812475</v>
          </cell>
          <cell r="R149">
            <v>0.54752338690320912</v>
          </cell>
          <cell r="S149">
            <v>0.56668670544482136</v>
          </cell>
          <cell r="T149">
            <v>0.58652074013539002</v>
          </cell>
          <cell r="U149">
            <v>0.60704896604012859</v>
          </cell>
          <cell r="V149">
            <v>0.62829567985153301</v>
          </cell>
          <cell r="W149">
            <v>0.65028602864633667</v>
          </cell>
          <cell r="X149">
            <v>0.67304603964895837</v>
          </cell>
          <cell r="Y149">
            <v>0.69660265103667185</v>
          </cell>
          <cell r="Z149">
            <v>0.72098374382295527</v>
          </cell>
          <cell r="AA149">
            <v>0.74621817485675868</v>
          </cell>
          <cell r="AB149">
            <v>0.7723358109767452</v>
          </cell>
          <cell r="AC149">
            <v>0.79936756436093126</v>
          </cell>
          <cell r="AD149">
            <v>0.82734542911356379</v>
          </cell>
          <cell r="AE149">
            <v>0.85630251913253841</v>
          </cell>
          <cell r="AF149">
            <v>0.88627310730217723</v>
          </cell>
          <cell r="AG149">
            <v>0.91729266605775339</v>
          </cell>
          <cell r="AH149">
            <v>0.94939790936977464</v>
          </cell>
          <cell r="AI149">
            <v>0.98262683619771662</v>
          </cell>
          <cell r="AJ149">
            <v>1.0170187754646367</v>
          </cell>
          <cell r="AK149">
            <v>1.0526144326058988</v>
          </cell>
          <cell r="AL149">
            <v>1.0894559377471051</v>
          </cell>
          <cell r="AM149">
            <v>1.1275868955682538</v>
          </cell>
          <cell r="AN149">
            <v>1.1670524369131425</v>
          </cell>
          <cell r="AO149">
            <v>1.2078992722051025</v>
          </cell>
          <cell r="AP149">
            <v>1.2501757467322809</v>
          </cell>
          <cell r="AQ149">
            <v>1.2939318978679106</v>
          </cell>
          <cell r="AR149">
            <v>1.3392195142932874</v>
          </cell>
        </row>
        <row r="150">
          <cell r="C150" t="str">
            <v>Single Ckt (Quad)</v>
          </cell>
          <cell r="D150">
            <v>1.5</v>
          </cell>
          <cell r="E150">
            <v>12</v>
          </cell>
          <cell r="H150">
            <v>0.67049999999999998</v>
          </cell>
          <cell r="I150">
            <v>0.60600000000000009</v>
          </cell>
          <cell r="J150">
            <v>0.627</v>
          </cell>
          <cell r="K150">
            <v>0.64800000000000002</v>
          </cell>
          <cell r="L150">
            <v>0.66900000000000004</v>
          </cell>
          <cell r="M150">
            <v>0.6915</v>
          </cell>
          <cell r="N150">
            <v>0.71570249999999991</v>
          </cell>
          <cell r="O150">
            <v>0.74075208749999988</v>
          </cell>
          <cell r="P150">
            <v>0.76667841056249975</v>
          </cell>
          <cell r="Q150">
            <v>0.79351215493218707</v>
          </cell>
          <cell r="R150">
            <v>0.82128508035481373</v>
          </cell>
          <cell r="S150">
            <v>0.85003005816723198</v>
          </cell>
          <cell r="T150">
            <v>0.87978111020308503</v>
          </cell>
          <cell r="U150">
            <v>0.91057344906019289</v>
          </cell>
          <cell r="V150">
            <v>0.94244351977729957</v>
          </cell>
          <cell r="W150">
            <v>0.97542904296950494</v>
          </cell>
          <cell r="X150">
            <v>1.0095690594734377</v>
          </cell>
          <cell r="Y150">
            <v>1.0449039765550077</v>
          </cell>
          <cell r="Z150">
            <v>1.081475615734433</v>
          </cell>
          <cell r="AA150">
            <v>1.119327262285138</v>
          </cell>
          <cell r="AB150">
            <v>1.1585037164651177</v>
          </cell>
          <cell r="AC150">
            <v>1.1990513465413968</v>
          </cell>
          <cell r="AD150">
            <v>1.2410181436703458</v>
          </cell>
          <cell r="AE150">
            <v>1.2844537786988077</v>
          </cell>
          <cell r="AF150">
            <v>1.329409660953266</v>
          </cell>
          <cell r="AG150">
            <v>1.37593899908663</v>
          </cell>
          <cell r="AH150">
            <v>1.4240968640546621</v>
          </cell>
          <cell r="AI150">
            <v>1.4739402542965749</v>
          </cell>
          <cell r="AJ150">
            <v>1.5255281631969551</v>
          </cell>
          <cell r="AK150">
            <v>1.5789216489088482</v>
          </cell>
          <cell r="AL150">
            <v>1.6341839066206578</v>
          </cell>
          <cell r="AM150">
            <v>1.6913803433523806</v>
          </cell>
          <cell r="AN150">
            <v>1.7505786553697138</v>
          </cell>
          <cell r="AO150">
            <v>1.8118489083076539</v>
          </cell>
          <cell r="AP150">
            <v>1.8752636200984214</v>
          </cell>
          <cell r="AQ150">
            <v>1.9408978468018661</v>
          </cell>
          <cell r="AR150">
            <v>2.0088292714399314</v>
          </cell>
        </row>
        <row r="151">
          <cell r="C151" t="str">
            <v>Double Ckt (Single)</v>
          </cell>
          <cell r="D151">
            <v>0.75</v>
          </cell>
          <cell r="E151">
            <v>13</v>
          </cell>
          <cell r="H151">
            <v>0.33524999999999999</v>
          </cell>
          <cell r="I151">
            <v>0.30300000000000005</v>
          </cell>
          <cell r="J151">
            <v>0.3135</v>
          </cell>
          <cell r="K151">
            <v>0.32400000000000001</v>
          </cell>
          <cell r="L151">
            <v>0.33450000000000002</v>
          </cell>
          <cell r="M151">
            <v>0.34575</v>
          </cell>
          <cell r="N151">
            <v>0.35785124999999995</v>
          </cell>
          <cell r="O151">
            <v>0.37037604374999994</v>
          </cell>
          <cell r="P151">
            <v>0.38333920528124987</v>
          </cell>
          <cell r="Q151">
            <v>0.39675607746609354</v>
          </cell>
          <cell r="R151">
            <v>0.41064254017740687</v>
          </cell>
          <cell r="S151">
            <v>0.42501502908361599</v>
          </cell>
          <cell r="T151">
            <v>0.43989055510154251</v>
          </cell>
          <cell r="U151">
            <v>0.45528672453009644</v>
          </cell>
          <cell r="V151">
            <v>0.47122175988864978</v>
          </cell>
          <cell r="W151">
            <v>0.48771452148475247</v>
          </cell>
          <cell r="X151">
            <v>0.50478452973671883</v>
          </cell>
          <cell r="Y151">
            <v>0.52245198827750383</v>
          </cell>
          <cell r="Z151">
            <v>0.54073780786721648</v>
          </cell>
          <cell r="AA151">
            <v>0.55966363114256901</v>
          </cell>
          <cell r="AB151">
            <v>0.57925185823255887</v>
          </cell>
          <cell r="AC151">
            <v>0.59952567327069839</v>
          </cell>
          <cell r="AD151">
            <v>0.6205090718351729</v>
          </cell>
          <cell r="AE151">
            <v>0.64222688934940386</v>
          </cell>
          <cell r="AF151">
            <v>0.66470483047663298</v>
          </cell>
          <cell r="AG151">
            <v>0.68796949954331499</v>
          </cell>
          <cell r="AH151">
            <v>0.71204843202733104</v>
          </cell>
          <cell r="AI151">
            <v>0.73697012714828747</v>
          </cell>
          <cell r="AJ151">
            <v>0.76276408159847753</v>
          </cell>
          <cell r="AK151">
            <v>0.78946082445442411</v>
          </cell>
          <cell r="AL151">
            <v>0.81709195331032891</v>
          </cell>
          <cell r="AM151">
            <v>0.84569017167619032</v>
          </cell>
          <cell r="AN151">
            <v>0.8752893276848569</v>
          </cell>
          <cell r="AO151">
            <v>0.90592445415382694</v>
          </cell>
          <cell r="AP151">
            <v>0.9376318100492107</v>
          </cell>
          <cell r="AQ151">
            <v>0.97044892340093303</v>
          </cell>
          <cell r="AR151">
            <v>1.0044146357199657</v>
          </cell>
        </row>
        <row r="152">
          <cell r="C152" t="str">
            <v>Double Ckt (Twin)</v>
          </cell>
          <cell r="D152">
            <v>1.75</v>
          </cell>
          <cell r="E152">
            <v>14</v>
          </cell>
          <cell r="H152">
            <v>0.78225</v>
          </cell>
          <cell r="I152">
            <v>0.70700000000000007</v>
          </cell>
          <cell r="J152">
            <v>0.73149999999999993</v>
          </cell>
          <cell r="K152">
            <v>0.75600000000000001</v>
          </cell>
          <cell r="L152">
            <v>0.78049999999999997</v>
          </cell>
          <cell r="M152">
            <v>0.80675000000000008</v>
          </cell>
          <cell r="N152">
            <v>0.83498624999999993</v>
          </cell>
          <cell r="O152">
            <v>0.8642107687499998</v>
          </cell>
          <cell r="P152">
            <v>0.8944581456562497</v>
          </cell>
          <cell r="Q152">
            <v>0.92576418075421829</v>
          </cell>
          <cell r="R152">
            <v>0.95816592708061599</v>
          </cell>
          <cell r="S152">
            <v>0.99170173452843735</v>
          </cell>
          <cell r="T152">
            <v>1.0264112952369326</v>
          </cell>
          <cell r="U152">
            <v>1.062335690570225</v>
          </cell>
          <cell r="V152">
            <v>1.0995174397401828</v>
          </cell>
          <cell r="W152">
            <v>1.1380005501310893</v>
          </cell>
          <cell r="X152">
            <v>1.1778305693856772</v>
          </cell>
          <cell r="Y152">
            <v>1.2190546393141757</v>
          </cell>
          <cell r="Z152">
            <v>1.2617215516901716</v>
          </cell>
          <cell r="AA152">
            <v>1.3058818059993276</v>
          </cell>
          <cell r="AB152">
            <v>1.3515876692093041</v>
          </cell>
          <cell r="AC152">
            <v>1.3988932376316296</v>
          </cell>
          <cell r="AD152">
            <v>1.4478545009487367</v>
          </cell>
          <cell r="AE152">
            <v>1.4985294084819423</v>
          </cell>
          <cell r="AF152">
            <v>1.5509779377788102</v>
          </cell>
          <cell r="AG152">
            <v>1.6052621656010684</v>
          </cell>
          <cell r="AH152">
            <v>1.6614463413971057</v>
          </cell>
          <cell r="AI152">
            <v>1.719596963346004</v>
          </cell>
          <cell r="AJ152">
            <v>1.7797828570631142</v>
          </cell>
          <cell r="AK152">
            <v>1.8420752570603229</v>
          </cell>
          <cell r="AL152">
            <v>1.9065478910574341</v>
          </cell>
          <cell r="AM152">
            <v>1.9732770672444442</v>
          </cell>
          <cell r="AN152">
            <v>2.0423417645979995</v>
          </cell>
          <cell r="AO152">
            <v>2.1138237263589295</v>
          </cell>
          <cell r="AP152">
            <v>2.1878075567814914</v>
          </cell>
          <cell r="AQ152">
            <v>2.2643808212688437</v>
          </cell>
          <cell r="AR152">
            <v>2.3436341500132531</v>
          </cell>
        </row>
        <row r="153">
          <cell r="C153" t="str">
            <v>Double Ckt (Triple)</v>
          </cell>
          <cell r="D153">
            <v>1.75</v>
          </cell>
          <cell r="E153">
            <v>15</v>
          </cell>
          <cell r="H153">
            <v>0.78225</v>
          </cell>
          <cell r="I153">
            <v>0.70700000000000007</v>
          </cell>
          <cell r="J153">
            <v>0.73149999999999993</v>
          </cell>
          <cell r="K153">
            <v>0.75600000000000001</v>
          </cell>
          <cell r="L153">
            <v>0.78049999999999997</v>
          </cell>
          <cell r="M153">
            <v>0.80675000000000008</v>
          </cell>
          <cell r="N153">
            <v>0.83498624999999993</v>
          </cell>
          <cell r="O153">
            <v>0.8642107687499998</v>
          </cell>
          <cell r="P153">
            <v>0.8944581456562497</v>
          </cell>
          <cell r="Q153">
            <v>0.92576418075421829</v>
          </cell>
          <cell r="R153">
            <v>0.95816592708061599</v>
          </cell>
          <cell r="S153">
            <v>0.99170173452843735</v>
          </cell>
          <cell r="T153">
            <v>1.0264112952369326</v>
          </cell>
          <cell r="U153">
            <v>1.062335690570225</v>
          </cell>
          <cell r="V153">
            <v>1.0995174397401828</v>
          </cell>
          <cell r="W153">
            <v>1.1380005501310893</v>
          </cell>
          <cell r="X153">
            <v>1.1778305693856772</v>
          </cell>
          <cell r="Y153">
            <v>1.2190546393141757</v>
          </cell>
          <cell r="Z153">
            <v>1.2617215516901716</v>
          </cell>
          <cell r="AA153">
            <v>1.3058818059993276</v>
          </cell>
          <cell r="AB153">
            <v>1.3515876692093041</v>
          </cell>
          <cell r="AC153">
            <v>1.3988932376316296</v>
          </cell>
          <cell r="AD153">
            <v>1.4478545009487367</v>
          </cell>
          <cell r="AE153">
            <v>1.4985294084819423</v>
          </cell>
          <cell r="AF153">
            <v>1.5509779377788102</v>
          </cell>
          <cell r="AG153">
            <v>1.6052621656010684</v>
          </cell>
          <cell r="AH153">
            <v>1.6614463413971057</v>
          </cell>
          <cell r="AI153">
            <v>1.719596963346004</v>
          </cell>
          <cell r="AJ153">
            <v>1.7797828570631142</v>
          </cell>
          <cell r="AK153">
            <v>1.8420752570603229</v>
          </cell>
          <cell r="AL153">
            <v>1.9065478910574341</v>
          </cell>
          <cell r="AM153">
            <v>1.9732770672444442</v>
          </cell>
          <cell r="AN153">
            <v>2.0423417645979995</v>
          </cell>
          <cell r="AO153">
            <v>2.1138237263589295</v>
          </cell>
          <cell r="AP153">
            <v>2.1878075567814914</v>
          </cell>
          <cell r="AQ153">
            <v>2.2643808212688437</v>
          </cell>
          <cell r="AR153">
            <v>2.3436341500132531</v>
          </cell>
        </row>
        <row r="154">
          <cell r="C154" t="str">
            <v>Double Ckt (Quad)</v>
          </cell>
          <cell r="D154">
            <v>2.6286259999999997</v>
          </cell>
          <cell r="E154">
            <v>16</v>
          </cell>
          <cell r="H154">
            <v>1.1749958219999999</v>
          </cell>
          <cell r="I154">
            <v>1.0619649039999999</v>
          </cell>
          <cell r="J154">
            <v>1.0987656679999998</v>
          </cell>
          <cell r="K154">
            <v>1.1355664319999998</v>
          </cell>
          <cell r="L154">
            <v>1.1723671959999999</v>
          </cell>
          <cell r="M154">
            <v>1.211796586</v>
          </cell>
          <cell r="N154">
            <v>1.2542094665099999</v>
          </cell>
          <cell r="O154">
            <v>1.2981067978378495</v>
          </cell>
          <cell r="P154">
            <v>1.3435405357621741</v>
          </cell>
          <cell r="Q154">
            <v>1.39056445451385</v>
          </cell>
          <cell r="R154">
            <v>1.4392342104218347</v>
          </cell>
          <cell r="S154">
            <v>1.4896074077865988</v>
          </cell>
          <cell r="T154">
            <v>1.5417436670591296</v>
          </cell>
          <cell r="U154">
            <v>1.5957046954061989</v>
          </cell>
          <cell r="V154">
            <v>1.6515543597454156</v>
          </cell>
          <cell r="W154">
            <v>1.7093587623365052</v>
          </cell>
          <cell r="X154">
            <v>1.7691863190182826</v>
          </cell>
          <cell r="Y154">
            <v>1.8311078401839223</v>
          </cell>
          <cell r="Z154">
            <v>1.8951966145903594</v>
          </cell>
          <cell r="AA154">
            <v>1.961528496101022</v>
          </cell>
          <cell r="AB154">
            <v>2.0301819934645575</v>
          </cell>
          <cell r="AC154">
            <v>2.1012383632358169</v>
          </cell>
          <cell r="AD154">
            <v>2.1747817059490706</v>
          </cell>
          <cell r="AE154">
            <v>2.2508990656572876</v>
          </cell>
          <cell r="AF154">
            <v>2.3296805329552925</v>
          </cell>
          <cell r="AG154">
            <v>2.4112193516087279</v>
          </cell>
          <cell r="AH154">
            <v>2.495612028915033</v>
          </cell>
          <cell r="AI154">
            <v>2.5829584499270588</v>
          </cell>
          <cell r="AJ154">
            <v>2.6733619956745058</v>
          </cell>
          <cell r="AK154">
            <v>2.7669296655231133</v>
          </cell>
          <cell r="AL154">
            <v>2.8637722038164215</v>
          </cell>
          <cell r="AM154">
            <v>2.9640042309499961</v>
          </cell>
          <cell r="AN154">
            <v>3.0677443790332459</v>
          </cell>
          <cell r="AO154">
            <v>3.1751154322994095</v>
          </cell>
          <cell r="AP154">
            <v>3.2862444724298885</v>
          </cell>
          <cell r="AQ154">
            <v>3.4012630289649342</v>
          </cell>
          <cell r="AR154">
            <v>3.5203072349787066</v>
          </cell>
        </row>
        <row r="155">
          <cell r="C155" t="str">
            <v>500MW HVDC BTB</v>
          </cell>
          <cell r="D155">
            <v>0</v>
          </cell>
          <cell r="E155">
            <v>17</v>
          </cell>
          <cell r="H155">
            <v>553</v>
          </cell>
          <cell r="I155">
            <v>578</v>
          </cell>
          <cell r="J155">
            <v>627</v>
          </cell>
          <cell r="K155">
            <v>679</v>
          </cell>
          <cell r="L155">
            <v>736</v>
          </cell>
          <cell r="M155">
            <v>797</v>
          </cell>
          <cell r="N155">
            <v>824.89499999999998</v>
          </cell>
          <cell r="O155">
            <v>853.76632499999994</v>
          </cell>
          <cell r="P155">
            <v>883.6481463749999</v>
          </cell>
          <cell r="Q155">
            <v>914.57583149812478</v>
          </cell>
          <cell r="R155">
            <v>946.58598560055907</v>
          </cell>
          <cell r="S155">
            <v>979.71649509657857</v>
          </cell>
          <cell r="T155">
            <v>1014.0065724249588</v>
          </cell>
          <cell r="U155">
            <v>1049.4968024598322</v>
          </cell>
          <cell r="V155">
            <v>1086.2291905459263</v>
          </cell>
          <cell r="W155">
            <v>1124.2472122150336</v>
          </cell>
          <cell r="X155">
            <v>1163.5958646425597</v>
          </cell>
          <cell r="Y155">
            <v>1204.3217199050491</v>
          </cell>
          <cell r="Z155">
            <v>1246.4729801017259</v>
          </cell>
          <cell r="AA155">
            <v>1290.0995344052862</v>
          </cell>
          <cell r="AB155">
            <v>1335.2530181094712</v>
          </cell>
          <cell r="AC155">
            <v>1381.9868737433026</v>
          </cell>
          <cell r="AD155">
            <v>1430.3564143243179</v>
          </cell>
          <cell r="AE155">
            <v>1480.418888825669</v>
          </cell>
          <cell r="AF155">
            <v>1532.2335499345672</v>
          </cell>
          <cell r="AG155">
            <v>1585.8617241822769</v>
          </cell>
          <cell r="AH155">
            <v>1641.3668845286566</v>
          </cell>
          <cell r="AI155">
            <v>1698.8147254871594</v>
          </cell>
          <cell r="AJ155">
            <v>1758.2732408792099</v>
          </cell>
          <cell r="AK155">
            <v>1819.8128043099821</v>
          </cell>
          <cell r="AL155">
            <v>1883.5062524608313</v>
          </cell>
          <cell r="AM155">
            <v>1949.4289712969603</v>
          </cell>
          <cell r="AN155">
            <v>2017.6589852923537</v>
          </cell>
          <cell r="AO155">
            <v>2088.2770497775859</v>
          </cell>
          <cell r="AP155">
            <v>2161.3667465198014</v>
          </cell>
          <cell r="AQ155">
            <v>2237.0145826479943</v>
          </cell>
          <cell r="AR155">
            <v>2315.310093040674</v>
          </cell>
        </row>
        <row r="156">
          <cell r="C156" t="str">
            <v>O&amp;M for Rihand-Dadri HVDC bipole scheme</v>
          </cell>
          <cell r="D156">
            <v>0</v>
          </cell>
          <cell r="E156">
            <v>18</v>
          </cell>
          <cell r="H156">
            <v>1811</v>
          </cell>
          <cell r="I156">
            <v>1511</v>
          </cell>
          <cell r="J156">
            <v>1637</v>
          </cell>
          <cell r="K156">
            <v>1774</v>
          </cell>
          <cell r="L156">
            <v>1922</v>
          </cell>
          <cell r="M156">
            <v>2082</v>
          </cell>
          <cell r="N156">
            <v>2154.87</v>
          </cell>
          <cell r="O156">
            <v>2230.2904499999995</v>
          </cell>
          <cell r="P156">
            <v>2308.3506157499992</v>
          </cell>
          <cell r="Q156">
            <v>2389.1428873012492</v>
          </cell>
          <cell r="R156">
            <v>2472.7628883567927</v>
          </cell>
          <cell r="S156">
            <v>2559.3095894492803</v>
          </cell>
          <cell r="T156">
            <v>2648.885425080005</v>
          </cell>
          <cell r="U156">
            <v>2741.5964149578049</v>
          </cell>
          <cell r="V156">
            <v>2837.552289481328</v>
          </cell>
          <cell r="W156">
            <v>2936.8666196131744</v>
          </cell>
          <cell r="X156">
            <v>3039.6569512996352</v>
          </cell>
          <cell r="Y156">
            <v>3146.0449445951222</v>
          </cell>
          <cell r="Z156">
            <v>3256.1565176559511</v>
          </cell>
          <cell r="AA156">
            <v>3370.121995773909</v>
          </cell>
          <cell r="AB156">
            <v>3488.0762656259953</v>
          </cell>
          <cell r="AC156">
            <v>3610.1589349229048</v>
          </cell>
          <cell r="AD156">
            <v>3736.5144976452061</v>
          </cell>
          <cell r="AE156">
            <v>3867.2925050627882</v>
          </cell>
          <cell r="AF156">
            <v>4002.6477427399855</v>
          </cell>
          <cell r="AG156">
            <v>4142.7404137358844</v>
          </cell>
          <cell r="AH156">
            <v>4287.7363282166398</v>
          </cell>
          <cell r="AI156">
            <v>4437.8070997042214</v>
          </cell>
          <cell r="AJ156">
            <v>4593.1303481938685</v>
          </cell>
          <cell r="AK156">
            <v>4753.8899103806534</v>
          </cell>
          <cell r="AL156">
            <v>4920.2760572439756</v>
          </cell>
          <cell r="AM156">
            <v>5092.4857192475147</v>
          </cell>
          <cell r="AN156">
            <v>5270.7227194211773</v>
          </cell>
          <cell r="AO156">
            <v>5455.1980146009182</v>
          </cell>
          <cell r="AP156">
            <v>5646.1299451119503</v>
          </cell>
          <cell r="AQ156">
            <v>5843.7444931908685</v>
          </cell>
          <cell r="AR156">
            <v>6048.2755504525485</v>
          </cell>
        </row>
        <row r="157">
          <cell r="C157" t="str">
            <v>HVDC Bipole System</v>
          </cell>
          <cell r="D157" t="str">
            <v>2000 MWs</v>
          </cell>
          <cell r="E157">
            <v>19</v>
          </cell>
          <cell r="H157">
            <v>2122</v>
          </cell>
          <cell r="I157">
            <v>1173</v>
          </cell>
          <cell r="J157">
            <v>1271</v>
          </cell>
          <cell r="K157">
            <v>1378</v>
          </cell>
          <cell r="L157">
            <v>1493</v>
          </cell>
          <cell r="M157">
            <v>1617</v>
          </cell>
          <cell r="N157">
            <v>1673.5949999999998</v>
          </cell>
          <cell r="O157">
            <v>1732.1708249999997</v>
          </cell>
          <cell r="P157">
            <v>1792.7968038749996</v>
          </cell>
          <cell r="Q157">
            <v>1855.5446920106244</v>
          </cell>
          <cell r="R157">
            <v>1920.4887562309962</v>
          </cell>
          <cell r="S157">
            <v>1987.7058626990809</v>
          </cell>
          <cell r="T157">
            <v>2057.2755678935487</v>
          </cell>
          <cell r="U157">
            <v>2129.2802127698228</v>
          </cell>
          <cell r="V157">
            <v>2203.8050202167665</v>
          </cell>
          <cell r="W157">
            <v>2280.9381959243533</v>
          </cell>
          <cell r="X157">
            <v>2360.7710327817053</v>
          </cell>
          <cell r="Y157">
            <v>2443.3980189290646</v>
          </cell>
          <cell r="Z157">
            <v>2528.9169495915817</v>
          </cell>
          <cell r="AA157">
            <v>2617.429042827287</v>
          </cell>
          <cell r="AB157">
            <v>2709.0390593262418</v>
          </cell>
          <cell r="AC157">
            <v>2803.8554264026602</v>
          </cell>
          <cell r="AD157">
            <v>2901.9903663267532</v>
          </cell>
          <cell r="AE157">
            <v>3003.5600291481892</v>
          </cell>
          <cell r="AF157">
            <v>3108.6846301683754</v>
          </cell>
          <cell r="AG157">
            <v>3217.4885922242684</v>
          </cell>
          <cell r="AH157">
            <v>3330.1006929521177</v>
          </cell>
          <cell r="AI157">
            <v>3446.6542172054415</v>
          </cell>
          <cell r="AJ157">
            <v>3567.2871148076315</v>
          </cell>
          <cell r="AK157">
            <v>3692.1421638258985</v>
          </cell>
          <cell r="AL157">
            <v>3821.3671395598049</v>
          </cell>
          <cell r="AM157">
            <v>3955.1149894443979</v>
          </cell>
          <cell r="AN157">
            <v>4093.5440140749515</v>
          </cell>
          <cell r="AO157">
            <v>4236.8180545675741</v>
          </cell>
          <cell r="AP157">
            <v>4385.1066864774384</v>
          </cell>
          <cell r="AQ157">
            <v>4538.5854205041487</v>
          </cell>
          <cell r="AR157">
            <v>4697.4359102217932</v>
          </cell>
        </row>
        <row r="161">
          <cell r="H161">
            <v>41729</v>
          </cell>
          <cell r="I161">
            <v>42094</v>
          </cell>
          <cell r="J161">
            <v>42460</v>
          </cell>
          <cell r="K161">
            <v>42825</v>
          </cell>
          <cell r="L161">
            <v>43190</v>
          </cell>
          <cell r="M161">
            <v>43555</v>
          </cell>
          <cell r="N161">
            <v>43921</v>
          </cell>
          <cell r="O161">
            <v>44286</v>
          </cell>
          <cell r="P161">
            <v>44651</v>
          </cell>
          <cell r="Q161">
            <v>45016</v>
          </cell>
          <cell r="R161">
            <v>45382</v>
          </cell>
          <cell r="S161">
            <v>45747</v>
          </cell>
          <cell r="T161">
            <v>46112</v>
          </cell>
          <cell r="U161">
            <v>46477</v>
          </cell>
          <cell r="V161">
            <v>46843</v>
          </cell>
          <cell r="W161">
            <v>47208</v>
          </cell>
          <cell r="X161">
            <v>47573</v>
          </cell>
          <cell r="Y161">
            <v>47938</v>
          </cell>
          <cell r="Z161">
            <v>48304</v>
          </cell>
          <cell r="AA161">
            <v>48669</v>
          </cell>
          <cell r="AB161">
            <v>49034</v>
          </cell>
          <cell r="AC161">
            <v>49399</v>
          </cell>
          <cell r="AD161">
            <v>49765</v>
          </cell>
          <cell r="AE161">
            <v>50130</v>
          </cell>
          <cell r="AF161">
            <v>50495</v>
          </cell>
          <cell r="AG161">
            <v>50860</v>
          </cell>
          <cell r="AH161">
            <v>51226</v>
          </cell>
          <cell r="AI161">
            <v>51591</v>
          </cell>
          <cell r="AJ161">
            <v>51956</v>
          </cell>
          <cell r="AK161">
            <v>52321</v>
          </cell>
          <cell r="AL161">
            <v>52687</v>
          </cell>
          <cell r="AM161">
            <v>53052</v>
          </cell>
          <cell r="AN161">
            <v>53417</v>
          </cell>
          <cell r="AO161">
            <v>53782</v>
          </cell>
          <cell r="AP161">
            <v>54148</v>
          </cell>
          <cell r="AQ161">
            <v>54513</v>
          </cell>
          <cell r="AR161">
            <v>54878</v>
          </cell>
        </row>
        <row r="162">
          <cell r="H162">
            <v>7</v>
          </cell>
          <cell r="I162">
            <v>8</v>
          </cell>
          <cell r="J162">
            <v>9</v>
          </cell>
          <cell r="K162">
            <v>10</v>
          </cell>
          <cell r="L162">
            <v>11</v>
          </cell>
          <cell r="M162">
            <v>12</v>
          </cell>
          <cell r="N162">
            <v>13</v>
          </cell>
          <cell r="O162">
            <v>14</v>
          </cell>
          <cell r="P162">
            <v>15</v>
          </cell>
          <cell r="Q162">
            <v>16</v>
          </cell>
          <cell r="R162">
            <v>17</v>
          </cell>
          <cell r="S162">
            <v>18</v>
          </cell>
          <cell r="T162">
            <v>19</v>
          </cell>
          <cell r="U162">
            <v>20</v>
          </cell>
          <cell r="V162">
            <v>21</v>
          </cell>
          <cell r="W162">
            <v>22</v>
          </cell>
          <cell r="X162">
            <v>23</v>
          </cell>
          <cell r="Y162">
            <v>24</v>
          </cell>
          <cell r="Z162">
            <v>25</v>
          </cell>
          <cell r="AA162">
            <v>26</v>
          </cell>
          <cell r="AB162">
            <v>27</v>
          </cell>
          <cell r="AC162">
            <v>28</v>
          </cell>
          <cell r="AD162">
            <v>29</v>
          </cell>
          <cell r="AE162">
            <v>30</v>
          </cell>
          <cell r="AF162">
            <v>31</v>
          </cell>
          <cell r="AG162">
            <v>32</v>
          </cell>
          <cell r="AH162">
            <v>33</v>
          </cell>
          <cell r="AI162">
            <v>34</v>
          </cell>
          <cell r="AJ162">
            <v>35</v>
          </cell>
          <cell r="AK162">
            <v>36</v>
          </cell>
          <cell r="AL162">
            <v>37</v>
          </cell>
          <cell r="AM162">
            <v>38</v>
          </cell>
          <cell r="AN162">
            <v>39</v>
          </cell>
          <cell r="AO162">
            <v>40</v>
          </cell>
          <cell r="AP162">
            <v>41</v>
          </cell>
          <cell r="AQ162">
            <v>42</v>
          </cell>
          <cell r="AR162">
            <v>43</v>
          </cell>
        </row>
        <row r="163">
          <cell r="C163" t="str">
            <v>HVDC</v>
          </cell>
          <cell r="D163">
            <v>0</v>
          </cell>
          <cell r="E163">
            <v>3</v>
          </cell>
          <cell r="H163">
            <v>1667</v>
          </cell>
          <cell r="I163">
            <v>1763</v>
          </cell>
          <cell r="J163">
            <v>1863</v>
          </cell>
          <cell r="K163">
            <v>1956.15</v>
          </cell>
          <cell r="L163">
            <v>2053.9575</v>
          </cell>
          <cell r="M163">
            <v>2156.6553750000003</v>
          </cell>
          <cell r="N163">
            <v>2264.4881437500003</v>
          </cell>
          <cell r="O163">
            <v>2377.7125509375005</v>
          </cell>
          <cell r="P163">
            <v>2496.5981784843757</v>
          </cell>
          <cell r="Q163">
            <v>2621.4280874085944</v>
          </cell>
          <cell r="R163">
            <v>2752.4994917790241</v>
          </cell>
          <cell r="S163">
            <v>2890.1244663679754</v>
          </cell>
          <cell r="T163">
            <v>3034.6306896863744</v>
          </cell>
          <cell r="U163">
            <v>3186.362224170693</v>
          </cell>
          <cell r="V163">
            <v>3345.6803353792279</v>
          </cell>
          <cell r="W163">
            <v>3512.9643521481894</v>
          </cell>
          <cell r="X163">
            <v>3688.612569755599</v>
          </cell>
          <cell r="Y163">
            <v>3873.0431982433793</v>
          </cell>
          <cell r="Z163">
            <v>4066.6953581555485</v>
          </cell>
          <cell r="AA163">
            <v>4270.030126063326</v>
          </cell>
          <cell r="AB163">
            <v>4483.5316323664929</v>
          </cell>
          <cell r="AC163">
            <v>4707.708213984818</v>
          </cell>
          <cell r="AD163">
            <v>4943.0936246840593</v>
          </cell>
          <cell r="AE163">
            <v>5190.2483059182623</v>
          </cell>
          <cell r="AF163">
            <v>5449.7607212141756</v>
          </cell>
          <cell r="AG163">
            <v>5722.2487572748851</v>
          </cell>
          <cell r="AH163">
            <v>6008.3611951386292</v>
          </cell>
          <cell r="AI163">
            <v>6308.7792548955613</v>
          </cell>
          <cell r="AJ163">
            <v>6624.2182176403394</v>
          </cell>
          <cell r="AK163">
            <v>6955.4291285223562</v>
          </cell>
          <cell r="AL163">
            <v>7303.200584948474</v>
          </cell>
          <cell r="AM163">
            <v>7668.3606141958981</v>
          </cell>
          <cell r="AN163">
            <v>8051.778644905693</v>
          </cell>
          <cell r="AO163">
            <v>8454.3675771509788</v>
          </cell>
          <cell r="AP163">
            <v>8877.0859560085282</v>
          </cell>
          <cell r="AQ163">
            <v>9320.9402538089544</v>
          </cell>
          <cell r="AR163">
            <v>9786.9872664994018</v>
          </cell>
        </row>
        <row r="164">
          <cell r="C164" t="str">
            <v>765KV Line</v>
          </cell>
          <cell r="D164">
            <v>0</v>
          </cell>
          <cell r="E164">
            <v>4</v>
          </cell>
          <cell r="H164">
            <v>0.83</v>
          </cell>
          <cell r="I164">
            <v>0.88</v>
          </cell>
          <cell r="J164">
            <v>0.93</v>
          </cell>
          <cell r="K164">
            <v>0.97650000000000015</v>
          </cell>
          <cell r="L164">
            <v>1.0253250000000003</v>
          </cell>
          <cell r="M164">
            <v>1.0765912500000003</v>
          </cell>
          <cell r="N164">
            <v>1.1304208125000004</v>
          </cell>
          <cell r="O164">
            <v>1.1869418531250004</v>
          </cell>
          <cell r="P164">
            <v>1.2462889457812505</v>
          </cell>
          <cell r="Q164">
            <v>1.3086033930703131</v>
          </cell>
          <cell r="R164">
            <v>1.3740335627238289</v>
          </cell>
          <cell r="S164">
            <v>1.4427352408600205</v>
          </cell>
          <cell r="T164">
            <v>1.5148720029030216</v>
          </cell>
          <cell r="U164">
            <v>1.5906156030481728</v>
          </cell>
          <cell r="V164">
            <v>1.6701463832005816</v>
          </cell>
          <cell r="W164">
            <v>1.7536537023606107</v>
          </cell>
          <cell r="X164">
            <v>1.8413363874786413</v>
          </cell>
          <cell r="Y164">
            <v>1.9334032068525735</v>
          </cell>
          <cell r="Z164">
            <v>2.030073367195202</v>
          </cell>
          <cell r="AA164">
            <v>2.1315770355549621</v>
          </cell>
          <cell r="AB164">
            <v>2.2381558873327103</v>
          </cell>
          <cell r="AC164">
            <v>2.3500636816993459</v>
          </cell>
          <cell r="AD164">
            <v>2.4675668657843133</v>
          </cell>
          <cell r="AE164">
            <v>2.5909452090735292</v>
          </cell>
          <cell r="AF164">
            <v>2.7204924695272057</v>
          </cell>
          <cell r="AG164">
            <v>2.8565170930035659</v>
          </cell>
          <cell r="AH164">
            <v>2.9993429476537443</v>
          </cell>
          <cell r="AI164">
            <v>3.1493100950364319</v>
          </cell>
          <cell r="AJ164">
            <v>3.3067755997882537</v>
          </cell>
          <cell r="AK164">
            <v>3.4721143797776666</v>
          </cell>
          <cell r="AL164">
            <v>3.6457200987665499</v>
          </cell>
          <cell r="AM164">
            <v>3.8280061037048774</v>
          </cell>
          <cell r="AN164">
            <v>4.0194064088901218</v>
          </cell>
          <cell r="AO164">
            <v>4.2203767293346282</v>
          </cell>
          <cell r="AP164">
            <v>4.4313955658013597</v>
          </cell>
          <cell r="AQ164">
            <v>4.6529653440914283</v>
          </cell>
          <cell r="AR164">
            <v>4.8856136112959998</v>
          </cell>
        </row>
        <row r="165">
          <cell r="C165" t="str">
            <v>400KV Line</v>
          </cell>
          <cell r="D165">
            <v>0</v>
          </cell>
          <cell r="E165">
            <v>5</v>
          </cell>
          <cell r="H165">
            <v>0.59</v>
          </cell>
          <cell r="I165">
            <v>0.63</v>
          </cell>
          <cell r="J165">
            <v>0.66</v>
          </cell>
          <cell r="K165">
            <v>0.69300000000000006</v>
          </cell>
          <cell r="L165">
            <v>0.72765000000000013</v>
          </cell>
          <cell r="M165">
            <v>0.76403250000000011</v>
          </cell>
          <cell r="N165">
            <v>0.80223412500000013</v>
          </cell>
          <cell r="O165">
            <v>0.84234583125000018</v>
          </cell>
          <cell r="P165">
            <v>0.88446312281250017</v>
          </cell>
          <cell r="Q165">
            <v>0.92868627895312517</v>
          </cell>
          <cell r="R165">
            <v>0.97512059290078146</v>
          </cell>
          <cell r="S165">
            <v>1.0238766225458207</v>
          </cell>
          <cell r="T165">
            <v>1.0750704536731117</v>
          </cell>
          <cell r="U165">
            <v>1.1288239763567673</v>
          </cell>
          <cell r="V165">
            <v>1.1852651751746057</v>
          </cell>
          <cell r="W165">
            <v>1.244528433933336</v>
          </cell>
          <cell r="X165">
            <v>1.3067548556300028</v>
          </cell>
          <cell r="Y165">
            <v>1.3720925984115031</v>
          </cell>
          <cell r="Z165">
            <v>1.4406972283320783</v>
          </cell>
          <cell r="AA165">
            <v>1.5127320897486822</v>
          </cell>
          <cell r="AB165">
            <v>1.5883686942361164</v>
          </cell>
          <cell r="AC165">
            <v>1.6677871289479222</v>
          </cell>
          <cell r="AD165">
            <v>1.7511764853953184</v>
          </cell>
          <cell r="AE165">
            <v>1.8387353096650845</v>
          </cell>
          <cell r="AF165">
            <v>1.9306720751483388</v>
          </cell>
          <cell r="AG165">
            <v>2.027205678905756</v>
          </cell>
          <cell r="AH165">
            <v>2.1285659628510438</v>
          </cell>
          <cell r="AI165">
            <v>2.234994260993596</v>
          </cell>
          <cell r="AJ165">
            <v>2.3467439740432758</v>
          </cell>
          <cell r="AK165">
            <v>2.4640811727454399</v>
          </cell>
          <cell r="AL165">
            <v>2.5872852313827122</v>
          </cell>
          <cell r="AM165">
            <v>2.7166494929518481</v>
          </cell>
          <cell r="AN165">
            <v>2.8524819675994406</v>
          </cell>
          <cell r="AO165">
            <v>2.9951060659794129</v>
          </cell>
          <cell r="AP165">
            <v>3.1448613692783836</v>
          </cell>
          <cell r="AQ165">
            <v>3.3021044377423028</v>
          </cell>
          <cell r="AR165">
            <v>3.4672096596294182</v>
          </cell>
        </row>
        <row r="166">
          <cell r="C166" t="str">
            <v>66KV - 400KV Line</v>
          </cell>
          <cell r="D166">
            <v>0</v>
          </cell>
          <cell r="E166">
            <v>6</v>
          </cell>
          <cell r="H166">
            <v>0.24</v>
          </cell>
          <cell r="I166">
            <v>0.25</v>
          </cell>
          <cell r="J166">
            <v>0.26</v>
          </cell>
          <cell r="K166">
            <v>0.27300000000000002</v>
          </cell>
          <cell r="L166">
            <v>0.28665000000000002</v>
          </cell>
          <cell r="M166">
            <v>0.30098250000000004</v>
          </cell>
          <cell r="N166">
            <v>0.31603162500000004</v>
          </cell>
          <cell r="O166">
            <v>0.33183320625000007</v>
          </cell>
          <cell r="P166">
            <v>0.3484248665625001</v>
          </cell>
          <cell r="Q166">
            <v>0.3658461098906251</v>
          </cell>
          <cell r="R166">
            <v>0.38413841538515636</v>
          </cell>
          <cell r="S166">
            <v>0.4033453361544142</v>
          </cell>
          <cell r="T166">
            <v>0.42351260296213494</v>
          </cell>
          <cell r="U166">
            <v>0.44468823311024169</v>
          </cell>
          <cell r="V166">
            <v>0.46692264476575379</v>
          </cell>
          <cell r="W166">
            <v>0.49026877700404148</v>
          </cell>
          <cell r="X166">
            <v>0.51478221585424355</v>
          </cell>
          <cell r="Y166">
            <v>0.54052132664695574</v>
          </cell>
          <cell r="Z166">
            <v>0.56754739297930357</v>
          </cell>
          <cell r="AA166">
            <v>0.59592476262826877</v>
          </cell>
          <cell r="AB166">
            <v>0.62572100075968218</v>
          </cell>
          <cell r="AC166">
            <v>0.6570070507976663</v>
          </cell>
          <cell r="AD166">
            <v>0.68985740333754964</v>
          </cell>
          <cell r="AE166">
            <v>0.72435027350442716</v>
          </cell>
          <cell r="AF166">
            <v>0.76056778717964857</v>
          </cell>
          <cell r="AG166">
            <v>0.79859617653863102</v>
          </cell>
          <cell r="AH166">
            <v>0.83852598536556255</v>
          </cell>
          <cell r="AI166">
            <v>0.88045228463384073</v>
          </cell>
          <cell r="AJ166">
            <v>0.9244748988655328</v>
          </cell>
          <cell r="AK166">
            <v>0.97069864380880944</v>
          </cell>
          <cell r="AL166">
            <v>1.0192335759992499</v>
          </cell>
          <cell r="AM166">
            <v>1.0701952547992124</v>
          </cell>
          <cell r="AN166">
            <v>1.1237050175391732</v>
          </cell>
          <cell r="AO166">
            <v>1.1798902684161319</v>
          </cell>
          <cell r="AP166">
            <v>1.2388847818369386</v>
          </cell>
          <cell r="AQ166">
            <v>1.3008290209287856</v>
          </cell>
          <cell r="AR166">
            <v>1.365870471975225</v>
          </cell>
        </row>
        <row r="167">
          <cell r="C167" t="str">
            <v>66KV- Line</v>
          </cell>
          <cell r="D167">
            <v>0</v>
          </cell>
          <cell r="E167">
            <v>7</v>
          </cell>
          <cell r="H167">
            <v>0.14000000000000001</v>
          </cell>
          <cell r="I167">
            <v>0.15</v>
          </cell>
          <cell r="J167">
            <v>0.16</v>
          </cell>
          <cell r="K167">
            <v>0.16800000000000001</v>
          </cell>
          <cell r="L167">
            <v>0.17640000000000003</v>
          </cell>
          <cell r="M167">
            <v>0.18522000000000005</v>
          </cell>
          <cell r="N167">
            <v>0.19448100000000007</v>
          </cell>
          <cell r="O167">
            <v>0.20420505000000008</v>
          </cell>
          <cell r="P167">
            <v>0.2144153025000001</v>
          </cell>
          <cell r="Q167">
            <v>0.2251360676250001</v>
          </cell>
          <cell r="R167">
            <v>0.23639287100625012</v>
          </cell>
          <cell r="S167">
            <v>0.24821251455656262</v>
          </cell>
          <cell r="T167">
            <v>0.26062314028439076</v>
          </cell>
          <cell r="U167">
            <v>0.27365429729861029</v>
          </cell>
          <cell r="V167">
            <v>0.28733701216354079</v>
          </cell>
          <cell r="W167">
            <v>0.30170386277171785</v>
          </cell>
          <cell r="X167">
            <v>0.31678905591030376</v>
          </cell>
          <cell r="Y167">
            <v>0.33262850870581895</v>
          </cell>
          <cell r="Z167">
            <v>0.3492599341411099</v>
          </cell>
          <cell r="AA167">
            <v>0.36672293084816543</v>
          </cell>
          <cell r="AB167">
            <v>0.38505907739057371</v>
          </cell>
          <cell r="AC167">
            <v>0.4043120312601024</v>
          </cell>
          <cell r="AD167">
            <v>0.42452763282310751</v>
          </cell>
          <cell r="AE167">
            <v>0.44575401446426288</v>
          </cell>
          <cell r="AF167">
            <v>0.46804171518747606</v>
          </cell>
          <cell r="AG167">
            <v>0.49144380094684986</v>
          </cell>
          <cell r="AH167">
            <v>0.51601599099419238</v>
          </cell>
          <cell r="AI167">
            <v>0.54181679054390197</v>
          </cell>
          <cell r="AJ167">
            <v>0.56890763007109713</v>
          </cell>
          <cell r="AK167">
            <v>0.59735301157465204</v>
          </cell>
          <cell r="AL167">
            <v>0.62722066215338468</v>
          </cell>
          <cell r="AM167">
            <v>0.65858169526105392</v>
          </cell>
          <cell r="AN167">
            <v>0.6915107800241066</v>
          </cell>
          <cell r="AO167">
            <v>0.72608631902531195</v>
          </cell>
          <cell r="AP167">
            <v>0.76239063497657755</v>
          </cell>
          <cell r="AQ167">
            <v>0.80051016672540642</v>
          </cell>
          <cell r="AR167">
            <v>0.84053567506167681</v>
          </cell>
        </row>
        <row r="168">
          <cell r="C168" t="str">
            <v>765KV (SS)</v>
          </cell>
          <cell r="D168">
            <v>0</v>
          </cell>
          <cell r="E168">
            <v>8</v>
          </cell>
          <cell r="H168">
            <v>146.68</v>
          </cell>
          <cell r="I168">
            <v>155.07</v>
          </cell>
          <cell r="J168">
            <v>163.94</v>
          </cell>
          <cell r="K168">
            <v>172.137</v>
          </cell>
          <cell r="L168">
            <v>180.74385000000001</v>
          </cell>
          <cell r="M168">
            <v>189.78104250000001</v>
          </cell>
          <cell r="N168">
            <v>199.27009462500001</v>
          </cell>
          <cell r="O168">
            <v>209.23359935625001</v>
          </cell>
          <cell r="P168">
            <v>219.69527932406251</v>
          </cell>
          <cell r="Q168">
            <v>230.68004329026564</v>
          </cell>
          <cell r="R168">
            <v>242.21404545477893</v>
          </cell>
          <cell r="S168">
            <v>254.32474772751789</v>
          </cell>
          <cell r="T168">
            <v>267.04098511389378</v>
          </cell>
          <cell r="U168">
            <v>280.39303436958846</v>
          </cell>
          <cell r="V168">
            <v>294.41268608806791</v>
          </cell>
          <cell r="W168">
            <v>309.13332039247132</v>
          </cell>
          <cell r="X168">
            <v>324.5899864120949</v>
          </cell>
          <cell r="Y168">
            <v>340.81948573269966</v>
          </cell>
          <cell r="Z168">
            <v>357.86046001933465</v>
          </cell>
          <cell r="AA168">
            <v>375.75348302030142</v>
          </cell>
          <cell r="AB168">
            <v>394.54115717131651</v>
          </cell>
          <cell r="AC168">
            <v>414.26821502988236</v>
          </cell>
          <cell r="AD168">
            <v>434.98162578137647</v>
          </cell>
          <cell r="AE168">
            <v>456.73070707044531</v>
          </cell>
          <cell r="AF168">
            <v>479.56724242396757</v>
          </cell>
          <cell r="AG168">
            <v>503.54560454516599</v>
          </cell>
          <cell r="AH168">
            <v>528.72288477242432</v>
          </cell>
          <cell r="AI168">
            <v>555.15902901104562</v>
          </cell>
          <cell r="AJ168">
            <v>582.91698046159797</v>
          </cell>
          <cell r="AK168">
            <v>612.06282948467788</v>
          </cell>
          <cell r="AL168">
            <v>642.66597095891177</v>
          </cell>
          <cell r="AM168">
            <v>674.7992695068574</v>
          </cell>
          <cell r="AN168">
            <v>708.53923298220025</v>
          </cell>
          <cell r="AO168">
            <v>743.96619463131026</v>
          </cell>
          <cell r="AP168">
            <v>781.16450436287585</v>
          </cell>
          <cell r="AQ168">
            <v>820.22272958101962</v>
          </cell>
          <cell r="AR168">
            <v>861.23386606007068</v>
          </cell>
        </row>
        <row r="169">
          <cell r="C169" t="str">
            <v>400KV (SS)</v>
          </cell>
          <cell r="D169">
            <v>0</v>
          </cell>
          <cell r="E169">
            <v>9</v>
          </cell>
          <cell r="H169">
            <v>104.78</v>
          </cell>
          <cell r="I169">
            <v>110.78</v>
          </cell>
          <cell r="J169">
            <v>117.11</v>
          </cell>
          <cell r="K169">
            <v>122.96550000000001</v>
          </cell>
          <cell r="L169">
            <v>129.113775</v>
          </cell>
          <cell r="M169">
            <v>135.56946375000001</v>
          </cell>
          <cell r="N169">
            <v>142.34793693750001</v>
          </cell>
          <cell r="O169">
            <v>149.46533378437502</v>
          </cell>
          <cell r="P169">
            <v>156.93860047359377</v>
          </cell>
          <cell r="Q169">
            <v>164.78553049727347</v>
          </cell>
          <cell r="R169">
            <v>173.02480702213714</v>
          </cell>
          <cell r="S169">
            <v>181.67604737324402</v>
          </cell>
          <cell r="T169">
            <v>190.75984974190624</v>
          </cell>
          <cell r="U169">
            <v>200.29784222900156</v>
          </cell>
          <cell r="V169">
            <v>210.31273434045164</v>
          </cell>
          <cell r="W169">
            <v>220.82837105747424</v>
          </cell>
          <cell r="X169">
            <v>231.86978961034796</v>
          </cell>
          <cell r="Y169">
            <v>243.46327909086537</v>
          </cell>
          <cell r="Z169">
            <v>255.63644304540864</v>
          </cell>
          <cell r="AA169">
            <v>268.41826519767909</v>
          </cell>
          <cell r="AB169">
            <v>281.83917845756304</v>
          </cell>
          <cell r="AC169">
            <v>295.93113738044121</v>
          </cell>
          <cell r="AD169">
            <v>310.7276942494633</v>
          </cell>
          <cell r="AE169">
            <v>326.26407896193649</v>
          </cell>
          <cell r="AF169">
            <v>342.57728291003332</v>
          </cell>
          <cell r="AG169">
            <v>359.70614705553498</v>
          </cell>
          <cell r="AH169">
            <v>377.69145440831176</v>
          </cell>
          <cell r="AI169">
            <v>396.57602712872733</v>
          </cell>
          <cell r="AJ169">
            <v>416.4048284851637</v>
          </cell>
          <cell r="AK169">
            <v>437.2250699094219</v>
          </cell>
          <cell r="AL169">
            <v>459.08632340489299</v>
          </cell>
          <cell r="AM169">
            <v>482.04063957513767</v>
          </cell>
          <cell r="AN169">
            <v>506.14267155389456</v>
          </cell>
          <cell r="AO169">
            <v>531.4498051315893</v>
          </cell>
          <cell r="AP169">
            <v>558.0222953881688</v>
          </cell>
          <cell r="AQ169">
            <v>585.92341015757722</v>
          </cell>
          <cell r="AR169">
            <v>615.21958066545608</v>
          </cell>
        </row>
        <row r="170">
          <cell r="C170" t="str">
            <v>66KV - 400KV (SS)</v>
          </cell>
          <cell r="D170">
            <v>0</v>
          </cell>
          <cell r="E170">
            <v>10</v>
          </cell>
          <cell r="H170">
            <v>15.19</v>
          </cell>
          <cell r="I170">
            <v>16.059999999999999</v>
          </cell>
          <cell r="J170">
            <v>16.97</v>
          </cell>
          <cell r="K170">
            <v>17.8185</v>
          </cell>
          <cell r="L170">
            <v>18.709425</v>
          </cell>
          <cell r="M170">
            <v>19.644896249999999</v>
          </cell>
          <cell r="N170">
            <v>20.627141062499998</v>
          </cell>
          <cell r="O170">
            <v>21.658498115624997</v>
          </cell>
          <cell r="P170">
            <v>22.741423021406248</v>
          </cell>
          <cell r="Q170">
            <v>23.878494172476561</v>
          </cell>
          <cell r="R170">
            <v>25.07241888110039</v>
          </cell>
          <cell r="S170">
            <v>26.326039825155412</v>
          </cell>
          <cell r="T170">
            <v>27.642341816413182</v>
          </cell>
          <cell r="U170">
            <v>29.024458907233843</v>
          </cell>
          <cell r="V170">
            <v>30.475681852595535</v>
          </cell>
          <cell r="W170">
            <v>31.999465945225314</v>
          </cell>
          <cell r="X170">
            <v>33.599439242486582</v>
          </cell>
          <cell r="Y170">
            <v>35.279411204610916</v>
          </cell>
          <cell r="Z170">
            <v>37.043381764841463</v>
          </cell>
          <cell r="AA170">
            <v>38.895550853083535</v>
          </cell>
          <cell r="AB170">
            <v>40.840328395737714</v>
          </cell>
          <cell r="AC170">
            <v>42.882344815524604</v>
          </cell>
          <cell r="AD170">
            <v>45.026462056300836</v>
          </cell>
          <cell r="AE170">
            <v>47.277785159115879</v>
          </cell>
          <cell r="AF170">
            <v>49.641674417071677</v>
          </cell>
          <cell r="AG170">
            <v>52.123758137925265</v>
          </cell>
          <cell r="AH170">
            <v>54.729946044821531</v>
          </cell>
          <cell r="AI170">
            <v>57.466443347062608</v>
          </cell>
          <cell r="AJ170">
            <v>60.339765514415738</v>
          </cell>
          <cell r="AK170">
            <v>63.35675379013653</v>
          </cell>
          <cell r="AL170">
            <v>66.524591479643362</v>
          </cell>
          <cell r="AM170">
            <v>69.850821053625538</v>
          </cell>
          <cell r="AN170">
            <v>73.343362106306813</v>
          </cell>
          <cell r="AO170">
            <v>77.010530211622154</v>
          </cell>
          <cell r="AP170">
            <v>80.861056722203259</v>
          </cell>
          <cell r="AQ170">
            <v>84.904109558313422</v>
          </cell>
          <cell r="AR170">
            <v>89.149315036229098</v>
          </cell>
        </row>
        <row r="171">
          <cell r="C171" t="str">
            <v>66KV- (SS)</v>
          </cell>
          <cell r="D171">
            <v>0</v>
          </cell>
          <cell r="E171">
            <v>11</v>
          </cell>
          <cell r="H171">
            <v>3.17</v>
          </cell>
          <cell r="I171">
            <v>3.36</v>
          </cell>
          <cell r="J171">
            <v>3.55</v>
          </cell>
          <cell r="K171">
            <v>3.7275</v>
          </cell>
          <cell r="L171">
            <v>3.913875</v>
          </cell>
          <cell r="M171">
            <v>4.1095687500000002</v>
          </cell>
          <cell r="N171">
            <v>4.3150471875000003</v>
          </cell>
          <cell r="O171">
            <v>4.5307995468750004</v>
          </cell>
          <cell r="P171">
            <v>4.7573395242187511</v>
          </cell>
          <cell r="Q171">
            <v>4.9952065004296884</v>
          </cell>
          <cell r="R171">
            <v>5.244966825451173</v>
          </cell>
          <cell r="S171">
            <v>5.5072151667237321</v>
          </cell>
          <cell r="T171">
            <v>5.7825759250599189</v>
          </cell>
          <cell r="U171">
            <v>6.0717047213129147</v>
          </cell>
          <cell r="V171">
            <v>6.3752899573785609</v>
          </cell>
          <cell r="W171">
            <v>6.694054455247489</v>
          </cell>
          <cell r="X171">
            <v>7.0287571780098634</v>
          </cell>
          <cell r="Y171">
            <v>7.3801950369103571</v>
          </cell>
          <cell r="Z171">
            <v>7.7492047887558755</v>
          </cell>
          <cell r="AA171">
            <v>8.1366650281936703</v>
          </cell>
          <cell r="AB171">
            <v>8.5434982796033534</v>
          </cell>
          <cell r="AC171">
            <v>8.9706731935835222</v>
          </cell>
          <cell r="AD171">
            <v>9.4192068532626987</v>
          </cell>
          <cell r="AE171">
            <v>9.8901671959258337</v>
          </cell>
          <cell r="AF171">
            <v>10.384675555722126</v>
          </cell>
          <cell r="AG171">
            <v>10.903909333508233</v>
          </cell>
          <cell r="AH171">
            <v>11.449104800183646</v>
          </cell>
          <cell r="AI171">
            <v>12.021560040192828</v>
          </cell>
          <cell r="AJ171">
            <v>12.622638042202469</v>
          </cell>
          <cell r="AK171">
            <v>13.253769944312593</v>
          </cell>
          <cell r="AL171">
            <v>13.916458441528222</v>
          </cell>
          <cell r="AM171">
            <v>14.612281363604634</v>
          </cell>
          <cell r="AN171">
            <v>15.342895431784866</v>
          </cell>
          <cell r="AO171">
            <v>16.110040203374108</v>
          </cell>
          <cell r="AP171">
            <v>16.915542213542814</v>
          </cell>
          <cell r="AQ171">
            <v>17.761319324219954</v>
          </cell>
          <cell r="AR171">
            <v>18.649385290430953</v>
          </cell>
        </row>
        <row r="218">
          <cell r="C218" t="str">
            <v>Yes</v>
          </cell>
          <cell r="D218" t="str">
            <v>Yes</v>
          </cell>
          <cell r="E218" t="str">
            <v>Yes</v>
          </cell>
          <cell r="F218" t="str">
            <v>Yes</v>
          </cell>
        </row>
        <row r="219">
          <cell r="E219">
            <v>1</v>
          </cell>
          <cell r="F219">
            <v>1</v>
          </cell>
          <cell r="G219">
            <v>40</v>
          </cell>
        </row>
        <row r="220">
          <cell r="E220">
            <v>0.75</v>
          </cell>
          <cell r="G220">
            <v>40</v>
          </cell>
        </row>
        <row r="251">
          <cell r="C251" t="str">
            <v>No</v>
          </cell>
        </row>
        <row r="316">
          <cell r="D316" t="str">
            <v>No</v>
          </cell>
        </row>
      </sheetData>
      <sheetData sheetId="2">
        <row r="1">
          <cell r="C1">
            <v>64.5</v>
          </cell>
        </row>
      </sheetData>
      <sheetData sheetId="3"/>
      <sheetData sheetId="4"/>
      <sheetData sheetId="5">
        <row r="9">
          <cell r="I9">
            <v>0</v>
          </cell>
        </row>
      </sheetData>
      <sheetData sheetId="6">
        <row r="179">
          <cell r="J179">
            <v>272.25870749999996</v>
          </cell>
        </row>
      </sheetData>
      <sheetData sheetId="7">
        <row r="45">
          <cell r="I4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42">
          <cell r="I42">
            <v>0</v>
          </cell>
        </row>
      </sheetData>
      <sheetData sheetId="15">
        <row r="5">
          <cell r="I5">
            <v>2358.8627374741559</v>
          </cell>
        </row>
      </sheetData>
      <sheetData sheetId="16">
        <row r="72">
          <cell r="F72">
            <v>5</v>
          </cell>
        </row>
      </sheetData>
      <sheetData sheetId="17"/>
      <sheetData sheetId="18">
        <row r="96">
          <cell r="I96">
            <v>2358.8627374741559</v>
          </cell>
        </row>
      </sheetData>
      <sheetData sheetId="19">
        <row r="5">
          <cell r="F5">
            <v>41000</v>
          </cell>
        </row>
      </sheetData>
      <sheetData sheetId="20"/>
      <sheetData sheetId="21"/>
      <sheetData sheetId="22">
        <row r="96">
          <cell r="I96">
            <v>351.74346662351093</v>
          </cell>
        </row>
      </sheetData>
      <sheetData sheetId="23">
        <row r="7">
          <cell r="I7">
            <v>95.573020162165179</v>
          </cell>
        </row>
      </sheetData>
      <sheetData sheetId="24"/>
      <sheetData sheetId="25"/>
      <sheetData sheetId="26">
        <row r="96">
          <cell r="I96">
            <v>421.35363199999995</v>
          </cell>
        </row>
      </sheetData>
      <sheetData sheetId="27">
        <row r="7">
          <cell r="I7">
            <v>140.9072552994692</v>
          </cell>
        </row>
      </sheetData>
      <sheetData sheetId="28"/>
      <sheetData sheetId="29">
        <row r="50">
          <cell r="F50">
            <v>0.98</v>
          </cell>
        </row>
      </sheetData>
      <sheetData sheetId="30">
        <row r="6">
          <cell r="F6">
            <v>41364</v>
          </cell>
        </row>
      </sheetData>
      <sheetData sheetId="31"/>
      <sheetData sheetId="32"/>
      <sheetData sheetId="33"/>
      <sheetData sheetId="34"/>
      <sheetData sheetId="35"/>
      <sheetData sheetId="36">
        <row r="13">
          <cell r="I13">
            <v>14.435075000000001</v>
          </cell>
        </row>
      </sheetData>
      <sheetData sheetId="37">
        <row r="18">
          <cell r="I1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PartA.General"/>
      <sheetName val="PartA.HoldingCoInfo"/>
      <sheetName val="PartA.SubsidiaryCoInfo"/>
      <sheetName val="PartA.KeyPersonsInfo"/>
      <sheetName val="PartA.ShareHoldersInfo"/>
      <sheetName val="PartA.BalanceSheet"/>
      <sheetName val="PartA-P&amp;L"/>
      <sheetName val="PartA-OthInfo"/>
      <sheetName val="PartA-QD"/>
      <sheetName val="PartB-ComputeTotalIncome"/>
      <sheetName val="PartB-ComputeTax"/>
      <sheetName val="PartC-FBT"/>
      <sheetName val="Sch-BankAccount"/>
      <sheetName val="Sch-HouseProp"/>
      <sheetName val="Sch-BusinessProfession"/>
      <sheetName val="Sch-DepreciationPlantMachinery"/>
      <sheetName val="Sch-DepreciationOtherAssets"/>
      <sheetName val="Sch-Depreciation"/>
      <sheetName val="Sch-DeemedCapitalGains"/>
      <sheetName val="Sch-ESR"/>
      <sheetName val="Sch-CapitalGains"/>
      <sheetName val="Sch-OtherSources"/>
      <sheetName val="Sch-CurrentLossAdj"/>
      <sheetName val="Sch-BroughtForwardLossAdj"/>
      <sheetName val="Sch-CarryForwardLosses"/>
      <sheetName val="Sch-10A"/>
      <sheetName val="Sch-10AA_10B_10BA"/>
      <sheetName val="Sch-80G"/>
      <sheetName val="Sch-80IA"/>
      <sheetName val="Sch-80IB"/>
      <sheetName val="Sch-80IC"/>
      <sheetName val="Sch-ChapVIA"/>
      <sheetName val="Sch-STTC"/>
      <sheetName val="Sch-SpecialRates"/>
      <sheetName val="Sch-ExemptIncome"/>
      <sheetName val="Sch-MAT"/>
      <sheetName val="Sch-MATC"/>
      <sheetName val="Sch-DDT"/>
      <sheetName val="Sch-FringeBenefitInfo"/>
      <sheetName val="Sch-FringeBenefitCompute"/>
      <sheetName val="Sch-IT"/>
      <sheetName val="Sch-TDS2"/>
      <sheetName val="Sch-TCS"/>
      <sheetName val="Sch-FBT"/>
      <sheetName val="Sch-DDTP"/>
      <sheetName val="ACKNOWLEDGEMENT"/>
      <sheetName val="Cod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>
        <row r="98">
          <cell r="C98" t="str">
            <v>Manufacturing Industry - Agro-based industries-0101</v>
          </cell>
        </row>
        <row r="99">
          <cell r="C99" t="str">
            <v>Manufacturing Industry - Automobile and Auto parts-0102</v>
          </cell>
        </row>
        <row r="100">
          <cell r="C100" t="str">
            <v>Manufacturing Industry - Cement-0103</v>
          </cell>
        </row>
        <row r="101">
          <cell r="C101" t="str">
            <v>Manufacturing Industry - Diamond cutting-0104</v>
          </cell>
        </row>
        <row r="102">
          <cell r="C102" t="str">
            <v>Manufacturing Industry - Drugs and Pharmaceuticals-0105</v>
          </cell>
        </row>
        <row r="103">
          <cell r="C103" t="str">
            <v>Manufacturing Industry - Electronics including Computer-0106</v>
          </cell>
        </row>
        <row r="104">
          <cell r="C104" t="str">
            <v>Manufacturing Industry - Engineering goods-0107</v>
          </cell>
        </row>
        <row r="105">
          <cell r="C105" t="str">
            <v>Manufacturing Industry - Fertilizers, Chemicals, Paints-0108</v>
          </cell>
        </row>
        <row r="106">
          <cell r="C106" t="str">
            <v>Manufacturing Industry - Flour &amp; Rice Mills-0109</v>
          </cell>
        </row>
        <row r="107">
          <cell r="C107" t="str">
            <v>Manufacturing Industry - Food Processing units-0110</v>
          </cell>
        </row>
        <row r="108">
          <cell r="C108" t="str">
            <v>Manufacturing Industry - Marble &amp; Granite-0111</v>
          </cell>
        </row>
        <row r="109">
          <cell r="C109" t="str">
            <v>Manufacturing Industry - Paper-0112</v>
          </cell>
        </row>
        <row r="110">
          <cell r="C110" t="str">
            <v>Manufacturing Industry - Petroleum and Petrochemicals-0113</v>
          </cell>
        </row>
        <row r="111">
          <cell r="C111" t="str">
            <v>Manufacturing Industry - Power and energy-0114</v>
          </cell>
        </row>
        <row r="112">
          <cell r="C112" t="str">
            <v>Manufacturing Industry - Printing &amp; Publishing-0115</v>
          </cell>
        </row>
        <row r="113">
          <cell r="C113" t="str">
            <v>Manufacturing Industry - Rubber-0116</v>
          </cell>
        </row>
        <row r="114">
          <cell r="C114" t="str">
            <v>Manufacturing Industry - Steel-0117</v>
          </cell>
        </row>
        <row r="115">
          <cell r="C115" t="str">
            <v>Manufacturing Industry - Sugar-0118</v>
          </cell>
        </row>
        <row r="116">
          <cell r="C116" t="str">
            <v>Manufacturing Industry - Tea, Coffee-0119</v>
          </cell>
        </row>
        <row r="117">
          <cell r="C117" t="str">
            <v>Manufacturing Industry - Textiles, handloom, Power-0120</v>
          </cell>
        </row>
        <row r="118">
          <cell r="C118" t="str">
            <v>Manufacturing Industry - Tobacco-0121</v>
          </cell>
        </row>
        <row r="119">
          <cell r="C119" t="str">
            <v>Manufacturing Industry - Tyre-0122</v>
          </cell>
        </row>
        <row r="120">
          <cell r="C120" t="str">
            <v>Manufacturing Industry - Vanaspati &amp; Edible Oils-0123</v>
          </cell>
        </row>
        <row r="121">
          <cell r="C121" t="str">
            <v>Manufacturing Industry - Others-0124</v>
          </cell>
        </row>
        <row r="122">
          <cell r="C122" t="str">
            <v>Trading - Chain Stores-0201</v>
          </cell>
        </row>
        <row r="123">
          <cell r="C123" t="str">
            <v>Trading - Retailers-0202</v>
          </cell>
        </row>
        <row r="124">
          <cell r="C124" t="str">
            <v>Trading - Wholesalers-0203</v>
          </cell>
        </row>
        <row r="125">
          <cell r="C125" t="str">
            <v>Trading - Others-0204</v>
          </cell>
        </row>
        <row r="126">
          <cell r="C126" t="str">
            <v>Commission Agents - General Commission Agents-0301</v>
          </cell>
        </row>
        <row r="127">
          <cell r="C127" t="str">
            <v>Builders - Builders-0401</v>
          </cell>
        </row>
        <row r="128">
          <cell r="C128" t="str">
            <v>Builders - Estate Agents-0402</v>
          </cell>
        </row>
        <row r="129">
          <cell r="C129" t="str">
            <v>Builders - Property Developers-0403</v>
          </cell>
        </row>
        <row r="130">
          <cell r="C130" t="str">
            <v>Builders - Others-0404</v>
          </cell>
        </row>
        <row r="131">
          <cell r="C131" t="str">
            <v>Contractors - Civil Contractors-0501</v>
          </cell>
        </row>
        <row r="132">
          <cell r="C132" t="str">
            <v>Contractors - Excise Contractors-0502</v>
          </cell>
        </row>
        <row r="133">
          <cell r="C133" t="str">
            <v>Contractors - Forest Contractors-0503</v>
          </cell>
        </row>
        <row r="134">
          <cell r="C134" t="str">
            <v>Contractors - Mining Contractors-0504</v>
          </cell>
        </row>
        <row r="135">
          <cell r="C135" t="str">
            <v>Contractors - Others-0505</v>
          </cell>
        </row>
        <row r="136">
          <cell r="C136" t="str">
            <v>Professionals - Chartered Accountants, Auditors,-0601</v>
          </cell>
        </row>
        <row r="137">
          <cell r="C137" t="str">
            <v>Professionals - Fashion designers-0602</v>
          </cell>
        </row>
        <row r="138">
          <cell r="C138" t="str">
            <v>Professionals - Legal professionals-0603</v>
          </cell>
        </row>
        <row r="139">
          <cell r="C139" t="str">
            <v>Professionals - Medical professionals-0604</v>
          </cell>
        </row>
        <row r="140">
          <cell r="C140" t="str">
            <v>Professionals - Nursing Homes-0605</v>
          </cell>
        </row>
        <row r="141">
          <cell r="C141" t="str">
            <v>Professionals - Specialty hospitals-0606</v>
          </cell>
        </row>
        <row r="142">
          <cell r="C142" t="str">
            <v>Professionals - Others-0607</v>
          </cell>
        </row>
        <row r="143">
          <cell r="C143" t="str">
            <v>Service Sector - Advertisement agencies-0701</v>
          </cell>
        </row>
        <row r="144">
          <cell r="C144" t="str">
            <v>Service Sector - Beauty Parlours-0702</v>
          </cell>
        </row>
        <row r="145">
          <cell r="C145" t="str">
            <v>Service Sector - Consultancy services-0703</v>
          </cell>
        </row>
        <row r="146">
          <cell r="C146" t="str">
            <v>Service Sector - Courier Agencies-0704</v>
          </cell>
        </row>
        <row r="147">
          <cell r="C147" t="str">
            <v>Service Sector - Computer training/educational-0705</v>
          </cell>
        </row>
        <row r="148">
          <cell r="C148" t="str">
            <v>Service Sector - Forex Dealers-0706</v>
          </cell>
        </row>
        <row r="149">
          <cell r="C149" t="str">
            <v>Service Sector - Hospitality services-0707</v>
          </cell>
        </row>
        <row r="150">
          <cell r="C150" t="str">
            <v>Service Sector - Hotels-0708</v>
          </cell>
        </row>
        <row r="151">
          <cell r="C151" t="str">
            <v>Service Sector - I.T. enabled services, BPO service-0709</v>
          </cell>
        </row>
        <row r="152">
          <cell r="C152" t="str">
            <v>Service Sector - Security agencies-0710</v>
          </cell>
        </row>
        <row r="153">
          <cell r="C153" t="str">
            <v>Service Sector - Software development agencies-0711</v>
          </cell>
        </row>
        <row r="154">
          <cell r="C154" t="str">
            <v>Service Sector - Transporters-0712</v>
          </cell>
        </row>
        <row r="155">
          <cell r="C155" t="str">
            <v>Service Sector - Travel agents, tour operators-0713</v>
          </cell>
        </row>
        <row r="156">
          <cell r="C156" t="str">
            <v>Service Sector - Others-0714</v>
          </cell>
        </row>
        <row r="157">
          <cell r="C157" t="str">
            <v>Financial Service Sector - Banking Companies-0801</v>
          </cell>
        </row>
        <row r="158">
          <cell r="C158" t="str">
            <v>Financial Service Sector - Chit Funds-0802</v>
          </cell>
        </row>
        <row r="159">
          <cell r="C159" t="str">
            <v>Financial Service Sector - Financial Institutions-0803</v>
          </cell>
        </row>
        <row r="160">
          <cell r="C160" t="str">
            <v>Financial Service Sector - Financial service providers-0804</v>
          </cell>
        </row>
        <row r="161">
          <cell r="C161" t="str">
            <v>Financial Service Sector - Leasing Companies-0805</v>
          </cell>
        </row>
        <row r="162">
          <cell r="C162" t="str">
            <v>Financial Service Sector - Money Lenders-0806</v>
          </cell>
        </row>
        <row r="163">
          <cell r="C163" t="str">
            <v>Financial Service Sector - Non-Banking Finance Companies-0807</v>
          </cell>
        </row>
        <row r="164">
          <cell r="C164" t="str">
            <v>Financial Service Sector - Share Brokers, Sub-brokers,-0808</v>
          </cell>
        </row>
        <row r="165">
          <cell r="C165" t="str">
            <v>Financial Service Sector - Others-0809</v>
          </cell>
        </row>
        <row r="166">
          <cell r="C166" t="str">
            <v>Entertainment Industry - Cable T.V. productions-0901</v>
          </cell>
        </row>
        <row r="167">
          <cell r="C167" t="str">
            <v>Entertainment Industry - Film distribution-0902</v>
          </cell>
        </row>
        <row r="168">
          <cell r="C168" t="str">
            <v>Entertainment Industry - Film laboratories-0903</v>
          </cell>
        </row>
        <row r="169">
          <cell r="C169" t="str">
            <v>Entertainment Industry - Motion Picture Producers-0904</v>
          </cell>
        </row>
        <row r="170">
          <cell r="C170" t="str">
            <v>Entertainment Industry - Television Channels-0905</v>
          </cell>
        </row>
        <row r="171">
          <cell r="C171" t="str">
            <v>Entertainment Industry - Others-0906</v>
          </cell>
        </row>
      </sheetData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Bird Eye View"/>
      <sheetName val="Cargo Share"/>
      <sheetName val="Trend Analysis"/>
      <sheetName val="Berthwise POC Indicators"/>
      <sheetName val="Cargowise Indicator"/>
      <sheetName val="Berthwise1"/>
      <sheetName val="Pre-Berthing Delay"/>
      <sheetName val="Average Discharge"/>
      <sheetName val="Storage"/>
      <sheetName val="Dry Activity"/>
      <sheetName val="Dry-Ops Analysis"/>
      <sheetName val="Shortage"/>
      <sheetName val="Occupancy"/>
      <sheetName val="Liq-Work"/>
      <sheetName val="Liquid Facility"/>
      <sheetName val="Rail perfor"/>
      <sheetName val="Fire &amp; Safety"/>
      <sheetName val="Mundraport"/>
      <sheetName val="Variation"/>
      <sheetName val="Cargowise Per MT"/>
      <sheetName val="Cargowise berth occupancy"/>
      <sheetName val="Vessel Wise"/>
      <sheetName val="std"/>
      <sheetName val="AEL-NonAEL"/>
      <sheetName val="Marine summary"/>
      <sheetName val="Berth Fin Indicators"/>
      <sheetName val="Marine-variation"/>
      <sheetName val="Dry Summary"/>
      <sheetName val="Recon-Coal"/>
      <sheetName val="Dry Cargo-THC"/>
      <sheetName val="Wheat Activity"/>
      <sheetName val="Liquid "/>
      <sheetName val="Rail-Summary"/>
      <sheetName val="Ratios"/>
      <sheetName val="RAIL"/>
      <sheetName val="HRD-Graph"/>
      <sheetName val="HRD Welfare Scheme"/>
      <sheetName val="HRD Training"/>
      <sheetName val="HRD Leave Status"/>
      <sheetName val="Administration"/>
      <sheetName val="Insurance"/>
      <sheetName val="Project-Summary"/>
      <sheetName val="Electricity"/>
      <sheetName val="FOH Expenses"/>
      <sheetName val="MISC"/>
      <sheetName val="SPT vs PHI"/>
      <sheetName val="ETC Plant Cost"/>
      <sheetName val="C_flow 95"/>
      <sheetName val="????(?????)"/>
      <sheetName val="Sheet1"/>
      <sheetName val="B'Sheet"/>
      <sheetName val="Asmp"/>
      <sheetName val="Manpower"/>
      <sheetName val="Staff Acco."/>
      <sheetName val="FINAL"/>
      <sheetName val="Bird_Eye_View"/>
      <sheetName val="Cargo_Share"/>
      <sheetName val="Trend_Analysis"/>
      <sheetName val="Berthwise_POC_Indicators"/>
      <sheetName val="Cargowise_Indicator"/>
      <sheetName val="Pre-Berthing_Delay"/>
      <sheetName val="Average_Discharge"/>
      <sheetName val="Dry_Activity"/>
      <sheetName val="Dry-Ops_Analysis"/>
      <sheetName val="Liquid_Facility"/>
      <sheetName val="Rail_perfor"/>
      <sheetName val="Fire_&amp;_Safety"/>
      <sheetName val="Cargowise_Per_MT"/>
      <sheetName val="Cargowise_berth_occupancy"/>
      <sheetName val="Vessel_Wise"/>
      <sheetName val="Marine_summary"/>
      <sheetName val="Berth_Fin_Indicators"/>
      <sheetName val="Dry_Summary"/>
      <sheetName val="Dry_Cargo-THC"/>
      <sheetName val="Wheat_Activity"/>
      <sheetName val="Liquid_"/>
      <sheetName val="HRD_Welfare_Scheme"/>
      <sheetName val="HRD_Training"/>
      <sheetName val="HRD_Leave_Status"/>
      <sheetName val="FOH_Expenses"/>
      <sheetName val="a-4"/>
      <sheetName val="Detail"/>
      <sheetName val="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tings"/>
      <sheetName val="Index"/>
      <sheetName val="Trial Report"/>
      <sheetName val="PL"/>
      <sheetName val="BalanceSheet"/>
      <sheetName val="Sch_BS_Share Capita"/>
      <sheetName val="Sch_BS_Other_Liabilities"/>
      <sheetName val="Sch_BS_Assets"/>
      <sheetName val="Sch_BS_FA"/>
      <sheetName val="Sch_PL_Revenue"/>
      <sheetName val="Sch_PL_Exp"/>
      <sheetName val="Sheet1"/>
      <sheetName val="Sch_BS_Liabilities"/>
      <sheetName val="01-Balance sheet-IGAAP_AdaniEnt"/>
      <sheetName val="PL6-Revenue Bridge"/>
      <sheetName val="CoA"/>
      <sheetName val="ANAL"/>
      <sheetName val="BG Inputs"/>
      <sheetName val="FS"/>
      <sheetName val="DATA"/>
      <sheetName val="PC"/>
      <sheetName val="FACT"/>
      <sheetName val="BOQ"/>
      <sheetName val="Details"/>
      <sheetName val="REFNCOMPARE"/>
      <sheetName val="Colour Hierarchy"/>
      <sheetName val="LookupRanges"/>
      <sheetName val="Checks"/>
      <sheetName val="Timing"/>
      <sheetName val="Challan"/>
      <sheetName val="Parameters"/>
      <sheetName val="logsheet "/>
      <sheetName val="Customize Your Purchase Order"/>
      <sheetName val="COMI-M02"/>
      <sheetName val="Tax (Q)"/>
      <sheetName val="194C"/>
      <sheetName val="Checklist"/>
      <sheetName val="TB_Merged"/>
      <sheetName val="OEE"/>
      <sheetName val="Daywise"/>
      <sheetName val="Conditions"/>
      <sheetName val="Not Found recon"/>
      <sheetName val="Input Sheet"/>
      <sheetName val="FAR co Tangible"/>
      <sheetName val="Pulses"/>
      <sheetName val="Variables"/>
      <sheetName val="Allocate"/>
      <sheetName val="sep01"/>
      <sheetName val="IKB3"/>
      <sheetName val="DEG"/>
      <sheetName val="ifcw"/>
      <sheetName val="Main Bs"/>
      <sheetName val="Balance Sheet"/>
      <sheetName val="Masters"/>
      <sheetName val="SALE&amp;COST"/>
      <sheetName val="sum"/>
      <sheetName val="EITL"/>
      <sheetName val="Cont"/>
      <sheetName val="ALL-BANKS-1"/>
      <sheetName val="ICICI-1"/>
      <sheetName val="Det_Des"/>
      <sheetName val="cdipts"/>
      <sheetName val="employee"/>
      <sheetName val="main"/>
      <sheetName val="bs_related"/>
      <sheetName val="res 2002"/>
      <sheetName val="rm"/>
      <sheetName val="sales"/>
      <sheetName val="80hhiia"/>
    </sheetNames>
    <sheetDataSet>
      <sheetData sheetId="0">
        <row r="9">
          <cell r="E9" t="str">
            <v>CONSO_IGAAP</v>
          </cell>
        </row>
        <row r="15">
          <cell r="E15">
            <v>1</v>
          </cell>
        </row>
        <row r="16">
          <cell r="E16" t="str">
            <v>TOTALADJ</v>
          </cell>
        </row>
        <row r="17">
          <cell r="E17" t="str">
            <v>LC</v>
          </cell>
        </row>
        <row r="18">
          <cell r="E18" t="str">
            <v>F_CLO</v>
          </cell>
        </row>
        <row r="19">
          <cell r="E19" t="str">
            <v>NON_GROUP</v>
          </cell>
        </row>
        <row r="20">
          <cell r="E20" t="str">
            <v>ALL_INTERCO</v>
          </cell>
        </row>
        <row r="21">
          <cell r="E21" t="str">
            <v>YTD</v>
          </cell>
        </row>
        <row r="22">
          <cell r="E22" t="str">
            <v>ALL_SEGMENTS</v>
          </cell>
        </row>
        <row r="23">
          <cell r="E23" t="str">
            <v>V100</v>
          </cell>
        </row>
        <row r="25">
          <cell r="E25" t="str">
            <v>C2000</v>
          </cell>
        </row>
        <row r="26">
          <cell r="E26" t="str">
            <v>2011.JUN</v>
          </cell>
        </row>
        <row r="27">
          <cell r="E27" t="str">
            <v>Property value</v>
          </cell>
        </row>
        <row r="31">
          <cell r="E31" t="str">
            <v>2011.JUN</v>
          </cell>
        </row>
        <row r="32">
          <cell r="E32" t="str">
            <v>MONTH</v>
          </cell>
        </row>
        <row r="33">
          <cell r="E33" t="str">
            <v>3</v>
          </cell>
        </row>
        <row r="34">
          <cell r="E34">
            <v>-12</v>
          </cell>
        </row>
      </sheetData>
      <sheetData sheetId="1">
        <row r="11">
          <cell r="K11" t="str">
            <v>2011.JUN</v>
          </cell>
        </row>
      </sheetData>
      <sheetData sheetId="2"/>
      <sheetData sheetId="3">
        <row r="3">
          <cell r="E3" t="str">
            <v>CONSO_IGAAP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-DCF"/>
      <sheetName val="Interims"/>
      <sheetName val="P&amp;L"/>
      <sheetName val="Int'l Revenue"/>
      <sheetName val="Local Revenue"/>
      <sheetName val="Mobile Revenue"/>
      <sheetName val="Other Revenue"/>
      <sheetName val="Costs"/>
      <sheetName val="Depreciation"/>
      <sheetName val="Balance Sheet"/>
      <sheetName val="Cash Flow"/>
      <sheetName val="DCF"/>
      <sheetName val="EVA"/>
      <sheetName val="EVA 2 "/>
      <sheetName val="Sensitivities"/>
      <sheetName val="v.data"/>
      <sheetName val="sample NV_data"/>
      <sheetName val="F-P&amp;L"/>
      <sheetName val="F-Cash Flow"/>
      <sheetName val="F-Balance Sheet"/>
      <sheetName val="F-WACC"/>
      <sheetName val="F-Assumptions"/>
      <sheetName val="International market"/>
      <sheetName val="OEE"/>
      <sheetName val="Conditions"/>
      <sheetName val="Daywise"/>
      <sheetName val="Settings"/>
      <sheetName val="Parameters"/>
      <sheetName val="SALES SUMMARY"/>
    </sheetNames>
    <sheetDataSet>
      <sheetData sheetId="0" refreshError="1">
        <row r="12">
          <cell r="AA12">
            <v>6.4584884404819354</v>
          </cell>
          <cell r="AB12">
            <v>7.4037772999667073</v>
          </cell>
          <cell r="AC12">
            <v>43.619512528911208</v>
          </cell>
          <cell r="AD12">
            <v>9.7728223250027177</v>
          </cell>
          <cell r="AE12">
            <v>6.6181194501241158</v>
          </cell>
          <cell r="AF12">
            <v>7.5100298456367787</v>
          </cell>
          <cell r="AG12">
            <v>3.3150221243607225</v>
          </cell>
          <cell r="AH12">
            <v>3.407830649619692</v>
          </cell>
          <cell r="AI12">
            <v>5.5679502131473324</v>
          </cell>
          <cell r="AJ12">
            <v>4.5633220352392145</v>
          </cell>
          <cell r="AK12">
            <v>5.5478197996998713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ent wise Totalrev for Jan 05"/>
      <sheetName val="Summary"/>
      <sheetName val="Pivot"/>
      <sheetName val="Invoicewise rev for PoC"/>
      <sheetName val="INR Working"/>
      <sheetName val="CMC"/>
      <sheetName val="Asia Pacific"/>
      <sheetName val="Revenue-Invoicewise"/>
      <sheetName val="Operating Lease"/>
      <sheetName val="Settings"/>
      <sheetName val="CAUSTIC"/>
      <sheetName val="Key"/>
      <sheetName val="집계표"/>
      <sheetName val="Personnel"/>
      <sheetName val="ANN 3"/>
      <sheetName val="Checklist"/>
      <sheetName val="BL-Bud"/>
      <sheetName val="BS-Bud"/>
      <sheetName val="GW-Bud"/>
      <sheetName val="Head Office-Bud"/>
      <sheetName val="MS-Bud"/>
      <sheetName val="PL-Bud"/>
      <sheetName val="TB-Bud"/>
      <sheetName val="TM-Bud"/>
      <sheetName val="YS-Bud"/>
      <sheetName val="assumptions"/>
      <sheetName val="Data"/>
      <sheetName val="DDR 1"/>
      <sheetName val="Client_wise_Totalrev_for_Jan_05"/>
      <sheetName val="Invoicewise_rev_for_PoC"/>
      <sheetName val="INR_Working"/>
      <sheetName val="Asia_Pacific"/>
      <sheetName val="Operating_Lease"/>
      <sheetName val="Details"/>
      <sheetName val="Sheet1"/>
      <sheetName val="RM FG Price"/>
      <sheetName val="Prodn"/>
      <sheetName val="Control Sheet"/>
      <sheetName val="Potential for Control Failure"/>
      <sheetName val="Input-Pack Level"/>
      <sheetName val="CI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ynopsys"/>
      <sheetName val="Mat Req Cal"/>
      <sheetName val="Cash flow"/>
      <sheetName val="ANALYSIS"/>
      <sheetName val="BoQ"/>
      <sheetName val="ABST"/>
      <sheetName val="LEad Basic"/>
      <sheetName val="Rates Basic"/>
      <sheetName val="MECH-COST ANALYSIS"/>
      <sheetName val="Density master"/>
      <sheetName val="LOCAL RATES"/>
      <sheetName val="Crusher"/>
      <sheetName val="TRANSPORT ANLYSIS"/>
      <sheetName val="Intro"/>
      <sheetName val="CABLE"/>
      <sheetName val="PROCTOR"/>
      <sheetName val="INPUT"/>
      <sheetName val="number"/>
      <sheetName val="procurement"/>
      <sheetName val="Assmpns"/>
      <sheetName val="10"/>
      <sheetName val="5"/>
      <sheetName val="9"/>
      <sheetName val="DATA_PILE_BG"/>
      <sheetName val="DATA_PILECAP"/>
      <sheetName val="DATA_PILE_RT2"/>
      <sheetName val="DATA_PILE _SM"/>
      <sheetName val="환율"/>
      <sheetName val="Config"/>
      <sheetName val="Break Dw"/>
      <sheetName val="Vind - BtB"/>
      <sheetName val="Rate Analysis"/>
      <sheetName val="3"/>
      <sheetName val="Cash Flow Input Data_ISC"/>
      <sheetName val="Interface_SC"/>
      <sheetName val="Calc_ISC"/>
      <sheetName val="Calc_SC"/>
      <sheetName val="Interface_ISC"/>
      <sheetName val="GD"/>
      <sheetName val="Assumptions"/>
      <sheetName val="BOQ-Part1"/>
      <sheetName val="Sheet2"/>
      <sheetName val="DATA_PCC"/>
      <sheetName val="DATA_PILE_RT1 "/>
      <sheetName val="INPUT SHEET"/>
      <sheetName val="Stock"/>
      <sheetName val="Staff Acco."/>
      <sheetName val="Gen Info"/>
      <sheetName val="4 Annex 1 Basic rate"/>
      <sheetName val="Fin Sum"/>
      <sheetName val="Sheet3"/>
      <sheetName val="Name List"/>
      <sheetName val="col-reinft1"/>
      <sheetName val="loadcal"/>
      <sheetName val="Data sheet"/>
      <sheetName val="oresreqsum"/>
      <sheetName val="Project Budget Worksheet"/>
      <sheetName val="Main"/>
      <sheetName val="Analysis-NH-Roads"/>
      <sheetName val="Chevron Sign"/>
      <sheetName val="Delineators"/>
      <sheetName val="basdat"/>
      <sheetName val="TBAL9697 -group wise  sdpl"/>
      <sheetName val="As per PCA"/>
      <sheetName val="Material"/>
      <sheetName val="Labour"/>
      <sheetName val="ABSTRACT"/>
      <sheetName val="Plant &amp;  Machinery"/>
      <sheetName val="Debit_Transit"/>
      <sheetName val="Non debit-RMC"/>
      <sheetName val="Debit_RMC"/>
      <sheetName val="Labour &amp; Plant"/>
      <sheetName val="Details_RMC"/>
      <sheetName val="Debit_Pump"/>
      <sheetName val="Details_Transit"/>
      <sheetName val="RMC_Debit_Panjar_MB"/>
      <sheetName val="RMC_Debit"/>
      <sheetName val="2.2"/>
      <sheetName val="Improvements"/>
      <sheetName val="CrRajWMM"/>
      <sheetName val="Sheet4"/>
      <sheetName val="RATE COMPILATION"/>
      <sheetName val="#REF"/>
      <sheetName val="Index"/>
      <sheetName val="Option"/>
      <sheetName val="General Info"/>
      <sheetName val="AOR"/>
      <sheetName val="appendix 2.5 final accounts"/>
      <sheetName val="Details"/>
      <sheetName val="Ref"/>
      <sheetName val="gen"/>
      <sheetName val="BOQ-Qty Risk"/>
      <sheetName val="Glossary"/>
      <sheetName val="THOPARGHAT"/>
      <sheetName val="Ranges"/>
      <sheetName val="Abbreviation"/>
      <sheetName val="COST"/>
      <sheetName val="zone-2"/>
      <sheetName val="Liability For March-2011"/>
      <sheetName val="NAME"/>
      <sheetName val="Monthly Turnover (Final)"/>
      <sheetName val="Monthly Programme"/>
      <sheetName val="Machinery"/>
      <sheetName val="Mat_Req_Cal"/>
      <sheetName val="Cash_flow"/>
      <sheetName val="LEad_Basic"/>
      <sheetName val="Rates_Basic"/>
      <sheetName val="MECH-COST_ANALYSIS"/>
      <sheetName val="Density_master"/>
      <sheetName val="LOCAL_RATES"/>
      <sheetName val="TRANSPORT_ANLYSIS"/>
      <sheetName val="Break_Dw"/>
      <sheetName val="Rate_Analysis"/>
      <sheetName val="Vind_-_BtB"/>
      <sheetName val="Cash_Flow_Input_Data_ISC"/>
      <sheetName val="Name_List"/>
      <sheetName val="appendix_2_5_final_accounts"/>
    </sheetNames>
    <sheetDataSet>
      <sheetData sheetId="0">
        <row r="2">
          <cell r="D2">
            <v>90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D2">
            <v>90</v>
          </cell>
        </row>
        <row r="3">
          <cell r="D3">
            <v>150</v>
          </cell>
        </row>
        <row r="21">
          <cell r="D21">
            <v>1954.168335689046</v>
          </cell>
        </row>
      </sheetData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>
        <row r="2">
          <cell r="D2">
            <v>90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-02-metrics"/>
      <sheetName val="Client analysis "/>
      <sheetName val="Profile"/>
      <sheetName val="Capital"/>
      <sheetName val="Input"/>
      <sheetName val="Debt"/>
      <sheetName val="Tax"/>
      <sheetName val="CapEx"/>
      <sheetName val="QuanOP"/>
      <sheetName val="cus"/>
      <sheetName val="cusfeed"/>
      <sheetName val="qtrly"/>
      <sheetName val="top 10-clients-qtrly&amp;annual"/>
      <sheetName val="Quarterly model"/>
      <sheetName val="DCF"/>
      <sheetName val="SoftFormat"/>
      <sheetName val="Static"/>
      <sheetName val="Calc"/>
      <sheetName val="VarName"/>
      <sheetName val="CoSheet"/>
      <sheetName val="march01"/>
      <sheetName val="us-gaap"/>
      <sheetName val="training"/>
      <sheetName val="revs-split"/>
      <sheetName val="Formats"/>
      <sheetName val="qtrly metrics-dec01"/>
      <sheetName val="vinnie"/>
      <sheetName val="key metrics"/>
      <sheetName val="SHP-april04,2001"/>
      <sheetName val="forecasts"/>
      <sheetName val="fii-sh"/>
      <sheetName val="top200-sh"/>
      <sheetName val="Half Yearly"/>
      <sheetName val="guidance"/>
      <sheetName val="qtrly-dec01-site metrics"/>
      <sheetName val="Client analysis"/>
      <sheetName val="full-qtrly-nos"/>
      <sheetName val="qtrly metrics"/>
      <sheetName val="UBSW-estimates"/>
      <sheetName val="qtrly metrics-sept01"/>
      <sheetName val="june01"/>
      <sheetName val="Sheet1"/>
      <sheetName val="top-10-custs"/>
      <sheetName val="top 10-clients"/>
      <sheetName val="INFOSYS"/>
      <sheetName val="chetan$"/>
      <sheetName val="chetan"/>
      <sheetName val="chetan-consol$"/>
      <sheetName val="chetan-consolid"/>
      <sheetName val="Sheet2"/>
      <sheetName val="full-qtrly"/>
    </sheetNames>
    <sheetDataSet>
      <sheetData sheetId="0" refreshError="1"/>
      <sheetData sheetId="1" refreshError="1"/>
      <sheetData sheetId="2" refreshError="1">
        <row r="14">
          <cell r="H14">
            <v>658.25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 to Forecast"/>
      <sheetName val="NEER ANALYSIS"/>
      <sheetName val="ERWINLink"/>
      <sheetName val="REER ANALYSIS"/>
      <sheetName val="Exh_12mFctBil"/>
      <sheetName val="II_Exh2_NEER"/>
      <sheetName val="Exh_NJATWI"/>
      <sheetName val="Exh_NEERchange"/>
      <sheetName val="NEER Summary"/>
      <sheetName val="REER Summary"/>
      <sheetName val="Xrate"/>
      <sheetName val="CPI"/>
      <sheetName val="Weights"/>
      <sheetName val="TradeW"/>
      <sheetName val="Compute"/>
      <sheetName val="Module1"/>
      <sheetName val="Sheet2"/>
      <sheetName val="Sheet1"/>
      <sheetName val="KRW"/>
      <sheetName val="RMB"/>
      <sheetName val="HKD"/>
      <sheetName val="IDR"/>
      <sheetName val="KRW2"/>
      <sheetName val="MYR"/>
      <sheetName val="PHP"/>
      <sheetName val="SGD"/>
      <sheetName val="TWD"/>
      <sheetName val="THB"/>
      <sheetName val="ASIA"/>
      <sheetName val="Modified Goal Seek"/>
      <sheetName val="Goal Seek Module"/>
      <sheetName val="All _eer Summary Update"/>
      <sheetName val="All _eer Update"/>
      <sheetName val="Module2"/>
      <sheetName val="NEER Summary (2)"/>
      <sheetName val="Scenario"/>
      <sheetName val="Exh_12mFct"/>
      <sheetName val="Chart1"/>
      <sheetName val="DDE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J5">
            <v>0.17560387366627594</v>
          </cell>
        </row>
        <row r="6">
          <cell r="J6">
            <v>6.8242266652505518E-2</v>
          </cell>
          <cell r="K6">
            <v>0.13674861185796486</v>
          </cell>
        </row>
        <row r="7">
          <cell r="J7">
            <v>5.2245866762161725E-2</v>
          </cell>
        </row>
        <row r="8">
          <cell r="J8">
            <v>5.9987925955747541E-2</v>
          </cell>
          <cell r="L8">
            <v>0.21964280790904137</v>
          </cell>
          <cell r="M8">
            <v>0.16393461566217618</v>
          </cell>
        </row>
        <row r="9">
          <cell r="J9">
            <v>0.18367957240015098</v>
          </cell>
          <cell r="K9">
            <v>0.36806993355433915</v>
          </cell>
        </row>
        <row r="10">
          <cell r="J10">
            <v>8.76950679178891E-2</v>
          </cell>
          <cell r="L10">
            <v>0.32109113042961884</v>
          </cell>
          <cell r="M10">
            <v>0.23965251382741251</v>
          </cell>
        </row>
        <row r="11">
          <cell r="J11">
            <v>3.3864992574666679E-2</v>
          </cell>
          <cell r="L11">
            <v>0.12399498633117785</v>
          </cell>
          <cell r="M11">
            <v>9.2546032450360458E-2</v>
          </cell>
        </row>
        <row r="12">
          <cell r="J12">
            <v>9.281010381935717E-2</v>
          </cell>
          <cell r="K12">
            <v>0.18597935687449385</v>
          </cell>
          <cell r="M12">
            <v>0.25363085082182668</v>
          </cell>
        </row>
        <row r="13">
          <cell r="J13">
            <v>0.1543024950306244</v>
          </cell>
          <cell r="K13">
            <v>0.30920209771320217</v>
          </cell>
        </row>
        <row r="14">
          <cell r="J14">
            <v>9.1567835220621008E-2</v>
          </cell>
          <cell r="L14">
            <v>0.33527107533016198</v>
          </cell>
          <cell r="M14">
            <v>0.25023598723822427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abstract"/>
      <sheetName val="original"/>
      <sheetName val="ABSTRACT-rs.crore"/>
      <sheetName val="Sheet1 (2)"/>
      <sheetName val="COST 2006-07-zahid-aud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 Sheet"/>
      <sheetName val="Input"/>
      <sheetName val="Debt"/>
      <sheetName val="Book2"/>
      <sheetName val="monthly"/>
      <sheetName val="Calculation (2)"/>
      <sheetName val="EVA1"/>
      <sheetName val="InQuart"/>
      <sheetName val="Mico"/>
      <sheetName val="Corrupt SSCI"/>
      <sheetName val="Monthly Ship+Prod"/>
      <sheetName val="Perform"/>
      <sheetName val="Profile"/>
      <sheetName val="QuanOP"/>
      <sheetName val="Aladdin Macro1"/>
      <sheetName val="New Microsoft Excel Worksheet"/>
      <sheetName val="#REF"/>
      <sheetName val="Macro1"/>
      <sheetName val="Interface"/>
      <sheetName val="bajaj_copeland"/>
      <sheetName val="Customers"/>
      <sheetName val="Financials"/>
      <sheetName val="Introduction"/>
      <sheetName val="Charts"/>
      <sheetName val="OI"/>
      <sheetName val="New%20Microsoft%20Excel%20Works"/>
      <sheetName val="Balance_Sheet"/>
      <sheetName val="Calculation_(2)"/>
      <sheetName val="Corrupt_SSCI"/>
      <sheetName val="Monthly_Ship+Prod"/>
      <sheetName val="Aladdin_Macro1"/>
      <sheetName val="New_Microsoft_Excel_Worksheet"/>
      <sheetName val="final abstract"/>
      <sheetName val="Balance_Sheet1"/>
      <sheetName val="Calculation_(2)1"/>
      <sheetName val="Corrupt_SSCI1"/>
      <sheetName val="Monthly_Ship+Prod1"/>
      <sheetName val="Aladdin_Macro11"/>
      <sheetName val="New_Microsoft_Excel_Worksheet1"/>
      <sheetName val="final_abstr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Q-All Alternative"/>
      <sheetName val="Info Sheet"/>
      <sheetName val="Sub-sector Sheet"/>
      <sheetName val="Global Valuation Sheet"/>
      <sheetName val="Data_Price Performance"/>
      <sheetName val="PERF_1WEEK"/>
      <sheetName val="PERF_3 MN"/>
      <sheetName val="PERF_6 MN"/>
      <sheetName val="PERF_12 MN"/>
      <sheetName val="TABLE_RISKS"/>
      <sheetName val="Data_Buys and Sells"/>
      <sheetName val="Table_buys and sells"/>
      <sheetName val="Risks for EU AltE - quarterly"/>
      <sheetName val="Data Upside downside to TP"/>
      <sheetName val="UPSIDE_DOWNSIDE_TO_TP"/>
      <sheetName val="PE charts 2007"/>
      <sheetName val="PE_2007"/>
      <sheetName val="PE charts 2008"/>
      <sheetName val="PE_2008"/>
      <sheetName val="PE charts 2009"/>
      <sheetName val="PE_2009"/>
      <sheetName val="EV GCI CROCI WACC"/>
      <sheetName val="EV_GCI_CROCI_WACC_WIND"/>
      <sheetName val="EV_GCI_CROCI_WACC_SOLAR"/>
      <sheetName val="EV_GCI_CROCI_WACC_BIOFUELS"/>
      <sheetName val="EV EBITDA"/>
      <sheetName val="CHART_EV EBITDA 2007"/>
      <sheetName val="CHART_EV EBITDA 2008"/>
      <sheetName val="PEG ratio"/>
      <sheetName val="CHART_PEG_RAT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R1" t="str">
            <v>1_WK_PR_PERF</v>
          </cell>
        </row>
        <row r="2">
          <cell r="R2">
            <v>-27.60181</v>
          </cell>
        </row>
        <row r="3">
          <cell r="R3">
            <v>-11.623438999999999</v>
          </cell>
        </row>
        <row r="4">
          <cell r="R4">
            <v>-7.4336279999999997</v>
          </cell>
        </row>
        <row r="5">
          <cell r="R5">
            <v>-5.3921570000000001</v>
          </cell>
        </row>
        <row r="6">
          <cell r="R6">
            <v>-4.2183619999999999</v>
          </cell>
        </row>
        <row r="7">
          <cell r="R7">
            <v>-3.6194419999999998</v>
          </cell>
        </row>
        <row r="8">
          <cell r="R8">
            <v>-3.4334760000000002</v>
          </cell>
        </row>
        <row r="9">
          <cell r="R9">
            <v>-3.3373789999999999</v>
          </cell>
        </row>
        <row r="10">
          <cell r="R10">
            <v>-3.125</v>
          </cell>
        </row>
        <row r="11">
          <cell r="R11">
            <v>-2.748227</v>
          </cell>
        </row>
        <row r="12">
          <cell r="R12">
            <v>-0.27855200000000002</v>
          </cell>
        </row>
        <row r="13">
          <cell r="R13">
            <v>6.1000000000000005E-23</v>
          </cell>
        </row>
        <row r="14">
          <cell r="R14">
            <v>1.113586</v>
          </cell>
        </row>
        <row r="15">
          <cell r="R15">
            <v>1.4326650000000001</v>
          </cell>
        </row>
        <row r="16">
          <cell r="R16">
            <v>1.547779</v>
          </cell>
        </row>
        <row r="17">
          <cell r="R17">
            <v>1.6853929999999999</v>
          </cell>
        </row>
        <row r="18">
          <cell r="R18">
            <v>1.754386</v>
          </cell>
        </row>
        <row r="19">
          <cell r="R19">
            <v>2.1525889999999999</v>
          </cell>
        </row>
        <row r="20">
          <cell r="R20">
            <v>2.5106380000000001</v>
          </cell>
        </row>
        <row r="21">
          <cell r="R21">
            <v>2.798708</v>
          </cell>
        </row>
        <row r="22">
          <cell r="R22">
            <v>3.0864199999999999</v>
          </cell>
        </row>
        <row r="23">
          <cell r="R23">
            <v>3.1693989999999999</v>
          </cell>
        </row>
        <row r="24">
          <cell r="R24">
            <v>3.357094</v>
          </cell>
        </row>
        <row r="25">
          <cell r="R25">
            <v>3.6299769999999998</v>
          </cell>
        </row>
        <row r="26">
          <cell r="R26">
            <v>3.8167939999999998</v>
          </cell>
        </row>
        <row r="27">
          <cell r="R27">
            <v>4.1095889999999997</v>
          </cell>
        </row>
        <row r="28">
          <cell r="R28">
            <v>4.1720990000000002</v>
          </cell>
        </row>
        <row r="29">
          <cell r="R29">
            <v>4.3083900000000002</v>
          </cell>
        </row>
        <row r="30">
          <cell r="R30">
            <v>4.5628830000000002</v>
          </cell>
        </row>
        <row r="31">
          <cell r="R31">
            <v>5.1821450000000002</v>
          </cell>
        </row>
        <row r="32">
          <cell r="R32">
            <v>5.3327109999999998</v>
          </cell>
        </row>
        <row r="33">
          <cell r="R33">
            <v>5.7366359999999998</v>
          </cell>
        </row>
        <row r="34">
          <cell r="R34">
            <v>6.0518729999999996</v>
          </cell>
        </row>
        <row r="35">
          <cell r="R35">
            <v>6.0528560000000002</v>
          </cell>
        </row>
        <row r="36">
          <cell r="R36">
            <v>6.25</v>
          </cell>
        </row>
        <row r="37">
          <cell r="R37">
            <v>6.5040649999999998</v>
          </cell>
        </row>
        <row r="38">
          <cell r="R38">
            <v>6.5955380000000003</v>
          </cell>
        </row>
        <row r="39">
          <cell r="R39">
            <v>6.7761810000000002</v>
          </cell>
        </row>
        <row r="40">
          <cell r="R40">
            <v>6.9565219999999997</v>
          </cell>
        </row>
        <row r="41">
          <cell r="R41">
            <v>7.6405570000000003</v>
          </cell>
        </row>
        <row r="42">
          <cell r="R42">
            <v>7.6724459999999999</v>
          </cell>
        </row>
        <row r="43">
          <cell r="R43">
            <v>7.7319589999999998</v>
          </cell>
        </row>
        <row r="44">
          <cell r="R44">
            <v>8.3815030000000004</v>
          </cell>
        </row>
        <row r="45">
          <cell r="R45">
            <v>8.6525580000000009</v>
          </cell>
        </row>
        <row r="46">
          <cell r="R46">
            <v>10.423348000000001</v>
          </cell>
        </row>
        <row r="47">
          <cell r="R47">
            <v>10.851286999999999</v>
          </cell>
        </row>
        <row r="48">
          <cell r="R48">
            <v>10.932475999999999</v>
          </cell>
        </row>
        <row r="49">
          <cell r="R49">
            <v>11.111110999999999</v>
          </cell>
        </row>
        <row r="50">
          <cell r="R50">
            <v>12.133891</v>
          </cell>
        </row>
        <row r="51">
          <cell r="R51">
            <v>12.138085</v>
          </cell>
        </row>
        <row r="52">
          <cell r="R52">
            <v>12.529392</v>
          </cell>
        </row>
        <row r="53">
          <cell r="R53">
            <v>12.619300000000001</v>
          </cell>
        </row>
        <row r="54">
          <cell r="R54">
            <v>12.942542</v>
          </cell>
        </row>
        <row r="55">
          <cell r="R55">
            <v>13.089005</v>
          </cell>
        </row>
        <row r="56">
          <cell r="R56">
            <v>13.882353</v>
          </cell>
        </row>
        <row r="57">
          <cell r="R57">
            <v>14.912281</v>
          </cell>
        </row>
        <row r="58">
          <cell r="R58">
            <v>14.950165999999999</v>
          </cell>
        </row>
        <row r="59">
          <cell r="R59">
            <v>15.861027</v>
          </cell>
        </row>
        <row r="60">
          <cell r="R60">
            <v>16.145022999999998</v>
          </cell>
        </row>
        <row r="61">
          <cell r="R61">
            <v>18.307086999999999</v>
          </cell>
        </row>
        <row r="62">
          <cell r="R62">
            <v>18.313953000000001</v>
          </cell>
        </row>
        <row r="63">
          <cell r="R63">
            <v>18.912081000000001</v>
          </cell>
        </row>
        <row r="64">
          <cell r="R64">
            <v>27.294685999999999</v>
          </cell>
        </row>
        <row r="65">
          <cell r="R65">
            <v>29.559747999999999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L1" t="str">
            <v>Potential Upside/ Downside</v>
          </cell>
        </row>
        <row r="2">
          <cell r="L2" t="e">
            <v>#N/A</v>
          </cell>
        </row>
        <row r="3">
          <cell r="L3" t="e">
            <v>#N/A</v>
          </cell>
        </row>
        <row r="4">
          <cell r="L4">
            <v>-0.53718999999999995</v>
          </cell>
        </row>
        <row r="5">
          <cell r="L5">
            <v>-0.45382299999999998</v>
          </cell>
        </row>
        <row r="6">
          <cell r="L6">
            <v>-0.422819</v>
          </cell>
        </row>
        <row r="7">
          <cell r="L7">
            <v>-0.40274399999999999</v>
          </cell>
        </row>
        <row r="8">
          <cell r="L8">
            <v>-0.39619700000000002</v>
          </cell>
        </row>
        <row r="9">
          <cell r="L9">
            <v>-0.39483400000000002</v>
          </cell>
        </row>
        <row r="10">
          <cell r="L10">
            <v>-0.37853100000000001</v>
          </cell>
        </row>
        <row r="11">
          <cell r="L11">
            <v>-0.34726800000000002</v>
          </cell>
        </row>
        <row r="12">
          <cell r="L12">
            <v>-0.31229800000000002</v>
          </cell>
        </row>
        <row r="13">
          <cell r="L13">
            <v>-0.24098700000000001</v>
          </cell>
        </row>
        <row r="14">
          <cell r="L14">
            <v>-0.19614100000000001</v>
          </cell>
        </row>
        <row r="15">
          <cell r="L15">
            <v>-0.174063</v>
          </cell>
        </row>
        <row r="16">
          <cell r="L16">
            <v>-0.13118299999999999</v>
          </cell>
        </row>
        <row r="17">
          <cell r="L17">
            <v>-0.122987</v>
          </cell>
        </row>
        <row r="18">
          <cell r="L18">
            <v>-9.8169999999999993E-2</v>
          </cell>
        </row>
        <row r="19">
          <cell r="L19">
            <v>-9.5890000000000003E-2</v>
          </cell>
        </row>
        <row r="20">
          <cell r="L20">
            <v>-9.2616000000000004E-2</v>
          </cell>
        </row>
        <row r="21">
          <cell r="L21">
            <v>-7.9310000000000005E-2</v>
          </cell>
        </row>
        <row r="22">
          <cell r="L22">
            <v>-7.6923000000000005E-2</v>
          </cell>
        </row>
        <row r="23">
          <cell r="L23">
            <v>-7.5609999999999997E-2</v>
          </cell>
        </row>
        <row r="24">
          <cell r="L24">
            <v>-4.4586000000000001E-2</v>
          </cell>
        </row>
        <row r="25">
          <cell r="L25">
            <v>-4.3977000000000002E-2</v>
          </cell>
        </row>
        <row r="26">
          <cell r="L26">
            <v>-4.3381999999999997E-2</v>
          </cell>
        </row>
        <row r="27">
          <cell r="L27">
            <v>-4.1534000000000001E-2</v>
          </cell>
        </row>
        <row r="28">
          <cell r="L28">
            <v>-2.2221999999999999E-2</v>
          </cell>
        </row>
        <row r="29">
          <cell r="L29">
            <v>1.493E-3</v>
          </cell>
        </row>
        <row r="30">
          <cell r="L30">
            <v>4.9319999999999998E-3</v>
          </cell>
        </row>
        <row r="31">
          <cell r="L31">
            <v>8.7720000000000003E-3</v>
          </cell>
        </row>
        <row r="32">
          <cell r="L32">
            <v>1.3604E-2</v>
          </cell>
        </row>
        <row r="33">
          <cell r="L33">
            <v>1.9608E-2</v>
          </cell>
        </row>
        <row r="34">
          <cell r="L34">
            <v>2.4389999999999998E-2</v>
          </cell>
        </row>
        <row r="35">
          <cell r="L35">
            <v>4.2666999999999997E-2</v>
          </cell>
        </row>
        <row r="36">
          <cell r="L36">
            <v>5.3892000000000002E-2</v>
          </cell>
        </row>
        <row r="37">
          <cell r="L37">
            <v>5.9783000000000003E-2</v>
          </cell>
        </row>
        <row r="38">
          <cell r="L38">
            <v>6.0304999999999997E-2</v>
          </cell>
        </row>
        <row r="39">
          <cell r="L39">
            <v>6.4700999999999995E-2</v>
          </cell>
        </row>
        <row r="40">
          <cell r="L40">
            <v>7.6336000000000001E-2</v>
          </cell>
        </row>
        <row r="41">
          <cell r="L41">
            <v>8.1173999999999996E-2</v>
          </cell>
        </row>
        <row r="42">
          <cell r="L42">
            <v>8.4057999999999994E-2</v>
          </cell>
        </row>
        <row r="43">
          <cell r="L43">
            <v>8.7037000000000003E-2</v>
          </cell>
        </row>
        <row r="44">
          <cell r="L44">
            <v>0.101322</v>
          </cell>
        </row>
        <row r="45">
          <cell r="L45">
            <v>0.108156</v>
          </cell>
        </row>
        <row r="46">
          <cell r="L46">
            <v>0.11004800000000001</v>
          </cell>
        </row>
        <row r="47">
          <cell r="L47">
            <v>0.129944</v>
          </cell>
        </row>
        <row r="48">
          <cell r="L48">
            <v>0.14143900000000001</v>
          </cell>
        </row>
        <row r="49">
          <cell r="L49">
            <v>0.16184999999999999</v>
          </cell>
        </row>
        <row r="50">
          <cell r="L50">
            <v>0.16230800000000001</v>
          </cell>
        </row>
        <row r="51">
          <cell r="L51">
            <v>0.19565199999999999</v>
          </cell>
        </row>
        <row r="52">
          <cell r="L52">
            <v>0.208955</v>
          </cell>
        </row>
        <row r="53">
          <cell r="L53">
            <v>0.235294</v>
          </cell>
        </row>
        <row r="54">
          <cell r="L54">
            <v>0.27071800000000001</v>
          </cell>
        </row>
        <row r="55">
          <cell r="L55">
            <v>0.27118599999999998</v>
          </cell>
        </row>
        <row r="56">
          <cell r="L56">
            <v>0.27173900000000001</v>
          </cell>
        </row>
        <row r="57">
          <cell r="L57">
            <v>0.30890099999999998</v>
          </cell>
        </row>
        <row r="58">
          <cell r="L58">
            <v>0.35267900000000002</v>
          </cell>
        </row>
        <row r="59">
          <cell r="L59">
            <v>0.37305700000000003</v>
          </cell>
        </row>
        <row r="60">
          <cell r="L60">
            <v>0.42458099999999999</v>
          </cell>
        </row>
        <row r="61">
          <cell r="L61">
            <v>0.46341500000000002</v>
          </cell>
        </row>
        <row r="62">
          <cell r="L62">
            <v>0.54968099999999998</v>
          </cell>
        </row>
        <row r="63">
          <cell r="L63">
            <v>0.80257500000000004</v>
          </cell>
        </row>
        <row r="64">
          <cell r="L64">
            <v>1</v>
          </cell>
        </row>
        <row r="65">
          <cell r="L65">
            <v>1.0056499999999999</v>
          </cell>
        </row>
      </sheetData>
      <sheetData sheetId="15" refreshError="1"/>
      <sheetData sheetId="16" refreshError="1">
        <row r="1">
          <cell r="N1" t="str">
            <v>PE 2007</v>
          </cell>
        </row>
        <row r="2">
          <cell r="N2">
            <v>6.097137</v>
          </cell>
        </row>
        <row r="3">
          <cell r="N3">
            <v>11.285069</v>
          </cell>
        </row>
        <row r="4">
          <cell r="N4">
            <v>11.516652000000001</v>
          </cell>
        </row>
        <row r="5">
          <cell r="N5">
            <v>13.283493</v>
          </cell>
        </row>
        <row r="6">
          <cell r="N6">
            <v>14.581308</v>
          </cell>
        </row>
        <row r="7">
          <cell r="N7">
            <v>15.426392999999999</v>
          </cell>
          <cell r="Q7">
            <v>0</v>
          </cell>
        </row>
        <row r="8">
          <cell r="N8">
            <v>15.541366999999999</v>
          </cell>
          <cell r="Q8">
            <v>1</v>
          </cell>
        </row>
        <row r="9">
          <cell r="N9">
            <v>15.633490999999999</v>
          </cell>
          <cell r="Q9">
            <v>24</v>
          </cell>
        </row>
        <row r="10">
          <cell r="N10">
            <v>16.204865999999999</v>
          </cell>
          <cell r="Q10">
            <v>1</v>
          </cell>
        </row>
        <row r="11">
          <cell r="N11">
            <v>19.16366</v>
          </cell>
        </row>
        <row r="12">
          <cell r="N12">
            <v>21.003598</v>
          </cell>
        </row>
        <row r="13">
          <cell r="N13">
            <v>21.387488000000001</v>
          </cell>
        </row>
        <row r="14">
          <cell r="N14">
            <v>22.086905999999999</v>
          </cell>
        </row>
        <row r="15">
          <cell r="N15">
            <v>22.690446000000001</v>
          </cell>
        </row>
        <row r="16">
          <cell r="N16">
            <v>23.300749</v>
          </cell>
        </row>
        <row r="17">
          <cell r="N17">
            <v>23.580233</v>
          </cell>
        </row>
        <row r="18">
          <cell r="N18">
            <v>23.741147999999999</v>
          </cell>
        </row>
        <row r="19">
          <cell r="N19">
            <v>24.181152999999998</v>
          </cell>
        </row>
        <row r="20">
          <cell r="N20">
            <v>24.426185</v>
          </cell>
        </row>
        <row r="21">
          <cell r="N21">
            <v>25.153884000000001</v>
          </cell>
        </row>
        <row r="22">
          <cell r="N22">
            <v>25.871970999999998</v>
          </cell>
        </row>
        <row r="23">
          <cell r="N23">
            <v>27.072866999999999</v>
          </cell>
        </row>
        <row r="24">
          <cell r="N24">
            <v>27.843518</v>
          </cell>
        </row>
        <row r="25">
          <cell r="N25">
            <v>27.944382999999998</v>
          </cell>
        </row>
        <row r="26">
          <cell r="N26">
            <v>29.768826000000001</v>
          </cell>
        </row>
        <row r="27">
          <cell r="N27">
            <v>30.152574000000001</v>
          </cell>
        </row>
        <row r="28">
          <cell r="N28">
            <v>30.953596999999998</v>
          </cell>
        </row>
        <row r="29">
          <cell r="N29">
            <v>31.152839</v>
          </cell>
        </row>
        <row r="30">
          <cell r="N30">
            <v>32.394416</v>
          </cell>
        </row>
        <row r="31">
          <cell r="N31">
            <v>32.396909999999998</v>
          </cell>
        </row>
        <row r="32">
          <cell r="N32">
            <v>32.922803999999999</v>
          </cell>
        </row>
        <row r="33">
          <cell r="N33">
            <v>37.989024000000001</v>
          </cell>
        </row>
        <row r="34">
          <cell r="N34">
            <v>39.350935999999997</v>
          </cell>
        </row>
        <row r="35">
          <cell r="N35">
            <v>40.714821000000001</v>
          </cell>
        </row>
        <row r="36">
          <cell r="N36">
            <v>41.021318000000001</v>
          </cell>
        </row>
        <row r="37">
          <cell r="N37">
            <v>41.535525</v>
          </cell>
        </row>
        <row r="38">
          <cell r="N38">
            <v>45.632826999999999</v>
          </cell>
        </row>
        <row r="39">
          <cell r="N39">
            <v>45.707456000000001</v>
          </cell>
        </row>
        <row r="40">
          <cell r="N40">
            <v>46.484149000000002</v>
          </cell>
        </row>
        <row r="41">
          <cell r="N41">
            <v>47.329216000000002</v>
          </cell>
        </row>
        <row r="42">
          <cell r="N42">
            <v>49.164788000000001</v>
          </cell>
        </row>
        <row r="43">
          <cell r="N43">
            <v>50.071297000000001</v>
          </cell>
        </row>
        <row r="44">
          <cell r="N44">
            <v>52.115361999999998</v>
          </cell>
        </row>
        <row r="45">
          <cell r="N45">
            <v>56.121679999999998</v>
          </cell>
        </row>
        <row r="46">
          <cell r="N46">
            <v>56.611564000000001</v>
          </cell>
        </row>
        <row r="47">
          <cell r="N47">
            <v>59.134622</v>
          </cell>
        </row>
        <row r="48">
          <cell r="N48">
            <v>61.074008999999997</v>
          </cell>
        </row>
        <row r="49">
          <cell r="N49">
            <v>69.162093999999996</v>
          </cell>
        </row>
        <row r="50">
          <cell r="N50">
            <v>81.004469</v>
          </cell>
        </row>
        <row r="51">
          <cell r="N51">
            <v>156.380382</v>
          </cell>
        </row>
        <row r="52">
          <cell r="N52" t="e">
            <v>#N/A</v>
          </cell>
        </row>
        <row r="53">
          <cell r="N53" t="e">
            <v>#N/A</v>
          </cell>
        </row>
        <row r="54">
          <cell r="N54" t="e">
            <v>#N/A</v>
          </cell>
        </row>
        <row r="55">
          <cell r="N55" t="e">
            <v>#N/A</v>
          </cell>
        </row>
        <row r="56">
          <cell r="N56" t="e">
            <v>#N/A</v>
          </cell>
        </row>
        <row r="57">
          <cell r="N57" t="e">
            <v>#N/A</v>
          </cell>
        </row>
        <row r="58">
          <cell r="N58" t="e">
            <v>#N/A</v>
          </cell>
        </row>
        <row r="59">
          <cell r="N59" t="e">
            <v>#N/A</v>
          </cell>
        </row>
        <row r="60">
          <cell r="N60" t="e">
            <v>#N/A</v>
          </cell>
        </row>
        <row r="61">
          <cell r="N61" t="e">
            <v>#N/A</v>
          </cell>
        </row>
        <row r="62">
          <cell r="N62" t="e">
            <v>#N/A</v>
          </cell>
        </row>
        <row r="63">
          <cell r="N63" t="e">
            <v>#N/A</v>
          </cell>
        </row>
        <row r="64">
          <cell r="N64" t="e">
            <v>#N/A</v>
          </cell>
        </row>
        <row r="65">
          <cell r="N65" t="e">
            <v>#N/A</v>
          </cell>
        </row>
      </sheetData>
      <sheetData sheetId="17" refreshError="1"/>
      <sheetData sheetId="18" refreshError="1">
        <row r="1">
          <cell r="N1" t="str">
            <v>PE 2008</v>
          </cell>
        </row>
        <row r="2">
          <cell r="N2">
            <v>8.3536070000000002</v>
          </cell>
        </row>
        <row r="3">
          <cell r="N3">
            <v>8.4889410000000005</v>
          </cell>
        </row>
        <row r="4">
          <cell r="N4">
            <v>11.259389000000001</v>
          </cell>
        </row>
        <row r="5">
          <cell r="N5">
            <v>11.299784000000001</v>
          </cell>
        </row>
        <row r="6">
          <cell r="N6">
            <v>12.547407</v>
          </cell>
        </row>
        <row r="7">
          <cell r="N7">
            <v>12.823926999999999</v>
          </cell>
        </row>
        <row r="8">
          <cell r="N8">
            <v>12.905542000000001</v>
          </cell>
        </row>
        <row r="9">
          <cell r="N9">
            <v>13.766499</v>
          </cell>
        </row>
        <row r="10">
          <cell r="N10">
            <v>13.959661000000001</v>
          </cell>
        </row>
        <row r="11">
          <cell r="N11">
            <v>14.319286999999999</v>
          </cell>
        </row>
        <row r="12">
          <cell r="N12">
            <v>14.33412</v>
          </cell>
        </row>
        <row r="13">
          <cell r="N13">
            <v>14.474556</v>
          </cell>
        </row>
        <row r="14">
          <cell r="N14">
            <v>14.614984</v>
          </cell>
        </row>
        <row r="15">
          <cell r="N15">
            <v>14.802859</v>
          </cell>
        </row>
        <row r="16">
          <cell r="N16">
            <v>14.85894</v>
          </cell>
        </row>
        <row r="17">
          <cell r="N17">
            <v>15.633419</v>
          </cell>
        </row>
        <row r="18">
          <cell r="N18">
            <v>16.146096</v>
          </cell>
        </row>
        <row r="19">
          <cell r="N19">
            <v>16.75713</v>
          </cell>
        </row>
        <row r="20">
          <cell r="N20">
            <v>16.835910999999999</v>
          </cell>
        </row>
        <row r="21">
          <cell r="N21">
            <v>17.141347</v>
          </cell>
        </row>
        <row r="22">
          <cell r="N22">
            <v>18.292117000000001</v>
          </cell>
        </row>
        <row r="23">
          <cell r="N23">
            <v>19.078605</v>
          </cell>
        </row>
        <row r="24">
          <cell r="N24">
            <v>19.186178000000002</v>
          </cell>
        </row>
        <row r="25">
          <cell r="N25">
            <v>19.286563999999998</v>
          </cell>
        </row>
        <row r="26">
          <cell r="N26">
            <v>19.381485999999999</v>
          </cell>
        </row>
        <row r="27">
          <cell r="N27">
            <v>19.417874999999999</v>
          </cell>
        </row>
        <row r="28">
          <cell r="N28">
            <v>19.591024000000001</v>
          </cell>
        </row>
        <row r="29">
          <cell r="N29">
            <v>19.639294</v>
          </cell>
        </row>
        <row r="30">
          <cell r="N30">
            <v>19.863838000000001</v>
          </cell>
        </row>
        <row r="31">
          <cell r="N31">
            <v>20.025677000000002</v>
          </cell>
        </row>
        <row r="32">
          <cell r="N32">
            <v>20.1112</v>
          </cell>
        </row>
        <row r="33">
          <cell r="N33">
            <v>20.444768</v>
          </cell>
        </row>
        <row r="34">
          <cell r="N34">
            <v>20.618722999999999</v>
          </cell>
        </row>
        <row r="35">
          <cell r="N35">
            <v>21.297333999999999</v>
          </cell>
        </row>
        <row r="36">
          <cell r="N36">
            <v>22.347916999999999</v>
          </cell>
        </row>
        <row r="37">
          <cell r="N37">
            <v>22.845289999999999</v>
          </cell>
        </row>
        <row r="38">
          <cell r="N38">
            <v>23.956889</v>
          </cell>
        </row>
        <row r="39">
          <cell r="N39">
            <v>24.406336</v>
          </cell>
        </row>
        <row r="40">
          <cell r="N40">
            <v>25.452086000000001</v>
          </cell>
        </row>
        <row r="41">
          <cell r="N41">
            <v>26.346308000000001</v>
          </cell>
        </row>
        <row r="42">
          <cell r="N42">
            <v>26.583200000000001</v>
          </cell>
        </row>
        <row r="43">
          <cell r="N43">
            <v>27.202442000000001</v>
          </cell>
        </row>
        <row r="44">
          <cell r="N44">
            <v>27.418911999999999</v>
          </cell>
        </row>
        <row r="45">
          <cell r="N45">
            <v>27.502645000000001</v>
          </cell>
        </row>
        <row r="46">
          <cell r="N46">
            <v>28.524087000000002</v>
          </cell>
        </row>
        <row r="47">
          <cell r="N47">
            <v>29.91208</v>
          </cell>
        </row>
        <row r="48">
          <cell r="N48">
            <v>30.876612000000002</v>
          </cell>
        </row>
        <row r="49">
          <cell r="N49">
            <v>32.114193</v>
          </cell>
        </row>
        <row r="50">
          <cell r="N50">
            <v>35.097541</v>
          </cell>
        </row>
        <row r="51">
          <cell r="N51">
            <v>39.053190999999998</v>
          </cell>
        </row>
        <row r="52">
          <cell r="N52">
            <v>39.415166999999997</v>
          </cell>
        </row>
        <row r="53">
          <cell r="N53">
            <v>39.774599000000002</v>
          </cell>
        </row>
        <row r="54">
          <cell r="N54">
            <v>42.363208999999998</v>
          </cell>
        </row>
        <row r="55">
          <cell r="N55">
            <v>77.820689999999999</v>
          </cell>
        </row>
        <row r="56">
          <cell r="N56">
            <v>82.388379999999998</v>
          </cell>
        </row>
        <row r="57">
          <cell r="N57">
            <v>101.44856900000001</v>
          </cell>
        </row>
        <row r="58">
          <cell r="N58" t="e">
            <v>#N/A</v>
          </cell>
        </row>
        <row r="59">
          <cell r="N59" t="e">
            <v>#N/A</v>
          </cell>
        </row>
        <row r="60">
          <cell r="N60" t="e">
            <v>#N/A</v>
          </cell>
        </row>
        <row r="61">
          <cell r="N61" t="e">
            <v>#N/A</v>
          </cell>
        </row>
        <row r="62">
          <cell r="N62" t="e">
            <v>#N/A</v>
          </cell>
        </row>
        <row r="63">
          <cell r="N63" t="e">
            <v>#N/A</v>
          </cell>
        </row>
        <row r="64">
          <cell r="N64" t="e">
            <v>#N/A</v>
          </cell>
        </row>
        <row r="65">
          <cell r="N65" t="e">
            <v>#N/A</v>
          </cell>
        </row>
      </sheetData>
      <sheetData sheetId="19" refreshError="1"/>
      <sheetData sheetId="20" refreshError="1">
        <row r="1">
          <cell r="N1" t="str">
            <v>PE 2009</v>
          </cell>
        </row>
        <row r="2">
          <cell r="N2">
            <v>7.0637540000000003</v>
          </cell>
        </row>
        <row r="3">
          <cell r="N3">
            <v>7.9775600000000004</v>
          </cell>
        </row>
        <row r="4">
          <cell r="N4">
            <v>8.0277209999999997</v>
          </cell>
        </row>
        <row r="5">
          <cell r="N5">
            <v>8.8464810000000007</v>
          </cell>
        </row>
        <row r="6">
          <cell r="N6">
            <v>9.2021879999999996</v>
          </cell>
        </row>
        <row r="7">
          <cell r="N7">
            <v>9.3257189999999994</v>
          </cell>
        </row>
        <row r="8">
          <cell r="N8">
            <v>9.3840669999999999</v>
          </cell>
        </row>
        <row r="9">
          <cell r="N9">
            <v>9.5340009999999999</v>
          </cell>
        </row>
        <row r="10">
          <cell r="N10">
            <v>9.5765100000000007</v>
          </cell>
        </row>
        <row r="11">
          <cell r="N11">
            <v>9.6631870000000006</v>
          </cell>
        </row>
        <row r="12">
          <cell r="N12">
            <v>10.657035</v>
          </cell>
        </row>
        <row r="13">
          <cell r="N13">
            <v>10.854812000000001</v>
          </cell>
        </row>
        <row r="14">
          <cell r="N14">
            <v>11.109321</v>
          </cell>
        </row>
        <row r="15">
          <cell r="N15">
            <v>11.170923999999999</v>
          </cell>
        </row>
        <row r="16">
          <cell r="N16">
            <v>11.216749</v>
          </cell>
        </row>
        <row r="17">
          <cell r="N17">
            <v>11.804259999999999</v>
          </cell>
        </row>
        <row r="18">
          <cell r="N18">
            <v>12.213048000000001</v>
          </cell>
        </row>
        <row r="19">
          <cell r="N19">
            <v>12.560345999999999</v>
          </cell>
        </row>
        <row r="20">
          <cell r="N20">
            <v>12.585362999999999</v>
          </cell>
        </row>
        <row r="21">
          <cell r="N21">
            <v>12.590412000000001</v>
          </cell>
        </row>
        <row r="22">
          <cell r="N22">
            <v>12.68446</v>
          </cell>
        </row>
        <row r="23">
          <cell r="N23">
            <v>12.931628</v>
          </cell>
        </row>
        <row r="24">
          <cell r="N24">
            <v>13.736656</v>
          </cell>
        </row>
        <row r="25">
          <cell r="N25">
            <v>13.746721000000001</v>
          </cell>
        </row>
        <row r="26">
          <cell r="N26">
            <v>14.16808</v>
          </cell>
        </row>
        <row r="27">
          <cell r="N27">
            <v>14.246632</v>
          </cell>
        </row>
        <row r="28">
          <cell r="N28">
            <v>15.020626</v>
          </cell>
        </row>
        <row r="29">
          <cell r="N29">
            <v>15.371318</v>
          </cell>
        </row>
        <row r="30">
          <cell r="N30">
            <v>16.159036</v>
          </cell>
        </row>
        <row r="31">
          <cell r="N31">
            <v>16.224250000000001</v>
          </cell>
        </row>
        <row r="32">
          <cell r="N32">
            <v>16.252109000000001</v>
          </cell>
        </row>
        <row r="33">
          <cell r="N33">
            <v>16.410322000000001</v>
          </cell>
        </row>
        <row r="34">
          <cell r="N34">
            <v>16.505382000000001</v>
          </cell>
        </row>
        <row r="35">
          <cell r="N35">
            <v>17.159095000000001</v>
          </cell>
        </row>
        <row r="36">
          <cell r="N36">
            <v>17.312158</v>
          </cell>
        </row>
        <row r="37">
          <cell r="N37">
            <v>17.401346</v>
          </cell>
        </row>
        <row r="38">
          <cell r="N38">
            <v>17.594249999999999</v>
          </cell>
        </row>
        <row r="39">
          <cell r="N39">
            <v>17.594995999999998</v>
          </cell>
        </row>
        <row r="40">
          <cell r="N40">
            <v>17.709482000000001</v>
          </cell>
        </row>
        <row r="41">
          <cell r="N41">
            <v>18.180802</v>
          </cell>
        </row>
        <row r="42">
          <cell r="N42">
            <v>18.5366</v>
          </cell>
        </row>
        <row r="43">
          <cell r="N43">
            <v>18.586485</v>
          </cell>
        </row>
        <row r="44">
          <cell r="N44">
            <v>19.455749999999998</v>
          </cell>
        </row>
        <row r="45">
          <cell r="N45">
            <v>19.568787</v>
          </cell>
        </row>
        <row r="46">
          <cell r="N46">
            <v>20.132529000000002</v>
          </cell>
        </row>
        <row r="47">
          <cell r="N47">
            <v>20.246466999999999</v>
          </cell>
        </row>
        <row r="48">
          <cell r="N48">
            <v>20.887314</v>
          </cell>
        </row>
        <row r="49">
          <cell r="N49">
            <v>21.913477</v>
          </cell>
        </row>
        <row r="50">
          <cell r="N50">
            <v>22.361826000000001</v>
          </cell>
        </row>
        <row r="51">
          <cell r="N51">
            <v>23.120847999999999</v>
          </cell>
        </row>
        <row r="52">
          <cell r="N52">
            <v>23.617947999999998</v>
          </cell>
        </row>
        <row r="53">
          <cell r="N53">
            <v>23.921213000000002</v>
          </cell>
        </row>
        <row r="54">
          <cell r="N54">
            <v>25.504187000000002</v>
          </cell>
        </row>
        <row r="55">
          <cell r="N55">
            <v>25.980812</v>
          </cell>
        </row>
        <row r="56">
          <cell r="N56">
            <v>26.184683</v>
          </cell>
        </row>
        <row r="57">
          <cell r="N57">
            <v>28.605018999999999</v>
          </cell>
        </row>
        <row r="58">
          <cell r="N58">
            <v>32.849831999999999</v>
          </cell>
        </row>
        <row r="59">
          <cell r="N59">
            <v>42.126775000000002</v>
          </cell>
        </row>
        <row r="60">
          <cell r="N60">
            <v>48.027965000000002</v>
          </cell>
        </row>
        <row r="61">
          <cell r="N61">
            <v>56.199753000000001</v>
          </cell>
        </row>
        <row r="62">
          <cell r="N62" t="e">
            <v>#N/A</v>
          </cell>
        </row>
        <row r="63">
          <cell r="N63" t="e">
            <v>#N/A</v>
          </cell>
        </row>
        <row r="64">
          <cell r="N64" t="e">
            <v>#N/A</v>
          </cell>
        </row>
        <row r="65">
          <cell r="N65" t="e">
            <v>#N/A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1">
          <cell r="H1" t="str">
            <v>EV/EBITDA Lease Calc 07</v>
          </cell>
        </row>
        <row r="2">
          <cell r="H2">
            <v>4.6069145363991533</v>
          </cell>
        </row>
        <row r="3">
          <cell r="H3">
            <v>7.0313317838795442</v>
          </cell>
        </row>
        <row r="4">
          <cell r="H4">
            <v>7.2022177433312375</v>
          </cell>
        </row>
        <row r="5">
          <cell r="H5">
            <v>7.9929637433050198</v>
          </cell>
        </row>
        <row r="6">
          <cell r="H6">
            <v>8.2418416913748072</v>
          </cell>
        </row>
        <row r="7">
          <cell r="H7">
            <v>9.6084121299861014</v>
          </cell>
        </row>
        <row r="8">
          <cell r="H8">
            <v>11.2215066399426</v>
          </cell>
        </row>
        <row r="9">
          <cell r="H9">
            <v>11.528874010193535</v>
          </cell>
        </row>
        <row r="10">
          <cell r="H10">
            <v>11.738185945052583</v>
          </cell>
        </row>
        <row r="11">
          <cell r="H11">
            <v>11.858342027704593</v>
          </cell>
        </row>
        <row r="12">
          <cell r="H12">
            <v>11.990782592100603</v>
          </cell>
        </row>
        <row r="13">
          <cell r="H13">
            <v>12.53936000003814</v>
          </cell>
        </row>
        <row r="14">
          <cell r="H14">
            <v>12.704863161985857</v>
          </cell>
        </row>
        <row r="15">
          <cell r="H15">
            <v>13.020760401240592</v>
          </cell>
        </row>
        <row r="16">
          <cell r="H16">
            <v>13.379285842273186</v>
          </cell>
        </row>
        <row r="17">
          <cell r="H17">
            <v>13.432316947534094</v>
          </cell>
        </row>
        <row r="18">
          <cell r="H18">
            <v>13.538113988125843</v>
          </cell>
        </row>
        <row r="19">
          <cell r="H19">
            <v>13.759722642659398</v>
          </cell>
        </row>
        <row r="20">
          <cell r="H20">
            <v>13.774455945986972</v>
          </cell>
        </row>
        <row r="21">
          <cell r="H21">
            <v>13.932657862556688</v>
          </cell>
        </row>
        <row r="22">
          <cell r="H22">
            <v>14.529317997129938</v>
          </cell>
        </row>
        <row r="23">
          <cell r="H23">
            <v>14.759062340881977</v>
          </cell>
        </row>
        <row r="24">
          <cell r="H24">
            <v>15.083711899265545</v>
          </cell>
        </row>
        <row r="25">
          <cell r="H25">
            <v>15.128839071883258</v>
          </cell>
        </row>
        <row r="26">
          <cell r="H26">
            <v>15.326789100080481</v>
          </cell>
        </row>
        <row r="27">
          <cell r="H27">
            <v>16.300048433200242</v>
          </cell>
        </row>
        <row r="28">
          <cell r="H28">
            <v>16.576633405149956</v>
          </cell>
        </row>
        <row r="29">
          <cell r="H29">
            <v>18.46665719897829</v>
          </cell>
        </row>
        <row r="30">
          <cell r="H30">
            <v>18.57240206596137</v>
          </cell>
        </row>
        <row r="31">
          <cell r="H31">
            <v>19.020855762036561</v>
          </cell>
        </row>
        <row r="32">
          <cell r="H32">
            <v>19.298798672242778</v>
          </cell>
        </row>
        <row r="33">
          <cell r="H33">
            <v>19.599305157085084</v>
          </cell>
        </row>
        <row r="34">
          <cell r="H34">
            <v>20.168255435283381</v>
          </cell>
        </row>
        <row r="35">
          <cell r="H35">
            <v>20.709395393257299</v>
          </cell>
        </row>
        <row r="36">
          <cell r="H36">
            <v>21.161768437792482</v>
          </cell>
        </row>
        <row r="37">
          <cell r="H37">
            <v>22.239547914487229</v>
          </cell>
        </row>
        <row r="38">
          <cell r="H38">
            <v>22.899826717403997</v>
          </cell>
        </row>
        <row r="39">
          <cell r="H39">
            <v>23.655614766622655</v>
          </cell>
        </row>
        <row r="40">
          <cell r="H40">
            <v>25.991521739165837</v>
          </cell>
        </row>
        <row r="41">
          <cell r="H41">
            <v>27.414663170492055</v>
          </cell>
        </row>
        <row r="42">
          <cell r="H42">
            <v>27.571919489757931</v>
          </cell>
        </row>
        <row r="43">
          <cell r="H43">
            <v>28.737282183820593</v>
          </cell>
        </row>
        <row r="44">
          <cell r="H44">
            <v>29.172869695683776</v>
          </cell>
        </row>
        <row r="45">
          <cell r="H45">
            <v>30.140777174269381</v>
          </cell>
        </row>
        <row r="46">
          <cell r="H46">
            <v>30.954609354314908</v>
          </cell>
        </row>
        <row r="47">
          <cell r="H47">
            <v>30.996054115911559</v>
          </cell>
        </row>
        <row r="48">
          <cell r="H48">
            <v>31.231793604742315</v>
          </cell>
        </row>
        <row r="49">
          <cell r="H49">
            <v>31.399069719698254</v>
          </cell>
        </row>
        <row r="50">
          <cell r="H50">
            <v>33.122047234650431</v>
          </cell>
        </row>
        <row r="51">
          <cell r="H51">
            <v>36.918756130109102</v>
          </cell>
        </row>
        <row r="52">
          <cell r="H52">
            <v>41.554473197580386</v>
          </cell>
        </row>
        <row r="53">
          <cell r="H53">
            <v>88.81651952819</v>
          </cell>
        </row>
        <row r="54">
          <cell r="H54">
            <v>103.51831132203399</v>
          </cell>
        </row>
        <row r="55">
          <cell r="H55">
            <v>149.23091039863777</v>
          </cell>
        </row>
        <row r="56">
          <cell r="H56" t="e">
            <v>#N/A</v>
          </cell>
        </row>
        <row r="57">
          <cell r="H57" t="e">
            <v>#N/A</v>
          </cell>
        </row>
        <row r="58">
          <cell r="H58" t="e">
            <v>#N/A</v>
          </cell>
        </row>
        <row r="59">
          <cell r="H59" t="e">
            <v>#N/A</v>
          </cell>
        </row>
        <row r="60">
          <cell r="H60" t="e">
            <v>#N/A</v>
          </cell>
        </row>
        <row r="61">
          <cell r="H61" t="e">
            <v>#N/A</v>
          </cell>
        </row>
        <row r="62">
          <cell r="H62" t="e">
            <v>#N/A</v>
          </cell>
        </row>
        <row r="63">
          <cell r="H63" t="e">
            <v>#N/A</v>
          </cell>
        </row>
        <row r="64">
          <cell r="H64" t="e">
            <v>#N/A</v>
          </cell>
        </row>
        <row r="65">
          <cell r="H65" t="e">
            <v>#N/A</v>
          </cell>
        </row>
      </sheetData>
      <sheetData sheetId="27" refreshError="1"/>
      <sheetData sheetId="28" refreshError="1"/>
      <sheetData sheetId="29" refreshError="1">
        <row r="1">
          <cell r="J1" t="str">
            <v>PEG Ratio</v>
          </cell>
        </row>
        <row r="2">
          <cell r="J2">
            <v>-10.678690549624356</v>
          </cell>
        </row>
        <row r="3">
          <cell r="J3">
            <v>-0.51731696458684651</v>
          </cell>
        </row>
        <row r="4">
          <cell r="J4">
            <v>-0.50702260472678184</v>
          </cell>
        </row>
        <row r="5">
          <cell r="J5">
            <v>9.5916326055893383E-2</v>
          </cell>
        </row>
        <row r="6">
          <cell r="J6">
            <v>0.1750331359490174</v>
          </cell>
        </row>
        <row r="7">
          <cell r="J7">
            <v>0.38850493690453075</v>
          </cell>
        </row>
        <row r="8">
          <cell r="J8">
            <v>0.42890502986754392</v>
          </cell>
        </row>
        <row r="9">
          <cell r="J9">
            <v>0.62418148466902001</v>
          </cell>
        </row>
        <row r="10">
          <cell r="J10">
            <v>0.88474733513642501</v>
          </cell>
        </row>
        <row r="11">
          <cell r="J11">
            <v>0.92991106391117473</v>
          </cell>
        </row>
        <row r="12">
          <cell r="J12">
            <v>1.1190834025240783</v>
          </cell>
        </row>
        <row r="13">
          <cell r="J13">
            <v>1.1365095674492836</v>
          </cell>
        </row>
        <row r="14">
          <cell r="J14">
            <v>1.3236161062054232</v>
          </cell>
        </row>
        <row r="15">
          <cell r="J15">
            <v>1.6701096325921645</v>
          </cell>
        </row>
        <row r="16">
          <cell r="J16">
            <v>1.7512472863210884</v>
          </cell>
        </row>
        <row r="17">
          <cell r="J17">
            <v>1.8005875404761418</v>
          </cell>
        </row>
        <row r="18">
          <cell r="J18">
            <v>1.8376114548808962</v>
          </cell>
        </row>
        <row r="19">
          <cell r="J19">
            <v>1.8637295253314501</v>
          </cell>
        </row>
        <row r="20">
          <cell r="J20">
            <v>1.9270064014759736</v>
          </cell>
        </row>
        <row r="21">
          <cell r="J21">
            <v>2.1314526064867461</v>
          </cell>
        </row>
        <row r="22">
          <cell r="J22">
            <v>2.1587863009495547</v>
          </cell>
        </row>
        <row r="23">
          <cell r="J23">
            <v>2.2641915164200457</v>
          </cell>
        </row>
        <row r="24">
          <cell r="J24">
            <v>2.4098356141188422</v>
          </cell>
        </row>
        <row r="25">
          <cell r="J25">
            <v>2.4462318472308691</v>
          </cell>
        </row>
        <row r="26">
          <cell r="J26">
            <v>2.5103034390642254</v>
          </cell>
        </row>
        <row r="27">
          <cell r="J27">
            <v>2.5287646879447041</v>
          </cell>
        </row>
        <row r="28">
          <cell r="J28">
            <v>3.0533841344818007</v>
          </cell>
        </row>
        <row r="29">
          <cell r="J29">
            <v>3.2853604353944679</v>
          </cell>
        </row>
        <row r="30">
          <cell r="J30">
            <v>3.5507038422894364</v>
          </cell>
        </row>
        <row r="31">
          <cell r="J31">
            <v>3.9336433679354097</v>
          </cell>
        </row>
        <row r="32">
          <cell r="J32">
            <v>3.976014348345954</v>
          </cell>
        </row>
        <row r="33">
          <cell r="J33">
            <v>4.0535467915536936</v>
          </cell>
        </row>
        <row r="34">
          <cell r="J34">
            <v>4.6681078514526417</v>
          </cell>
        </row>
        <row r="35">
          <cell r="J35">
            <v>5.1317379400680707</v>
          </cell>
        </row>
        <row r="36">
          <cell r="J36">
            <v>5.2534793361535961</v>
          </cell>
        </row>
        <row r="37">
          <cell r="J37">
            <v>8.4699045806789659</v>
          </cell>
        </row>
        <row r="38">
          <cell r="J38">
            <v>10.439402016960805</v>
          </cell>
        </row>
        <row r="39">
          <cell r="J39" t="e">
            <v>#N/A</v>
          </cell>
        </row>
        <row r="40">
          <cell r="J40" t="e">
            <v>#N/A</v>
          </cell>
        </row>
        <row r="41">
          <cell r="J41" t="e">
            <v>#N/A</v>
          </cell>
        </row>
        <row r="42">
          <cell r="J42" t="e">
            <v>#N/A</v>
          </cell>
        </row>
        <row r="43">
          <cell r="J43" t="e">
            <v>#N/A</v>
          </cell>
        </row>
        <row r="44">
          <cell r="J44" t="e">
            <v>#N/A</v>
          </cell>
        </row>
        <row r="45">
          <cell r="J45" t="e">
            <v>#N/A</v>
          </cell>
        </row>
        <row r="46">
          <cell r="J46" t="e">
            <v>#N/A</v>
          </cell>
        </row>
        <row r="47">
          <cell r="J47" t="e">
            <v>#N/A</v>
          </cell>
        </row>
        <row r="48">
          <cell r="J48" t="e">
            <v>#N/A</v>
          </cell>
        </row>
        <row r="49">
          <cell r="J49" t="e">
            <v>#N/A</v>
          </cell>
        </row>
        <row r="50">
          <cell r="J50" t="e">
            <v>#N/A</v>
          </cell>
        </row>
        <row r="51">
          <cell r="J51" t="e">
            <v>#N/A</v>
          </cell>
        </row>
        <row r="52">
          <cell r="J52" t="e">
            <v>#N/A</v>
          </cell>
        </row>
        <row r="53">
          <cell r="J53" t="e">
            <v>#N/A</v>
          </cell>
        </row>
        <row r="54">
          <cell r="J54" t="e">
            <v>#N/A</v>
          </cell>
        </row>
        <row r="55">
          <cell r="J55" t="e">
            <v>#N/A</v>
          </cell>
        </row>
        <row r="56">
          <cell r="J56" t="e">
            <v>#N/A</v>
          </cell>
        </row>
        <row r="57">
          <cell r="J57" t="e">
            <v>#N/A</v>
          </cell>
        </row>
        <row r="58">
          <cell r="J58" t="e">
            <v>#N/A</v>
          </cell>
        </row>
        <row r="59">
          <cell r="J59" t="e">
            <v>#N/A</v>
          </cell>
        </row>
        <row r="60">
          <cell r="J60" t="e">
            <v>#N/A</v>
          </cell>
        </row>
        <row r="61">
          <cell r="J61" t="e">
            <v>#N/A</v>
          </cell>
        </row>
        <row r="62">
          <cell r="J62" t="e">
            <v>#N/A</v>
          </cell>
        </row>
        <row r="63">
          <cell r="J63" t="e">
            <v>#N/A</v>
          </cell>
        </row>
        <row r="64">
          <cell r="J64" t="e">
            <v>#N/A</v>
          </cell>
        </row>
        <row r="65">
          <cell r="J65" t="e">
            <v>#N/A</v>
          </cell>
        </row>
      </sheetData>
      <sheetData sheetId="3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SCurve-Total"/>
      <sheetName val="RLG"/>
      <sheetName val="BND"/>
      <sheetName val="CD"/>
      <sheetName val="SC-RH"/>
      <sheetName val="SC-RK"/>
      <sheetName val="BSN"/>
      <sheetName val="HUD"/>
      <sheetName val="JP"/>
      <sheetName val="JPexclRL"/>
      <sheetName val="JP-RL"/>
      <sheetName val="RMS"/>
      <sheetName val="MDM-TOTAL"/>
      <sheetName val="MDM-RF "/>
      <sheetName val="MDM-RW"/>
      <sheetName val="PBMR"/>
      <sheetName val="BSD"/>
      <sheetName val="ROSData"/>
      <sheetName val="Input"/>
      <sheetName val="COKER S CURVE"/>
      <sheetName val="Sheet1"/>
      <sheetName val="commodity curve COKER"/>
      <sheetName val="front anal cdu"/>
      <sheetName val="piping status cdu"/>
      <sheetName val="mtrl constraints cdu_vdu"/>
      <sheetName val="bal eqpt instts"/>
      <sheetName val="other PCOs"/>
      <sheetName val="MDM-RF_"/>
      <sheetName val="COKER_S_CURVE"/>
      <sheetName val="commodity_curve_COKER"/>
      <sheetName val="front_anal_cdu"/>
      <sheetName val="piping_status_cdu"/>
      <sheetName val="mtrl_constraints_cdu_vdu"/>
      <sheetName val="bal_eqpt_instts"/>
      <sheetName val="other_PCOs"/>
      <sheetName val="MDM-RF_1"/>
      <sheetName val="COKER_S_CURVE1"/>
      <sheetName val="commodity_curve_COKER1"/>
      <sheetName val="front_anal_cdu1"/>
      <sheetName val="piping_status_cdu1"/>
      <sheetName val="mtrl_constraints_cdu_vdu1"/>
      <sheetName val="bal_eqpt_instts1"/>
      <sheetName val="other_PCOs1"/>
      <sheetName val="MDM-RF_2"/>
      <sheetName val="COKER_S_CURVE2"/>
      <sheetName val="commodity_curve_COKER2"/>
      <sheetName val="front_anal_cdu2"/>
      <sheetName val="piping_status_cdu2"/>
      <sheetName val="mtrl_constraints_cdu_vdu2"/>
      <sheetName val="bal_eqpt_instts2"/>
      <sheetName val="other_PCOs2"/>
      <sheetName val="MDM-RF_3"/>
      <sheetName val="COKER_S_CURVE3"/>
      <sheetName val="commodity_curve_COKER3"/>
      <sheetName val="front_anal_cdu3"/>
      <sheetName val="piping_status_cdu3"/>
      <sheetName val="mtrl_constraints_cdu_vdu3"/>
      <sheetName val="bal_eqpt_instts3"/>
      <sheetName val="other_PCOs3"/>
      <sheetName val="Contract Value summary"/>
      <sheetName val="Sheet2"/>
      <sheetName val="fco"/>
      <sheetName val="factors"/>
      <sheetName val="ecc_res"/>
      <sheetName val="Calculation Master"/>
      <sheetName val="Michael Magliato"/>
      <sheetName val="Variables"/>
      <sheetName val="Consolidation Units "/>
      <sheetName val="Tariff &amp; Revenue (Ph-III)"/>
      <sheetName val="80G"/>
      <sheetName val="BOQ"/>
      <sheetName val="gen"/>
      <sheetName val="Civil Works"/>
      <sheetName val="TB9899"/>
      <sheetName val="Item- Compact"/>
      <sheetName val="10"/>
      <sheetName val="banilad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Mactan"/>
      <sheetName val="Mandaue"/>
      <sheetName val="1"/>
      <sheetName val="14"/>
      <sheetName val="Sheet3"/>
      <sheetName val="Project ODC_NDEU"/>
      <sheetName val="Const QMS Dash Board"/>
      <sheetName val="DETAIL SHEET"/>
      <sheetName val="NLD - Assum"/>
      <sheetName val="Capex-fixed"/>
      <sheetName val="Assmpns"/>
      <sheetName val="oresreqsum"/>
      <sheetName val="Level 0"/>
      <sheetName val="Acc_10.5"/>
      <sheetName val="DETAIL_SHEET"/>
      <sheetName val="NLD_-_Assum"/>
      <sheetName val="Project_ODC_NDEU"/>
      <sheetName val="Level_0"/>
      <sheetName val="Acc_10_5"/>
      <sheetName val="Const_QMS_Dash_Board"/>
      <sheetName val="DETAIL_SHEET1"/>
      <sheetName val="NLD_-_Assum1"/>
      <sheetName val="Project_ODC_NDEU1"/>
      <sheetName val="Level_01"/>
      <sheetName val="Acc_10_51"/>
      <sheetName val="Const_QMS_Dash_Board1"/>
      <sheetName val="DETAIL_SHEET2"/>
      <sheetName val="NLD_-_Assum2"/>
      <sheetName val="Project_ODC_NDEU2"/>
      <sheetName val="Level_02"/>
      <sheetName val="Acc_10_52"/>
      <sheetName val="Const_QMS_Dash_Board2"/>
      <sheetName val="MDM-RF_4"/>
      <sheetName val="COKER_S_CURVE4"/>
      <sheetName val="commodity_curve_COKER4"/>
      <sheetName val="front_anal_cdu4"/>
      <sheetName val="piping_status_cdu4"/>
      <sheetName val="mtrl_constraints_cdu_vdu4"/>
      <sheetName val="bal_eqpt_instts4"/>
      <sheetName val="other_PCOs4"/>
      <sheetName val="DETAIL_SHEET3"/>
      <sheetName val="NLD_-_Assum3"/>
      <sheetName val="Project_ODC_NDEU3"/>
      <sheetName val="Level_03"/>
      <sheetName val="Acc_10_53"/>
      <sheetName val="Const_QMS_Dash_Board3"/>
      <sheetName val="R2"/>
      <sheetName val="Cover"/>
      <sheetName val="appendix 2.5 final accounts"/>
      <sheetName val="Assumptions"/>
      <sheetName val="3MLKQ"/>
      <sheetName val="Operating Statistics"/>
      <sheetName val="Profile"/>
      <sheetName val="GS-DCF"/>
      <sheetName val="CodeList"/>
      <sheetName val="summary CF"/>
      <sheetName val="Rates Basic"/>
      <sheetName val="PostOrdStat"/>
      <sheetName val="PARTY"/>
      <sheetName val="prg"/>
      <sheetName val="prod"/>
      <sheetName val="CRUDE UPDATE"/>
      <sheetName val="MDM-RF_6"/>
      <sheetName val="COKER_S_CURVE6"/>
      <sheetName val="commodity_curve_COKER6"/>
      <sheetName val="front_anal_cdu6"/>
      <sheetName val="piping_status_cdu6"/>
      <sheetName val="mtrl_constraints_cdu_vdu6"/>
      <sheetName val="bal_eqpt_instts6"/>
      <sheetName val="other_PCOs6"/>
      <sheetName val="DETAIL_SHEET5"/>
      <sheetName val="NLD_-_Assum5"/>
      <sheetName val="Project_ODC_NDEU5"/>
      <sheetName val="Level_05"/>
      <sheetName val="Acc_10_55"/>
      <sheetName val="Const_QMS_Dash_Board5"/>
      <sheetName val="MDM-RF_5"/>
      <sheetName val="COKER_S_CURVE5"/>
      <sheetName val="commodity_curve_COKER5"/>
      <sheetName val="front_anal_cdu5"/>
      <sheetName val="piping_status_cdu5"/>
      <sheetName val="mtrl_constraints_cdu_vdu5"/>
      <sheetName val="bal_eqpt_instts5"/>
      <sheetName val="other_PCOs5"/>
      <sheetName val="DETAIL_SHEET4"/>
      <sheetName val="NLD_-_Assum4"/>
      <sheetName val="Project_ODC_NDEU4"/>
      <sheetName val="Level_04"/>
      <sheetName val="Acc_10_54"/>
      <sheetName val="Const_QMS_Dash_Board4"/>
      <sheetName val="TABLES"/>
      <sheetName val="Commodity"/>
      <sheetName val="O&amp;M Admin Cost"/>
      <sheetName val="costing"/>
      <sheetName val="Final VA"/>
      <sheetName val="TBAL9697 -group wise  sdpl"/>
      <sheetName val="BOQ Distribution"/>
      <sheetName val="Staff Acco."/>
      <sheetName val="Communication"/>
      <sheetName val="Consultants"/>
      <sheetName val="Travel &amp; Conveyance"/>
      <sheetName val="Food &amp; Staff"/>
      <sheetName val="House keeping"/>
      <sheetName val="Freight Duty &amp; Clearance"/>
      <sheetName val="Insurance"/>
      <sheetName val="Office Expenses"/>
      <sheetName val="Power"/>
      <sheetName val="Technical Consultancy Charges"/>
      <sheetName val="Repairs &amp; Maint"/>
      <sheetName val="Sales &amp; Marketing"/>
      <sheetName val="Security"/>
      <sheetName val="Transport"/>
      <sheetName val="Travel Expenses-Projects"/>
      <sheetName val="Vehicle Running &amp; Maintenance"/>
      <sheetName val="TDS on Commission"/>
      <sheetName val="TDS on Contract"/>
      <sheetName val="TDS on Professional Fees"/>
      <sheetName val="TDS on Rent"/>
      <sheetName val="TDS on Salary"/>
      <sheetName val="Para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mpany List"/>
      <sheetName val="MPSEZ"/>
      <sheetName val="Analysis"/>
      <sheetName val="Quantitative Details"/>
      <sheetName val="Key Business Drivers"/>
      <sheetName val="Related Party"/>
      <sheetName val="Annexure-1"/>
      <sheetName val="LIST OF CONSOLIDATEES"/>
      <sheetName val="Sheet5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AAFL</v>
          </cell>
          <cell r="C1" t="str">
            <v>ADANI AGRIFRESH LTD ( AAGL)</v>
          </cell>
        </row>
        <row r="2">
          <cell r="C2" t="str">
            <v>ADANI AGRI LOGISTICS LTD (AALL)</v>
          </cell>
        </row>
        <row r="3">
          <cell r="C3" t="str">
            <v>ADANI CEMENTS LTD.  (ACL)</v>
          </cell>
        </row>
        <row r="4">
          <cell r="C4" t="str">
            <v>ADANI DEVELOPERS PVT LTD.(ADPL)</v>
          </cell>
        </row>
        <row r="5">
          <cell r="C5" t="str">
            <v>ADANI ENTERPRISES LIMITED (AEL)</v>
          </cell>
        </row>
        <row r="6">
          <cell r="C6" t="str">
            <v>ADANI ENERGY LTD. ( AENL)</v>
          </cell>
        </row>
        <row r="7">
          <cell r="C7" t="str">
            <v>ADANI EXPORTS (AEPF)</v>
          </cell>
        </row>
        <row r="8">
          <cell r="C8" t="str">
            <v>ADANI ESTATES PVT. LTD (AEPL)</v>
          </cell>
        </row>
        <row r="9">
          <cell r="C9" t="str">
            <v>ADANI GAS LIMITED (AGASL)</v>
          </cell>
        </row>
        <row r="10">
          <cell r="C10" t="str">
            <v>ADANI GLOBAL FZE (AGFZE)</v>
          </cell>
        </row>
        <row r="11">
          <cell r="C11" t="str">
            <v>ADANI GLOBAL LTD. (AGL)</v>
          </cell>
        </row>
        <row r="12">
          <cell r="C12" t="str">
            <v>ADANI GLOBAL PTE LTD. (AGPTE)</v>
          </cell>
        </row>
        <row r="13">
          <cell r="C13" t="str">
            <v>ADANI HAZIRA INFRA PVT LTD (AHIPL)</v>
          </cell>
        </row>
        <row r="14">
          <cell r="C14" t="str">
            <v>ADANI HAZIRA PVT. LTD. (AHZPL)</v>
          </cell>
        </row>
        <row r="15">
          <cell r="C15" t="str">
            <v>ADANI INFRASTRUCTURE AND DEVELOPERS PVT LTD (AIDPL)</v>
          </cell>
        </row>
        <row r="16">
          <cell r="C16" t="str">
            <v>ADANI INFRA (INDIA) LTD.  (AIIL)</v>
          </cell>
        </row>
        <row r="17">
          <cell r="C17" t="str">
            <v>ADANI LAND DEVELOPERS PVT LTD.(ALDPL)</v>
          </cell>
        </row>
        <row r="18">
          <cell r="C18" t="str">
            <v>ADANI LOGISTICS LTD. (ALL)</v>
          </cell>
        </row>
        <row r="19">
          <cell r="C19" t="str">
            <v>ADANI LANDSCAPES PVT LTD.(ALPL)</v>
          </cell>
        </row>
        <row r="20">
          <cell r="C20" t="str">
            <v>ADANI MINING PVT.LTD.(AMPL)</v>
          </cell>
        </row>
        <row r="21">
          <cell r="C21" t="str">
            <v>ADANI MINING PTY LTD (AMPTY)</v>
          </cell>
        </row>
        <row r="22">
          <cell r="C22" t="str">
            <v>ADANI MUNDRA SEZ INFRASTRUCTURE PVT. LTD.  (AMSZIPL)</v>
          </cell>
        </row>
        <row r="23">
          <cell r="C23" t="str">
            <v>ADANI MURMUGAO TERMINAL PORT PVT. LTD. (AMTPPL)</v>
          </cell>
        </row>
        <row r="24">
          <cell r="C24" t="str">
            <v>ACALMAR OIL &amp; FATS LIMITED (AOFL)</v>
          </cell>
        </row>
        <row r="25">
          <cell r="C25" t="str">
            <v>ADANI POWER DAHEJ LTD. (APDL)</v>
          </cell>
        </row>
        <row r="26">
          <cell r="C26" t="str">
            <v>ADANI PETRONET DAHEJ PORT PVT. LTD. (APDPPL)</v>
          </cell>
        </row>
        <row r="27">
          <cell r="C27" t="str">
            <v>ADANI POWER LTD. (APL)</v>
          </cell>
        </row>
        <row r="28">
          <cell r="C28" t="str">
            <v>ADANI POWER MAHARASHTRA LTD. (APML)</v>
          </cell>
        </row>
        <row r="29">
          <cell r="C29" t="str">
            <v>ADANI POWER (OVERSEAS) LTD. (APOSL)</v>
          </cell>
        </row>
        <row r="30">
          <cell r="C30" t="str">
            <v>ADANI POWER PTE LTD., SINGAPORE  (APPTE)</v>
          </cell>
        </row>
        <row r="31">
          <cell r="C31" t="str">
            <v>ADANI PENCH POWER LIMITED. (APPWL)</v>
          </cell>
        </row>
        <row r="32">
          <cell r="C32" t="str">
            <v>ADANI POWER RAJASTHAN LTD. (APRML)</v>
          </cell>
        </row>
        <row r="33">
          <cell r="C33" t="str">
            <v>AALOKA REAL ESTATE PVT. LTD.  (AREPL)</v>
          </cell>
        </row>
        <row r="34">
          <cell r="C34" t="str">
            <v>ADANI SHIPPING (INDIA) PVT. LTD. (ASIPL)</v>
          </cell>
        </row>
        <row r="35">
          <cell r="C35" t="str">
            <v>ADANI SHIPPING PTE LTD.(ASPL)</v>
          </cell>
        </row>
        <row r="36">
          <cell r="C36" t="str">
            <v>ADANI TOWNSHIPS &amp; REAL ESTATE COMPANY (ATRECO)</v>
          </cell>
        </row>
        <row r="37">
          <cell r="C37" t="str">
            <v>ADANI  VIRGINIA INC. ( AVINC)</v>
          </cell>
        </row>
        <row r="38">
          <cell r="C38" t="str">
            <v>ADANI WELSPUN EXPLORATION LTD.(AWEL)</v>
          </cell>
        </row>
        <row r="39">
          <cell r="C39" t="str">
            <v>ADANI WILMAR LIMITED (AWL)</v>
          </cell>
        </row>
        <row r="40">
          <cell r="C40" t="str">
            <v>ADANI WILMAR PTE LTD (AWPTE)</v>
          </cell>
        </row>
        <row r="41">
          <cell r="C41" t="str">
            <v>BAY BRIDGE ENTERPRISES LLC (BBE)</v>
          </cell>
        </row>
        <row r="42">
          <cell r="C42" t="str">
            <v>BELVEDERE GOLF AND COUNTRY CLUB PVT LTD (BGCCPL)</v>
          </cell>
        </row>
        <row r="43">
          <cell r="C43" t="str">
            <v>CHEMOIL ADANI PVT LTD (CAPL)</v>
          </cell>
        </row>
        <row r="44">
          <cell r="C44" t="str">
            <v>CHEMOIL ADANI PTE LTD (CAPTE)</v>
          </cell>
        </row>
        <row r="45">
          <cell r="C45" t="str">
            <v>COLUMBIA CHROME (INDIA) PVT. LTD.(CCPL)</v>
          </cell>
        </row>
        <row r="46">
          <cell r="C46" t="str">
            <v>JADE AGRICULTURAL CO. PVT. LTD. (JACPL)</v>
          </cell>
        </row>
        <row r="47">
          <cell r="C47" t="str">
            <v>JADE AGRI LAND PVT. LTD.  (JALPL)</v>
          </cell>
        </row>
        <row r="48">
          <cell r="C48" t="str">
            <v>JADE FOOD AND PROPERTIES PVT. LTD.  (JFPPL)</v>
          </cell>
        </row>
        <row r="49">
          <cell r="C49" t="str">
            <v>KARNAVATI AVIATION PVT. LTD. (KAPL)</v>
          </cell>
        </row>
        <row r="50">
          <cell r="C50" t="str">
            <v>KRISHNAPATTAM OILS &amp; FATS PVT LTD (KOFPL)</v>
          </cell>
        </row>
        <row r="51">
          <cell r="C51" t="str">
            <v>KUTCHH POWER GENERATION LTD.  (KPGL)</v>
          </cell>
        </row>
        <row r="52">
          <cell r="C52" t="str">
            <v>KTV HEALTH &amp; FOODS PVT LIMITED (KTV)</v>
          </cell>
        </row>
        <row r="53">
          <cell r="C53" t="str">
            <v>LUSHGREEN LANDSCAPES PVT. LTD.  (LLPL)</v>
          </cell>
        </row>
        <row r="54">
          <cell r="C54" t="str">
            <v>MAHARASHTRA EASTERN GRID POWER TRANSMISSION COMPANY LIMITED (MEGPTCL)</v>
          </cell>
        </row>
        <row r="55">
          <cell r="C55" t="str">
            <v>MAHAGUJ POWER LIMITED (MGUJPL)</v>
          </cell>
        </row>
        <row r="56">
          <cell r="C56" t="str">
            <v>MUNDRA INTERNATIONAL AIRPORT PVT. LTD. (MIAPL)</v>
          </cell>
        </row>
        <row r="57">
          <cell r="C57" t="str">
            <v>MIRAJ IMPEX PVT.LTD. (MIRPL)</v>
          </cell>
        </row>
        <row r="58">
          <cell r="C58" t="str">
            <v>MUNDRA LNG LTD. (MLNGL)</v>
          </cell>
        </row>
        <row r="59">
          <cell r="C59" t="str">
            <v>MUNDRA PORT AND SPECIAL ECONOMIC ZONE LTD (MPSEZ)</v>
          </cell>
        </row>
        <row r="60">
          <cell r="C60" t="str">
            <v>MUNDRA POWER SEZ LTD (MPSL)</v>
          </cell>
        </row>
        <row r="61">
          <cell r="C61" t="str">
            <v>MUNDRA SEZ TEXTILE AND APPAREL PARK PVT. LTD. (MSTAPPL)</v>
          </cell>
        </row>
        <row r="62">
          <cell r="C62" t="str">
            <v>MUNDRA SEZ UTILITIES PVT. LTD. (MSUPL)</v>
          </cell>
        </row>
        <row r="63">
          <cell r="C63" t="str">
            <v>NATURAL GROWERS PVT. LTD.  (NGPL)</v>
          </cell>
        </row>
        <row r="64">
          <cell r="C64" t="str">
            <v>PANCHDHARA AGRO FARMS PVT. LTD.  (PAFPL)</v>
          </cell>
        </row>
        <row r="65">
          <cell r="C65" t="str">
            <v>PARSA KENTE COLLIERIES LTD. (PKCL)</v>
          </cell>
        </row>
        <row r="66">
          <cell r="C66" t="str">
            <v>PT ANDALAS BUMI PERSADA (PTABP)</v>
          </cell>
        </row>
        <row r="67">
          <cell r="C67" t="str">
            <v>PT ADANI GLOBAL (PTAG)</v>
          </cell>
        </row>
        <row r="68">
          <cell r="C68" t="str">
            <v>PT ANEKA SUMBER BUMI (PTASB)</v>
          </cell>
        </row>
        <row r="69">
          <cell r="C69" t="str">
            <v>PT COAL INDONESIA (PTCI)</v>
          </cell>
        </row>
        <row r="70">
          <cell r="C70" t="str">
            <v>PT CITRA PERSADA LUHUR (PTCPL)</v>
          </cell>
        </row>
        <row r="71">
          <cell r="C71" t="str">
            <v>PT ENERGY RESOURCES (PTER)</v>
          </cell>
        </row>
        <row r="72">
          <cell r="C72" t="str">
            <v>PT GEMILANG PUSAKA PERTIWI (PTGPP)</v>
          </cell>
        </row>
        <row r="73">
          <cell r="C73" t="str">
            <v>PT HASTA MUNDRA (PTHM)</v>
          </cell>
        </row>
        <row r="74">
          <cell r="C74" t="str">
            <v>PT KAPUAS COAL MINING (PTKCM)</v>
          </cell>
        </row>
        <row r="75">
          <cell r="C75" t="str">
            <v>PT KARYA PERNITIS SEJATI (PTKPS)</v>
          </cell>
        </row>
        <row r="76">
          <cell r="C76" t="str">
            <v>PT LAMINDO INTER MULTIKON (PTLIM)</v>
          </cell>
        </row>
        <row r="77">
          <cell r="C77" t="str">
            <v>PT MUNDRA COAL (PTMC)</v>
          </cell>
        </row>
        <row r="78">
          <cell r="C78" t="str">
            <v>PT MITRA NAIGA MULIA (PTMNM)</v>
          </cell>
        </row>
        <row r="79">
          <cell r="C79" t="str">
            <v>PT NIAGA ANTAR BANGSA (PTNAB)</v>
          </cell>
        </row>
        <row r="80">
          <cell r="C80" t="str">
            <v>PT NIAGA LINTAS SAMUDRA (PTNLS)</v>
          </cell>
        </row>
        <row r="81">
          <cell r="C81" t="str">
            <v>PT PAHALA BUANA ABADI (PTPBA)</v>
          </cell>
        </row>
        <row r="82">
          <cell r="C82" t="str">
            <v>PT SUMBER BARA (PTSB)</v>
          </cell>
        </row>
        <row r="83">
          <cell r="C83" t="str">
            <v>PT SUMBER BUMI LESTARI (PTSBL)</v>
          </cell>
        </row>
        <row r="84">
          <cell r="C84" t="str">
            <v>PT SUMBER DANA USAHA (PTSDU)</v>
          </cell>
        </row>
        <row r="85">
          <cell r="C85" t="str">
            <v>PT SUAR HARAPAN BANGSA (PTSHB)</v>
          </cell>
        </row>
        <row r="86">
          <cell r="C86" t="str">
            <v>PT SETARA JASA (PTSJ)</v>
          </cell>
        </row>
        <row r="87">
          <cell r="C87" t="str">
            <v>PT TAMBANG SEJAHTERA BERSAMA (PTTSB)</v>
          </cell>
        </row>
        <row r="88">
          <cell r="C88" t="str">
            <v>RAJENDRA AGRI TRADE PVT LTD  (RJATPL)</v>
          </cell>
        </row>
        <row r="89">
          <cell r="C89" t="str">
            <v>ROHIT AGRI TRADE PVT LTD  (ROATPL)</v>
          </cell>
        </row>
        <row r="90">
          <cell r="C90" t="str">
            <v>RAJSHRI PACKAGERS LTD (RPL)</v>
          </cell>
        </row>
        <row r="91">
          <cell r="C91" t="str">
            <v>RAJASTHAN SEZ PVT. LTD. (RSPL)</v>
          </cell>
        </row>
        <row r="92">
          <cell r="C92" t="str">
            <v>RAHI SHIPPING PTE. LTD.  (RSPTE)</v>
          </cell>
        </row>
        <row r="93">
          <cell r="C93" t="str">
            <v>SHANTIGRAM ESTATE MANAGEMENT PVT.LTD.(SEMPL)</v>
          </cell>
        </row>
        <row r="94">
          <cell r="C94" t="str">
            <v>SARGUJA RAIL CORRIDOR PVT. LTD.  (SRCPL)</v>
          </cell>
        </row>
        <row r="95">
          <cell r="C95" t="str">
            <v>SWAYAM REALTORS &amp; TRADERS LTD. (SRTL)</v>
          </cell>
        </row>
        <row r="96">
          <cell r="C96" t="str">
            <v>SATYA SAI AGROILS PVT LTD (SSAPL)</v>
          </cell>
        </row>
        <row r="97">
          <cell r="C97" t="str">
            <v>SHANTIGRAM UTILITY SERVICES PVT LTD (SUSPL)</v>
          </cell>
        </row>
        <row r="98">
          <cell r="C98" t="str">
            <v>VARADARAJA AGRO INDUSTRIES PVT LTD (VAIPL)</v>
          </cell>
        </row>
        <row r="99">
          <cell r="C99" t="str">
            <v>VISHKHA INDUSTRIES (VIPF)</v>
          </cell>
        </row>
        <row r="100">
          <cell r="C100" t="str">
            <v>VISHAKHA POLYFAB LTD (VPL)</v>
          </cell>
        </row>
        <row r="101">
          <cell r="C101" t="str">
            <v>VANSHI SHIPPING PTE. LTD. (VSPTE)</v>
          </cell>
        </row>
        <row r="102">
          <cell r="C102" t="str">
            <v>GOLDEN VALLEY AGROTECH PVT LTD (GVAPL)</v>
          </cell>
        </row>
        <row r="103">
          <cell r="C103" t="str">
            <v>ADANI RENEWAL ENERGY LLP (ARELLP)</v>
          </cell>
        </row>
        <row r="104">
          <cell r="C104" t="str">
            <v>ADANI HAZIRA PORT PVT LTD</v>
          </cell>
        </row>
        <row r="105">
          <cell r="C105" t="str">
            <v>ADINATH POLYFILLS PVT. LTD</v>
          </cell>
        </row>
        <row r="106">
          <cell r="C106" t="str">
            <v>HAZIRA ROAD INFRASTRUCTURE PRIVATE LIMITED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Pl"/>
      <sheetName val="PPpl"/>
      <sheetName val="Dtypl"/>
      <sheetName val="Profit"/>
      <sheetName val="Cover"/>
      <sheetName val="Index"/>
      <sheetName val="Highlights"/>
      <sheetName val="Graph"/>
      <sheetName val="Assum"/>
      <sheetName val="Operation"/>
      <sheetName val="Manpower"/>
      <sheetName val="Common"/>
      <sheetName val="GLANCE"/>
      <sheetName val="PMIX"/>
      <sheetName val="PV I"/>
      <sheetName val="PC"/>
      <sheetName val="PV II"/>
      <sheetName val="Cont"/>
      <sheetName val="RMPrice"/>
      <sheetName val="Sheet1"/>
      <sheetName val="ExPrice"/>
      <sheetName val="LoPrice"/>
      <sheetName val="Pack"/>
      <sheetName val="Power"/>
      <sheetName val="Salary"/>
      <sheetName val="Stores"/>
      <sheetName val="AdmnOH"/>
      <sheetName val="Oh"/>
      <sheetName val="Admn"/>
      <sheetName val="Oh (2)"/>
      <sheetName val="Inttwork"/>
      <sheetName val="Loan"/>
      <sheetName val="Expenses"/>
      <sheetName val="phasep&amp;l"/>
      <sheetName val="EXPR(FR)"/>
      <sheetName val="Selling"/>
      <sheetName val="Profit (2)"/>
      <sheetName val="PackRate"/>
      <sheetName val="Concern-CM Sheet"/>
      <sheetName val="Equip &amp; Tool Mat Plan"/>
      <sheetName val="MY Inv Plan"/>
      <sheetName val="MY Line Mod Sheet"/>
      <sheetName val="MY POLICY"/>
      <sheetName val="MY Comp Dev Sched"/>
      <sheetName val="Product Assurance Plan "/>
      <sheetName val="QA MAT"/>
      <sheetName val="Safety Report"/>
      <sheetName val="Emp.Cost"/>
      <sheetName val=""/>
      <sheetName val="Sheet3"/>
      <sheetName val="Data"/>
      <sheetName val="coa_ramco_168"/>
      <sheetName val="factor sheet"/>
      <sheetName val="Profile"/>
      <sheetName val="Consolidated"/>
      <sheetName val="Invest"/>
      <sheetName val="WOINVESTBUDGET00-01t1"/>
      <sheetName val="BRP&amp;L"/>
      <sheetName val="P&amp;LSum"/>
      <sheetName val="Item- Compact"/>
      <sheetName val="letter"/>
      <sheetName val="BANK TRANSFER"/>
      <sheetName val="TOC"/>
      <sheetName val="Hidden"/>
      <sheetName val="FINAL COST AS ON 16.05.01"/>
      <sheetName val="Tax comp"/>
      <sheetName val="calls"/>
      <sheetName val="DLY Swe"/>
      <sheetName val="factors"/>
      <sheetName val="FA TB 28-2-2006"/>
      <sheetName val="Farm"/>
      <sheetName val="PV_I"/>
      <sheetName val="PV_II"/>
      <sheetName val="Oh_(2)"/>
      <sheetName val="Profit_(2)"/>
      <sheetName val="Component Recd. 01-02"/>
      <sheetName val="InvStore MAR-02"/>
      <sheetName val="Basic_Information"/>
      <sheetName val="POLY"/>
      <sheetName val="INDIC-04"/>
      <sheetName val="INDIC-08"/>
      <sheetName val="MISC"/>
      <sheetName val="AnnexIII"/>
      <sheetName val="Closing Stock"/>
      <sheetName val="Opening Stock Detail"/>
      <sheetName val="Purchases"/>
      <sheetName val="debt schedule"/>
      <sheetName val="Compensation"/>
      <sheetName val="Attrition (Current Month)"/>
      <sheetName val="HC Characteristics"/>
      <sheetName val="JCI Grouping"/>
      <sheetName val="JCI Ratios"/>
      <sheetName val="After Sales Supplier #'s"/>
      <sheetName val="ACB 4POLE PRO."/>
      <sheetName val="Civil Works"/>
      <sheetName val="VCH-SLC"/>
      <sheetName val="Supplier"/>
      <sheetName val="GENERAL2"/>
      <sheetName val="appendix 2.5 final accounts"/>
      <sheetName val="comm_list15"/>
      <sheetName val="gVL"/>
      <sheetName val="Supp"/>
      <sheetName val="RAMCO COA 8-FEB-2008"/>
      <sheetName val="Assumptions"/>
      <sheetName val="Assu 2"/>
      <sheetName val="cost-ctr"/>
      <sheetName val="IRE"/>
      <sheetName val="BB"/>
      <sheetName val="PP"/>
      <sheetName val="1"/>
      <sheetName val="3"/>
      <sheetName val="6"/>
      <sheetName val="Cons_P&amp;L (2)"/>
      <sheetName val="Ref"/>
      <sheetName val="BS Schld"/>
      <sheetName val="ED"/>
      <sheetName val="bulk -CONNORMS"/>
      <sheetName val="Directors"/>
      <sheetName val="RANGE"/>
      <sheetName val="UNIT-I"/>
      <sheetName val="CONS_INR"/>
      <sheetName val="Sheet4"/>
      <sheetName val="TB0900"/>
      <sheetName val="Inputs"/>
      <sheetName val="CT - 2 Back Up Yard ADVANCE"/>
      <sheetName val="P&amp;L"/>
      <sheetName val="Valuation"/>
      <sheetName val="Interest 30-11-01 not PA 7%"/>
      <sheetName val="x-rate"/>
      <sheetName val="Mat_Cost"/>
      <sheetName val="Measurment"/>
      <sheetName val="Labour"/>
      <sheetName val="GMData"/>
      <sheetName val="PCMO EXP"/>
      <sheetName val="Phase1"/>
      <sheetName val="Site config"/>
      <sheetName val="DGP-2002"/>
      <sheetName val="EX"/>
      <sheetName val="CWIP"/>
      <sheetName val="PV_I1"/>
      <sheetName val="PV_II1"/>
      <sheetName val="Oh_(2)1"/>
      <sheetName val="Profit_(2)1"/>
      <sheetName val="Concern-CM_Sheet"/>
      <sheetName val="Equip_&amp;_Tool_Mat_Plan"/>
      <sheetName val="MY_Inv_Plan"/>
      <sheetName val="MY_Line_Mod_Sheet"/>
      <sheetName val="MY_POLICY"/>
      <sheetName val="MY_Comp_Dev_Sched"/>
      <sheetName val="Product_Assurance_Plan_"/>
      <sheetName val="QA_MAT"/>
      <sheetName val="Safety_Report"/>
      <sheetName val="Emp_Cost"/>
      <sheetName val="FINAL_COST_AS_ON_16_05_01"/>
      <sheetName val="FA_TB_28-2-2006"/>
      <sheetName val="Item-_Compact"/>
      <sheetName val="factor_sheet"/>
      <sheetName val="Tax_comp"/>
      <sheetName val="Component_Recd__01-02"/>
      <sheetName val="InvStore_MAR-02"/>
      <sheetName val="BANK_TRANSFER"/>
      <sheetName val="Closing_Stock"/>
      <sheetName val="Opening_Stock_Detail"/>
      <sheetName val="debt_schedule"/>
      <sheetName val="DLY_Swe"/>
      <sheetName val="Cat A Change Control"/>
      <sheetName val="Stock Analysis"/>
      <sheetName val="STK0731"/>
      <sheetName val="1.0 - L1"/>
      <sheetName val="Consol"/>
      <sheetName val="CONTANGO"/>
      <sheetName val="Masters"/>
      <sheetName val="Input"/>
      <sheetName val="Co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korydov"/>
      <sheetName val="Welcome!"/>
      <sheetName val="CD"/>
      <sheetName val="Challan Details"/>
      <sheetName val="DDS"/>
      <sheetName val="DD"/>
      <sheetName val="DDD"/>
      <sheetName val="Deductee Details"/>
      <sheetName val="Deductor Details"/>
      <sheetName val="SD"/>
      <sheetName val="Form 16A"/>
      <sheetName val="27A"/>
      <sheetName val="C281"/>
      <sheetName val="Form 16"/>
      <sheetName val="Count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01-AFGHANISTAN</v>
          </cell>
          <cell r="E1" t="str">
            <v>200 - TDS payable by taxpayer</v>
          </cell>
          <cell r="J1" t="str">
            <v>A - If TDS rate is as per Income Tax Act</v>
          </cell>
          <cell r="M1" t="str">
            <v>1 - ADVERTISEMENT FEE</v>
          </cell>
          <cell r="Q1" t="str">
            <v>A - Central Government</v>
          </cell>
        </row>
        <row r="2">
          <cell r="A2" t="str">
            <v>02-AKROTIRI</v>
          </cell>
          <cell r="E2" t="str">
            <v>400 - TDS regular assessment (Raised by I. T, Dept.)</v>
          </cell>
          <cell r="J2" t="str">
            <v>B - If TDS rate is as per DTAA</v>
          </cell>
          <cell r="M2" t="str">
            <v>2 - AMC CHARGES</v>
          </cell>
          <cell r="Q2" t="str">
            <v>S - State Government</v>
          </cell>
        </row>
        <row r="3">
          <cell r="A3" t="str">
            <v>03-ALBANIA</v>
          </cell>
          <cell r="M3" t="str">
            <v>3 - ARCHITECTURAL SERVICES</v>
          </cell>
          <cell r="Q3" t="str">
            <v>D - Statutory body (Central Govt.)</v>
          </cell>
        </row>
        <row r="4">
          <cell r="A4" t="str">
            <v>04-ALGERIA</v>
          </cell>
          <cell r="M4" t="str">
            <v>4 - BANDWIDTH CHARGES</v>
          </cell>
          <cell r="Q4" t="str">
            <v>E - Statutory body (State Govt.)</v>
          </cell>
        </row>
        <row r="5">
          <cell r="A5" t="str">
            <v>05-AMERICAN SAMOA</v>
          </cell>
          <cell r="M5" t="str">
            <v>5 - BROKEREAGE CHARGES</v>
          </cell>
          <cell r="Q5" t="str">
            <v>G - Autonomous body (Central Govt.)</v>
          </cell>
        </row>
        <row r="6">
          <cell r="A6" t="str">
            <v>06-ANDORRA</v>
          </cell>
          <cell r="M6" t="str">
            <v xml:space="preserve">6 - BUSINESS INCOME OTHER THAN THAT COVERED BY CATEGORIES ABOVE </v>
          </cell>
          <cell r="Q6" t="str">
            <v>H - Autonomous body (State Govt.)</v>
          </cell>
        </row>
        <row r="7">
          <cell r="A7" t="str">
            <v>07-ANGOLA</v>
          </cell>
          <cell r="M7" t="str">
            <v>7 - CARGO HANDLING SERVICES INSPECTION &amp; LOGISTICS SERVICES</v>
          </cell>
          <cell r="Q7" t="str">
            <v>L - Local Authority (Central Govt.)</v>
          </cell>
        </row>
        <row r="8">
          <cell r="A8" t="str">
            <v>08-ANGUILLA</v>
          </cell>
          <cell r="M8" t="str">
            <v>8 - CELLULAR ROAMING CHARGES</v>
          </cell>
          <cell r="Q8" t="str">
            <v>N - Local Authority (State Govt.)</v>
          </cell>
        </row>
        <row r="9">
          <cell r="A9" t="str">
            <v>09-ANTARCTICA</v>
          </cell>
          <cell r="M9" t="str">
            <v>9 - CHARTER HIRE CHARGES (SHIPPING)</v>
          </cell>
          <cell r="Q9" t="str">
            <v>K - Company</v>
          </cell>
        </row>
        <row r="10">
          <cell r="A10" t="str">
            <v>10-ANTIGUA AND BARBUDA</v>
          </cell>
          <cell r="M10" t="str">
            <v>10 - CLEARING &amp; FORWARDING CHARGES</v>
          </cell>
          <cell r="Q10" t="str">
            <v>M - Branch / Division of Company</v>
          </cell>
        </row>
        <row r="11">
          <cell r="A11" t="str">
            <v>11-ARGENTINA</v>
          </cell>
          <cell r="M11" t="str">
            <v>11 - COMMISSION</v>
          </cell>
          <cell r="Q11" t="str">
            <v>P - Association of Person (AOP)</v>
          </cell>
        </row>
        <row r="12">
          <cell r="A12" t="str">
            <v>12-ARMENIA</v>
          </cell>
          <cell r="M12" t="str">
            <v>12 - COMMUNICATION CHARGES</v>
          </cell>
          <cell r="Q12" t="str">
            <v>T - Association of Person (Trust)</v>
          </cell>
        </row>
        <row r="13">
          <cell r="A13" t="str">
            <v>13-ARUBA</v>
          </cell>
          <cell r="M13" t="str">
            <v>13 - CONSULTING SERVICES</v>
          </cell>
          <cell r="Q13" t="str">
            <v>J - Artificial Juridical Person</v>
          </cell>
        </row>
        <row r="14">
          <cell r="A14" t="str">
            <v>14-ASHMORE AND CARTIER ISLANDS</v>
          </cell>
          <cell r="M14" t="str">
            <v>14 - DESIGNING FEE</v>
          </cell>
          <cell r="Q14" t="str">
            <v>B - Body of Individuals</v>
          </cell>
        </row>
        <row r="15">
          <cell r="A15" t="str">
            <v>15-AUSTRALIA</v>
          </cell>
          <cell r="M15" t="str">
            <v xml:space="preserve">15 - DIRECTORS FEES </v>
          </cell>
          <cell r="Q15" t="str">
            <v>Q - Individual/HUF</v>
          </cell>
        </row>
        <row r="16">
          <cell r="A16" t="str">
            <v>16-AUSTRIA</v>
          </cell>
          <cell r="M16" t="str">
            <v>16 - DIVIDEND</v>
          </cell>
          <cell r="Q16" t="str">
            <v>F - Firm</v>
          </cell>
        </row>
        <row r="17">
          <cell r="A17" t="str">
            <v>17-AZERBAIJAN</v>
          </cell>
          <cell r="M17" t="str">
            <v>17 - DRILLING</v>
          </cell>
        </row>
        <row r="18">
          <cell r="A18" t="str">
            <v>18-BAHRAIN</v>
          </cell>
          <cell r="M18" t="str">
            <v>18 - ENGINEERING SERVICES</v>
          </cell>
        </row>
        <row r="19">
          <cell r="A19" t="str">
            <v>19-BAILIWICK OF GUERNSEY</v>
          </cell>
          <cell r="M19" t="str">
            <v>19 - EQUIPMENT RENTAL CHARGES</v>
          </cell>
        </row>
        <row r="20">
          <cell r="A20" t="str">
            <v>20-BAILIWICK OF JERSEY</v>
          </cell>
          <cell r="M20" t="str">
            <v>20 - FABRICATION SERVICES</v>
          </cell>
        </row>
        <row r="21">
          <cell r="A21" t="str">
            <v>21-BAKER ISLAND</v>
          </cell>
          <cell r="M21" t="str">
            <v xml:space="preserve">21 - FEES FOR TECHNICAL SERVICES/ FEES FOR INCLUDED SERVICES </v>
          </cell>
        </row>
        <row r="22">
          <cell r="A22" t="str">
            <v>22-BANGLADESH</v>
          </cell>
          <cell r="M22" t="str">
            <v>22 - FREIGHT CHARGES</v>
          </cell>
        </row>
        <row r="23">
          <cell r="A23" t="str">
            <v>23-BARBADOS</v>
          </cell>
          <cell r="M23" t="str">
            <v>23 - INCOME FROM IMMOVEABLE PROPERTY</v>
          </cell>
        </row>
        <row r="24">
          <cell r="A24" t="str">
            <v>24-BELARUS</v>
          </cell>
          <cell r="M24" t="str">
            <v xml:space="preserve">24 - INCOME FROM SHIPPING, INLAND WATERWAYS OR AIR TRANSPORT </v>
          </cell>
        </row>
        <row r="25">
          <cell r="A25" t="str">
            <v>25-BELGIUM</v>
          </cell>
          <cell r="M25" t="str">
            <v>25 - INSTALLATION &amp; COMMISSIONING SERVICES</v>
          </cell>
        </row>
        <row r="26">
          <cell r="A26" t="str">
            <v>26-BELIZE</v>
          </cell>
          <cell r="M26" t="str">
            <v xml:space="preserve">26 - INSURANCE COMMISSIONS </v>
          </cell>
        </row>
        <row r="27">
          <cell r="A27" t="str">
            <v>27-BENIN PORTO</v>
          </cell>
          <cell r="M27" t="str">
            <v>27 - INTEREST PAYMENT</v>
          </cell>
        </row>
        <row r="28">
          <cell r="A28" t="str">
            <v>28-BERMUDA</v>
          </cell>
          <cell r="M28" t="str">
            <v xml:space="preserve">28 - INVESTMENT INCOME </v>
          </cell>
        </row>
        <row r="29">
          <cell r="A29" t="str">
            <v>29-BHUTAN</v>
          </cell>
          <cell r="M29" t="str">
            <v>29 - LEASE PAYMENT</v>
          </cell>
        </row>
        <row r="30">
          <cell r="A30" t="str">
            <v>30-BOLIVIA</v>
          </cell>
          <cell r="M30" t="str">
            <v>30 - LICENSING FEE</v>
          </cell>
        </row>
        <row r="31">
          <cell r="A31" t="str">
            <v>31-BOSNIAAND HERZEGOVINA</v>
          </cell>
          <cell r="M31" t="str">
            <v xml:space="preserve">31 - LONG TERM CAPITAL GAINS </v>
          </cell>
        </row>
        <row r="32">
          <cell r="A32" t="str">
            <v>32-BOTSWANA</v>
          </cell>
          <cell r="M32" t="str">
            <v>32 - MEMBERSHIP FEE</v>
          </cell>
        </row>
        <row r="33">
          <cell r="A33" t="str">
            <v>33-BOUVET ISLAND</v>
          </cell>
          <cell r="M33" t="str">
            <v>33 - MOBILESTATION CHARGES</v>
          </cell>
        </row>
        <row r="34">
          <cell r="A34" t="str">
            <v>34-BRAZIL</v>
          </cell>
          <cell r="M34" t="str">
            <v xml:space="preserve">34 - PAYMENTS FOR SOFTWARE BUNDLED WITH HARDWARE </v>
          </cell>
        </row>
        <row r="35">
          <cell r="A35" t="str">
            <v>35-BRITISH INDIAN OCEAN TERRITORY</v>
          </cell>
          <cell r="M35" t="str">
            <v>35 - PAYMENTS FOR SOFTWARE BUNDLED WITH HARDWARE’</v>
          </cell>
        </row>
        <row r="36">
          <cell r="A36" t="str">
            <v>36-BRUNEI</v>
          </cell>
          <cell r="M36" t="str">
            <v xml:space="preserve">36 - PAYMENTS TO PROFESSORS, TEACHERS OR RESEARCH SCHOLARS </v>
          </cell>
        </row>
        <row r="37">
          <cell r="A37" t="str">
            <v>37-BULGARIA</v>
          </cell>
          <cell r="M37" t="str">
            <v>37 - PAYMENTS TO SPORTS PERSON &amp; ARTISTS</v>
          </cell>
        </row>
        <row r="38">
          <cell r="A38" t="str">
            <v>38-BURKINA FASO</v>
          </cell>
          <cell r="M38" t="str">
            <v xml:space="preserve">38 - PAYMENTS TO STUDENTS OR BUSINESS APPRENTICE </v>
          </cell>
        </row>
        <row r="39">
          <cell r="A39" t="str">
            <v>39-BURUNDI</v>
          </cell>
          <cell r="M39" t="str">
            <v>39 - PENSIONS(OTHER THAN THOSE RELATED TO PAST EMPLOYMENT)</v>
          </cell>
        </row>
        <row r="40">
          <cell r="A40" t="str">
            <v>40-CAMBODIA</v>
          </cell>
          <cell r="M40" t="str">
            <v>40 - PROCESSING CHARGES</v>
          </cell>
        </row>
        <row r="41">
          <cell r="A41" t="str">
            <v>41-CAMEROON</v>
          </cell>
          <cell r="M41" t="str">
            <v>41 - PROFESSIONAL SERVICES</v>
          </cell>
        </row>
        <row r="42">
          <cell r="A42" t="str">
            <v>42-CANADA</v>
          </cell>
          <cell r="M42" t="str">
            <v>42 - PURCHASE OF SOFTWARE</v>
          </cell>
        </row>
        <row r="43">
          <cell r="A43" t="str">
            <v>43-CAPE VERDE</v>
          </cell>
          <cell r="M43" t="str">
            <v>43 - R&amp;D CHARGES</v>
          </cell>
        </row>
        <row r="44">
          <cell r="A44" t="str">
            <v>44-CAYMAN ISLANDS</v>
          </cell>
          <cell r="M44" t="str">
            <v>44 - REGISTRATION CHARGES</v>
          </cell>
        </row>
        <row r="45">
          <cell r="A45" t="str">
            <v>45-CENTRAL AFRICAN REPUBLIC</v>
          </cell>
          <cell r="M45" t="str">
            <v>45 - REIMBURSEMENT OF EXPENSES</v>
          </cell>
        </row>
        <row r="46">
          <cell r="A46" t="str">
            <v>46-CHAD</v>
          </cell>
          <cell r="M46" t="str">
            <v>46 - REPATRIATION OF SURPLUS FUNDS</v>
          </cell>
        </row>
        <row r="47">
          <cell r="A47" t="str">
            <v>47-CHILE</v>
          </cell>
          <cell r="M47" t="str">
            <v>47 - RETAINERSHIP FEES</v>
          </cell>
        </row>
        <row r="48">
          <cell r="A48" t="str">
            <v>48-CHINA</v>
          </cell>
          <cell r="M48" t="str">
            <v>48 - RETENTION FEES</v>
          </cell>
        </row>
        <row r="49">
          <cell r="A49" t="str">
            <v>49-CHRISTMAS ISLAND</v>
          </cell>
          <cell r="M49" t="str">
            <v>49 - ROYALTY</v>
          </cell>
        </row>
        <row r="50">
          <cell r="A50" t="str">
            <v>50-CLIPPERTON ISLAND</v>
          </cell>
          <cell r="M50" t="str">
            <v>50 - SALES AND MARKETING SERVICES</v>
          </cell>
        </row>
        <row r="51">
          <cell r="A51" t="str">
            <v>51-COCOS (KEELING) ISLANDS</v>
          </cell>
          <cell r="M51" t="str">
            <v>51 - SEISMIC DATA PROCESSING</v>
          </cell>
        </row>
        <row r="52">
          <cell r="A52" t="str">
            <v>52-COLOMBIA</v>
          </cell>
          <cell r="M52" t="str">
            <v xml:space="preserve">52 - SHORT TERM CAPITAL GAINS </v>
          </cell>
        </row>
        <row r="53">
          <cell r="A53" t="str">
            <v>53-COMMONWEALTH OF PUERTO RICO</v>
          </cell>
          <cell r="M53" t="str">
            <v>53 - SOFTWARE LICENCES</v>
          </cell>
        </row>
        <row r="54">
          <cell r="A54" t="str">
            <v>54-COMMONWEALTH OF THE NORTHERN MARIANA ISLANDS</v>
          </cell>
          <cell r="M54" t="str">
            <v>54 - SPONSORSHIP FEES</v>
          </cell>
        </row>
        <row r="55">
          <cell r="A55" t="str">
            <v>55-COMOROS</v>
          </cell>
          <cell r="M55" t="str">
            <v>55 - SUBSCRIPTION FEES</v>
          </cell>
        </row>
        <row r="56">
          <cell r="A56" t="str">
            <v>56-CONGO,DEMOCRATIC REPUBLIC OF THE</v>
          </cell>
          <cell r="M56" t="str">
            <v>56 - SUPERVISION CHARGES</v>
          </cell>
        </row>
        <row r="57">
          <cell r="A57" t="str">
            <v>57-CONGO,REPUBLIC OF THE</v>
          </cell>
          <cell r="M57" t="str">
            <v>57 - SURVEY FEES</v>
          </cell>
        </row>
        <row r="58">
          <cell r="A58" t="str">
            <v>58-COOK ISLANDS</v>
          </cell>
          <cell r="M58" t="str">
            <v>58 - TELECASTING SERVICES</v>
          </cell>
        </row>
        <row r="59">
          <cell r="A59" t="str">
            <v>59-CORAL SEA ISLANDS</v>
          </cell>
          <cell r="M59" t="str">
            <v>59 - TENDER FEES</v>
          </cell>
        </row>
        <row r="60">
          <cell r="A60" t="str">
            <v>60-CORAL SEA ISLANDS TERRITORY</v>
          </cell>
          <cell r="M60" t="str">
            <v>60 - TESTING CHARGES</v>
          </cell>
        </row>
        <row r="61">
          <cell r="A61" t="str">
            <v>61-COSTA RICA</v>
          </cell>
          <cell r="M61" t="str">
            <v>61 - TRAINING</v>
          </cell>
        </row>
        <row r="62">
          <cell r="A62" t="str">
            <v>62-COTE D'IVOIRE</v>
          </cell>
          <cell r="M62" t="str">
            <v>62 - WARRANTY SERVICES</v>
          </cell>
        </row>
        <row r="63">
          <cell r="A63" t="str">
            <v>63-CROATIA</v>
          </cell>
          <cell r="M63" t="str">
            <v xml:space="preserve">63 - WINNING FROM HORSE RACES. </v>
          </cell>
        </row>
        <row r="64">
          <cell r="A64" t="str">
            <v>64-CUBA</v>
          </cell>
          <cell r="M64" t="str">
            <v>64 - WINNING FROM LOTTERIES, CROSSWORD PUZZLES, CARD GAMES AND OTHER GAMES OF ANY SORT.</v>
          </cell>
        </row>
        <row r="65">
          <cell r="A65" t="str">
            <v>65-CYPRUS</v>
          </cell>
          <cell r="M65" t="str">
            <v>65 - CONSULAR RECEIPTS</v>
          </cell>
        </row>
        <row r="66">
          <cell r="A66" t="str">
            <v>66-CZECH REPUBLIC</v>
          </cell>
          <cell r="M66" t="str">
            <v>99 - OTHER INCOME / OTHER (NOT IN THE NATURE OF INCOME)</v>
          </cell>
        </row>
        <row r="67">
          <cell r="A67" t="str">
            <v>67-DENMARK</v>
          </cell>
        </row>
        <row r="68">
          <cell r="A68" t="str">
            <v>68-DEPARTMENTAL COLLECTIVITY OF MAYOTTE</v>
          </cell>
        </row>
        <row r="69">
          <cell r="A69" t="str">
            <v>69-DHEKELIA</v>
          </cell>
        </row>
        <row r="70">
          <cell r="A70" t="str">
            <v>70-DJIBOUTI</v>
          </cell>
        </row>
        <row r="71">
          <cell r="A71" t="str">
            <v>71-DOMINICA</v>
          </cell>
        </row>
        <row r="72">
          <cell r="A72" t="str">
            <v>72-DOMINICAN REPUBLIC</v>
          </cell>
        </row>
        <row r="73">
          <cell r="A73" t="str">
            <v>73-EAST TIMOR (TIMORLASTE)</v>
          </cell>
        </row>
        <row r="74">
          <cell r="A74" t="str">
            <v>74-ECUADOR</v>
          </cell>
        </row>
        <row r="75">
          <cell r="A75" t="str">
            <v>75-EGYPT</v>
          </cell>
        </row>
        <row r="76">
          <cell r="A76" t="str">
            <v>76-ELSALVADOR</v>
          </cell>
        </row>
        <row r="77">
          <cell r="A77" t="str">
            <v>77-EQUATORIAL GUINEA</v>
          </cell>
        </row>
        <row r="78">
          <cell r="A78" t="str">
            <v>78-ERITREA</v>
          </cell>
        </row>
        <row r="79">
          <cell r="A79" t="str">
            <v>79-ESTONIA</v>
          </cell>
        </row>
        <row r="80">
          <cell r="A80" t="str">
            <v>80-ETHIOPIA</v>
          </cell>
        </row>
        <row r="81">
          <cell r="A81" t="str">
            <v>81-FALKLAND ISLANDS (ISLAS MALVINAS)</v>
          </cell>
        </row>
        <row r="82">
          <cell r="A82" t="str">
            <v>82-FAROE ISLANDS</v>
          </cell>
        </row>
        <row r="83">
          <cell r="A83" t="str">
            <v>83-FIJI</v>
          </cell>
        </row>
        <row r="84">
          <cell r="A84" t="str">
            <v>84-FINLAND</v>
          </cell>
        </row>
        <row r="85">
          <cell r="A85" t="str">
            <v>85-FRANCE</v>
          </cell>
        </row>
        <row r="86">
          <cell r="A86" t="str">
            <v>86-FRENCH GUIANA</v>
          </cell>
        </row>
        <row r="87">
          <cell r="A87" t="str">
            <v>87-FRENCH POLYNESIA</v>
          </cell>
        </row>
        <row r="88">
          <cell r="A88" t="str">
            <v>88-FRENCH SOUTHERN ISLANDS</v>
          </cell>
        </row>
        <row r="89">
          <cell r="A89" t="str">
            <v>89-GABON</v>
          </cell>
        </row>
        <row r="90">
          <cell r="A90" t="str">
            <v>90-GEORGIA</v>
          </cell>
        </row>
        <row r="91">
          <cell r="A91" t="str">
            <v>91-GERMANY</v>
          </cell>
        </row>
        <row r="92">
          <cell r="A92" t="str">
            <v>92-GEURNSEY</v>
          </cell>
        </row>
        <row r="93">
          <cell r="A93" t="str">
            <v>93-GHANA</v>
          </cell>
        </row>
        <row r="94">
          <cell r="A94" t="str">
            <v>94-GIBRALTAR</v>
          </cell>
        </row>
        <row r="95">
          <cell r="A95" t="str">
            <v>95-GREECE</v>
          </cell>
        </row>
        <row r="96">
          <cell r="A96" t="str">
            <v>96-GREENLAND</v>
          </cell>
        </row>
        <row r="97">
          <cell r="A97" t="str">
            <v>97-GRENADA</v>
          </cell>
        </row>
        <row r="98">
          <cell r="A98" t="str">
            <v>98-GUADELOUPE</v>
          </cell>
        </row>
        <row r="99">
          <cell r="A99" t="str">
            <v>100-GUAM</v>
          </cell>
        </row>
        <row r="100">
          <cell r="A100" t="str">
            <v>101-GUATEMALA</v>
          </cell>
        </row>
        <row r="101">
          <cell r="A101" t="str">
            <v>102-GUERNSEY</v>
          </cell>
        </row>
        <row r="102">
          <cell r="A102" t="str">
            <v>103-GUINEA</v>
          </cell>
        </row>
        <row r="103">
          <cell r="A103" t="str">
            <v>104-GUINEABISSAU</v>
          </cell>
        </row>
        <row r="104">
          <cell r="A104" t="str">
            <v>105-GUYANA</v>
          </cell>
        </row>
        <row r="105">
          <cell r="A105" t="str">
            <v>106-HAITI</v>
          </cell>
        </row>
        <row r="106">
          <cell r="A106" t="str">
            <v>107-HEARD ISLAND AND MCDONALD ISLANDS</v>
          </cell>
        </row>
        <row r="107">
          <cell r="A107" t="str">
            <v>108-HONDURAS</v>
          </cell>
        </row>
        <row r="108">
          <cell r="A108" t="str">
            <v>109-HONG KONG</v>
          </cell>
        </row>
        <row r="109">
          <cell r="A109" t="str">
            <v>110-HOWLAND ISLAND</v>
          </cell>
        </row>
        <row r="110">
          <cell r="A110" t="str">
            <v>111-HUNGARY</v>
          </cell>
        </row>
        <row r="111">
          <cell r="A111" t="str">
            <v>112-ICELAND</v>
          </cell>
        </row>
        <row r="112">
          <cell r="A112" t="str">
            <v>113-INDIA</v>
          </cell>
        </row>
        <row r="113">
          <cell r="A113" t="str">
            <v>114-INDONESIA</v>
          </cell>
        </row>
        <row r="114">
          <cell r="A114" t="str">
            <v>115-IRAN</v>
          </cell>
        </row>
        <row r="115">
          <cell r="A115" t="str">
            <v>116-IRAQ</v>
          </cell>
        </row>
        <row r="116">
          <cell r="A116" t="str">
            <v>117-IRELAND</v>
          </cell>
        </row>
        <row r="117">
          <cell r="A117" t="str">
            <v>118-ISLE OF MAN</v>
          </cell>
        </row>
        <row r="118">
          <cell r="A118" t="str">
            <v>119-ISRAEL</v>
          </cell>
        </row>
        <row r="119">
          <cell r="A119" t="str">
            <v>120-ITALY</v>
          </cell>
        </row>
        <row r="120">
          <cell r="A120" t="str">
            <v>121-JAMAICA</v>
          </cell>
        </row>
        <row r="121">
          <cell r="A121" t="str">
            <v>122-JAN MAYEN</v>
          </cell>
        </row>
        <row r="122">
          <cell r="A122" t="str">
            <v>123-JAPAN</v>
          </cell>
        </row>
        <row r="123">
          <cell r="A123" t="str">
            <v>124-JARVIS ISLAND</v>
          </cell>
        </row>
        <row r="124">
          <cell r="A124" t="str">
            <v>125-JERSEY</v>
          </cell>
        </row>
        <row r="125">
          <cell r="A125" t="str">
            <v>126-JOHNSTON ATOLL</v>
          </cell>
        </row>
        <row r="126">
          <cell r="A126" t="str">
            <v>127-JORDAN</v>
          </cell>
        </row>
        <row r="127">
          <cell r="A127" t="str">
            <v>128-KAZAKHSTAN</v>
          </cell>
        </row>
        <row r="128">
          <cell r="A128" t="str">
            <v>129-KENYA</v>
          </cell>
        </row>
        <row r="129">
          <cell r="A129" t="str">
            <v>130-KINGMAN REEF</v>
          </cell>
        </row>
        <row r="130">
          <cell r="A130" t="str">
            <v>131-KIRIBATI</v>
          </cell>
        </row>
        <row r="131">
          <cell r="A131" t="str">
            <v>132-KOREA, NORTH</v>
          </cell>
        </row>
        <row r="132">
          <cell r="A132" t="str">
            <v>133-KOREA, SOUTH</v>
          </cell>
        </row>
        <row r="133">
          <cell r="A133" t="str">
            <v>134-KOSOVO</v>
          </cell>
        </row>
        <row r="134">
          <cell r="A134" t="str">
            <v>135-KUWAIT</v>
          </cell>
        </row>
        <row r="135">
          <cell r="A135" t="str">
            <v>136-KYRGYZSTAN</v>
          </cell>
        </row>
        <row r="136">
          <cell r="A136" t="str">
            <v>137-LAOS</v>
          </cell>
        </row>
        <row r="137">
          <cell r="A137" t="str">
            <v>138-LATVIA</v>
          </cell>
        </row>
        <row r="138">
          <cell r="A138" t="str">
            <v>139-LEBANON</v>
          </cell>
        </row>
        <row r="139">
          <cell r="A139" t="str">
            <v>140-LESOTHO</v>
          </cell>
        </row>
        <row r="140">
          <cell r="A140" t="str">
            <v>141-LIBERIA</v>
          </cell>
        </row>
        <row r="141">
          <cell r="A141" t="str">
            <v>142-LIBYA</v>
          </cell>
        </row>
        <row r="142">
          <cell r="A142" t="str">
            <v>143-LIECHTENSTEIN</v>
          </cell>
        </row>
        <row r="143">
          <cell r="A143" t="str">
            <v>144-LITHUANIA</v>
          </cell>
        </row>
        <row r="144">
          <cell r="A144" t="str">
            <v>145-LUXEMBOURG</v>
          </cell>
        </row>
        <row r="145">
          <cell r="A145" t="str">
            <v>146-MACAU</v>
          </cell>
        </row>
        <row r="146">
          <cell r="A146" t="str">
            <v>147-MACEDONIA</v>
          </cell>
        </row>
        <row r="147">
          <cell r="A147" t="str">
            <v>148-MADAGASCAR</v>
          </cell>
        </row>
        <row r="148">
          <cell r="A148" t="str">
            <v>149-MALAWI</v>
          </cell>
        </row>
        <row r="149">
          <cell r="A149" t="str">
            <v>150-MALAYSIA</v>
          </cell>
        </row>
        <row r="150">
          <cell r="A150" t="str">
            <v>151-MALAYSIA (LABUAN)</v>
          </cell>
        </row>
        <row r="151">
          <cell r="A151" t="str">
            <v>152-MALDIVES</v>
          </cell>
        </row>
        <row r="152">
          <cell r="A152" t="str">
            <v>153-MALI</v>
          </cell>
        </row>
        <row r="153">
          <cell r="A153" t="str">
            <v>154-MALTA</v>
          </cell>
        </row>
        <row r="154">
          <cell r="A154" t="str">
            <v>155-MARSHALLISLANDS</v>
          </cell>
        </row>
        <row r="155">
          <cell r="A155" t="str">
            <v>156-MARTINIQUE</v>
          </cell>
        </row>
        <row r="156">
          <cell r="A156" t="str">
            <v>157-MAURITANIA</v>
          </cell>
        </row>
        <row r="157">
          <cell r="A157" t="str">
            <v>158-MAURITIUS</v>
          </cell>
        </row>
        <row r="158">
          <cell r="A158" t="str">
            <v>159-MAYOTTE</v>
          </cell>
        </row>
        <row r="159">
          <cell r="A159" t="str">
            <v>160-MEXICO</v>
          </cell>
        </row>
        <row r="160">
          <cell r="A160" t="str">
            <v>161-MICRONESIA, FEDERATED STATES OF</v>
          </cell>
        </row>
        <row r="161">
          <cell r="A161" t="str">
            <v>162-MIDWAY ISLANDS</v>
          </cell>
        </row>
        <row r="162">
          <cell r="A162" t="str">
            <v>163-MOLDOVA</v>
          </cell>
        </row>
        <row r="163">
          <cell r="A163" t="str">
            <v>164-MONACO</v>
          </cell>
        </row>
        <row r="164">
          <cell r="A164" t="str">
            <v>165-MONGOLIA</v>
          </cell>
        </row>
        <row r="165">
          <cell r="A165" t="str">
            <v>166-MONTENEGRO</v>
          </cell>
        </row>
        <row r="166">
          <cell r="A166" t="str">
            <v>167-MONTSERRAT</v>
          </cell>
        </row>
        <row r="167">
          <cell r="A167" t="str">
            <v>168-MOROCCO</v>
          </cell>
        </row>
        <row r="168">
          <cell r="A168" t="str">
            <v>169-MOZAMBIQUE</v>
          </cell>
        </row>
        <row r="169">
          <cell r="A169" t="str">
            <v>170-MYANMAR (BURMA)</v>
          </cell>
        </row>
        <row r="170">
          <cell r="A170" t="str">
            <v>171-NAMIBIA</v>
          </cell>
        </row>
        <row r="171">
          <cell r="A171" t="str">
            <v>172-NAURU</v>
          </cell>
        </row>
        <row r="172">
          <cell r="A172" t="str">
            <v>173-NAVASSA ISLAND</v>
          </cell>
        </row>
        <row r="173">
          <cell r="A173" t="str">
            <v>174-NEPAL</v>
          </cell>
        </row>
        <row r="174">
          <cell r="A174" t="str">
            <v>175-NETHERLANDS</v>
          </cell>
        </row>
        <row r="175">
          <cell r="A175" t="str">
            <v>176-NETHERLANDS ANTILLES</v>
          </cell>
        </row>
        <row r="176">
          <cell r="A176" t="str">
            <v>177-NEW CALEDONIA</v>
          </cell>
        </row>
        <row r="177">
          <cell r="A177" t="str">
            <v>178-NEWZEALAND</v>
          </cell>
        </row>
        <row r="178">
          <cell r="A178" t="str">
            <v>179-NICARAGUA</v>
          </cell>
        </row>
        <row r="179">
          <cell r="A179" t="str">
            <v>180-NIGER</v>
          </cell>
        </row>
        <row r="180">
          <cell r="A180" t="str">
            <v>181-NIGERIA</v>
          </cell>
        </row>
        <row r="181">
          <cell r="A181" t="str">
            <v>182-NIUE</v>
          </cell>
        </row>
        <row r="182">
          <cell r="A182" t="str">
            <v>183-NORFOLK ISLAND</v>
          </cell>
        </row>
        <row r="183">
          <cell r="A183" t="str">
            <v>184-NORTHERN MARIANA ISLANDS</v>
          </cell>
        </row>
        <row r="184">
          <cell r="A184" t="str">
            <v>185-NORWAY</v>
          </cell>
        </row>
        <row r="185">
          <cell r="A185" t="str">
            <v>186-OMAN</v>
          </cell>
        </row>
        <row r="186">
          <cell r="A186" t="str">
            <v>187-PAKISTAN</v>
          </cell>
        </row>
        <row r="187">
          <cell r="A187" t="str">
            <v>188-PALAU</v>
          </cell>
        </row>
        <row r="188">
          <cell r="A188" t="str">
            <v>189-PALMYRA ATOLL</v>
          </cell>
        </row>
        <row r="189">
          <cell r="A189" t="str">
            <v>190-PANAMA</v>
          </cell>
        </row>
        <row r="190">
          <cell r="A190" t="str">
            <v>191-PAPUA NEW GUINEA</v>
          </cell>
        </row>
        <row r="191">
          <cell r="A191" t="str">
            <v>192-PARACEL ISLANDS</v>
          </cell>
        </row>
        <row r="192">
          <cell r="A192" t="str">
            <v>193-PARAGUAY</v>
          </cell>
        </row>
        <row r="193">
          <cell r="A193" t="str">
            <v>194-PERU</v>
          </cell>
        </row>
        <row r="194">
          <cell r="A194" t="str">
            <v>195-PHILIPPINES</v>
          </cell>
        </row>
        <row r="195">
          <cell r="A195" t="str">
            <v>196-PITCAIRN ISLANDS</v>
          </cell>
        </row>
        <row r="196">
          <cell r="A196" t="str">
            <v>197-PITCAIRN, HENDERSON, DUCIE, AND OENO ISLANDS</v>
          </cell>
        </row>
        <row r="197">
          <cell r="A197" t="str">
            <v>198-POLAND</v>
          </cell>
        </row>
        <row r="198">
          <cell r="A198" t="str">
            <v>199-PORTUGAL</v>
          </cell>
        </row>
        <row r="199">
          <cell r="A199" t="str">
            <v>200-PUERTO RICO</v>
          </cell>
        </row>
        <row r="200">
          <cell r="A200" t="str">
            <v>201-QATAR</v>
          </cell>
        </row>
        <row r="201">
          <cell r="A201" t="str">
            <v>202-REUNION</v>
          </cell>
        </row>
        <row r="202">
          <cell r="A202" t="str">
            <v>203-ROMANIA</v>
          </cell>
        </row>
        <row r="203">
          <cell r="A203" t="str">
            <v>204-RUSSIA</v>
          </cell>
        </row>
        <row r="204">
          <cell r="A204" t="str">
            <v>205-RWANDA</v>
          </cell>
        </row>
        <row r="205">
          <cell r="A205" t="str">
            <v>206-SAINT BARTHELEMY</v>
          </cell>
        </row>
        <row r="206">
          <cell r="A206" t="str">
            <v>207-SAINT HELENA</v>
          </cell>
        </row>
        <row r="207">
          <cell r="A207" t="str">
            <v>208-SAINT KITTS AND NEVIS</v>
          </cell>
        </row>
        <row r="208">
          <cell r="A208" t="str">
            <v>209-SAINT LUCIA</v>
          </cell>
        </row>
        <row r="209">
          <cell r="A209" t="str">
            <v>210-SAINT MARTIN</v>
          </cell>
        </row>
        <row r="210">
          <cell r="A210" t="str">
            <v>211-SAINT PIERRE AND MIQUELON</v>
          </cell>
        </row>
        <row r="211">
          <cell r="A211" t="str">
            <v>212-SAINT VINCENT AND THE GRENADINES</v>
          </cell>
        </row>
        <row r="212">
          <cell r="A212" t="str">
            <v>213-SAMOA</v>
          </cell>
        </row>
        <row r="213">
          <cell r="A213" t="str">
            <v>214-SANMARINO</v>
          </cell>
        </row>
        <row r="214">
          <cell r="A214" t="str">
            <v>215-SAO TOME AND PRINCIPE</v>
          </cell>
        </row>
        <row r="215">
          <cell r="A215" t="str">
            <v>216-SAUDI ARABIA</v>
          </cell>
        </row>
        <row r="216">
          <cell r="A216" t="str">
            <v>217-SENEGAL</v>
          </cell>
        </row>
        <row r="217">
          <cell r="A217" t="str">
            <v>218-SERBIA</v>
          </cell>
        </row>
        <row r="218">
          <cell r="A218" t="str">
            <v>219-SEYCHELLES</v>
          </cell>
        </row>
        <row r="219">
          <cell r="A219" t="str">
            <v>220-SIERRA LEONE</v>
          </cell>
        </row>
        <row r="220">
          <cell r="A220" t="str">
            <v>221-SINGAPORE</v>
          </cell>
        </row>
        <row r="221">
          <cell r="A221" t="str">
            <v>222-SLOVAKIA</v>
          </cell>
        </row>
        <row r="222">
          <cell r="A222" t="str">
            <v>223-SLOVENIA</v>
          </cell>
        </row>
        <row r="223">
          <cell r="A223" t="str">
            <v>224-SOLOMON ISLANDS</v>
          </cell>
        </row>
        <row r="224">
          <cell r="A224" t="str">
            <v>225-SOMALIA</v>
          </cell>
        </row>
        <row r="225">
          <cell r="A225" t="str">
            <v>226-SOUTH AFRICA</v>
          </cell>
        </row>
        <row r="226">
          <cell r="A226" t="str">
            <v>227-SOUTH GEORGIA AND SOUTH SANDWICH ISLANDS</v>
          </cell>
        </row>
        <row r="227">
          <cell r="A227" t="str">
            <v>228-SPRATLY ISLANDS</v>
          </cell>
        </row>
        <row r="228">
          <cell r="A228" t="str">
            <v>229-SPAIN</v>
          </cell>
        </row>
        <row r="229">
          <cell r="A229" t="str">
            <v>230-SRI LANKA</v>
          </cell>
        </row>
        <row r="230">
          <cell r="A230" t="str">
            <v>231-ST. VINCENT &amp; GRENADINES</v>
          </cell>
        </row>
        <row r="231">
          <cell r="A231" t="str">
            <v>232-SUDAN</v>
          </cell>
        </row>
        <row r="232">
          <cell r="A232" t="str">
            <v>233-SURINAME</v>
          </cell>
        </row>
        <row r="233">
          <cell r="A233" t="str">
            <v>234-SVALBARD</v>
          </cell>
        </row>
        <row r="234">
          <cell r="A234" t="str">
            <v>235-SWAZILAND</v>
          </cell>
        </row>
        <row r="235">
          <cell r="A235" t="str">
            <v>236-SWEDEN</v>
          </cell>
        </row>
        <row r="236">
          <cell r="A236" t="str">
            <v>237-SWITZERLAND</v>
          </cell>
        </row>
        <row r="237">
          <cell r="A237" t="str">
            <v>238-SYRIA</v>
          </cell>
        </row>
        <row r="238">
          <cell r="A238" t="str">
            <v>239-TAIWAN</v>
          </cell>
        </row>
        <row r="239">
          <cell r="A239" t="str">
            <v>240-TAJIKISTAN</v>
          </cell>
        </row>
        <row r="240">
          <cell r="A240" t="str">
            <v>241-TANZANIA</v>
          </cell>
        </row>
        <row r="241">
          <cell r="A241" t="str">
            <v>242-TERRITORIAL COLLECTIVITY OF ST. PIERRE &amp; MIQUELON</v>
          </cell>
        </row>
        <row r="242">
          <cell r="A242" t="str">
            <v>243-TERRITORY OF AMERICAN SAMOA</v>
          </cell>
        </row>
        <row r="243">
          <cell r="A243" t="str">
            <v>244-TERRITORY OF ASHMORE AND CARTIER ISLANDS</v>
          </cell>
        </row>
        <row r="244">
          <cell r="A244" t="str">
            <v>245-TERRITORY OF CHRISTMAS ISLAND</v>
          </cell>
        </row>
        <row r="245">
          <cell r="A245" t="str">
            <v>246-TERRITORY OF COCOS (KEELING) ISLANDS</v>
          </cell>
        </row>
        <row r="246">
          <cell r="A246" t="str">
            <v>247-TERRITORY OF GUAM</v>
          </cell>
        </row>
        <row r="247">
          <cell r="A247" t="str">
            <v>248-TERRITORY OF HEARD ISLAND &amp; MCDONALD ISLANDS</v>
          </cell>
        </row>
        <row r="248">
          <cell r="A248" t="str">
            <v>249-TERRITORY OF NORFOLK ISLAND</v>
          </cell>
        </row>
        <row r="249">
          <cell r="A249" t="str">
            <v>250-THAILAND</v>
          </cell>
        </row>
        <row r="250">
          <cell r="A250" t="str">
            <v>251-THE BAHAMAS</v>
          </cell>
        </row>
        <row r="251">
          <cell r="A251" t="str">
            <v>252-THE GAMBIA</v>
          </cell>
        </row>
        <row r="252">
          <cell r="A252" t="str">
            <v>253-TOGO</v>
          </cell>
        </row>
        <row r="253">
          <cell r="A253" t="str">
            <v>254-TOKELAU</v>
          </cell>
        </row>
        <row r="254">
          <cell r="A254" t="str">
            <v>255-TONGA</v>
          </cell>
        </row>
        <row r="255">
          <cell r="A255" t="str">
            <v>256-TRINIDAD AND TOBAGO</v>
          </cell>
        </row>
        <row r="256">
          <cell r="A256" t="str">
            <v>257-TUNISIA</v>
          </cell>
        </row>
        <row r="257">
          <cell r="A257" t="str">
            <v>258-TURKEY</v>
          </cell>
        </row>
        <row r="258">
          <cell r="A258" t="str">
            <v>259-TURKMENISTAN</v>
          </cell>
        </row>
        <row r="259">
          <cell r="A259" t="str">
            <v>260-TURKS AND CAICOS ISLANDS</v>
          </cell>
        </row>
        <row r="260">
          <cell r="A260" t="str">
            <v>261-TUVALU</v>
          </cell>
        </row>
        <row r="261">
          <cell r="A261" t="str">
            <v>262-UGANDA</v>
          </cell>
        </row>
        <row r="262">
          <cell r="A262" t="str">
            <v>263-UKRAINE</v>
          </cell>
        </row>
        <row r="263">
          <cell r="A263" t="str">
            <v>264-UNITED ARAB EMIRATES</v>
          </cell>
        </row>
        <row r="264">
          <cell r="A264" t="str">
            <v>265-UNITED KINGDOM</v>
          </cell>
        </row>
        <row r="265">
          <cell r="A265" t="str">
            <v>266-UNITED STATES VIRGIN ISLANDS</v>
          </cell>
        </row>
        <row r="266">
          <cell r="A266" t="str">
            <v>267-UNITED STATES OF AMERICA</v>
          </cell>
        </row>
        <row r="267">
          <cell r="A267" t="str">
            <v>268-URUGUAY</v>
          </cell>
        </row>
        <row r="268">
          <cell r="A268" t="str">
            <v>269-UZBEKISTAN</v>
          </cell>
        </row>
        <row r="269">
          <cell r="A269" t="str">
            <v>270-VANUATU</v>
          </cell>
        </row>
        <row r="270">
          <cell r="A270" t="str">
            <v>271-VATICAN CITY (HOLYSEE)</v>
          </cell>
        </row>
        <row r="271">
          <cell r="A271" t="str">
            <v>272-VENEZUELA</v>
          </cell>
        </row>
        <row r="272">
          <cell r="A272" t="str">
            <v>273-VIETNAM</v>
          </cell>
        </row>
        <row r="273">
          <cell r="A273" t="str">
            <v>274-VIRGIN ISLANDS, BRITISH</v>
          </cell>
        </row>
        <row r="274">
          <cell r="A274" t="str">
            <v>275-VIRGIN ISLANDS, U.S.</v>
          </cell>
        </row>
        <row r="275">
          <cell r="A275" t="str">
            <v>276-WAKE ISLAND</v>
          </cell>
        </row>
        <row r="276">
          <cell r="A276" t="str">
            <v>277-WALLIS AND FUTUNA</v>
          </cell>
        </row>
        <row r="277">
          <cell r="A277" t="str">
            <v>278-WESTERN SAHARA</v>
          </cell>
        </row>
        <row r="278">
          <cell r="A278" t="str">
            <v>279-YEMEN</v>
          </cell>
        </row>
        <row r="279">
          <cell r="A279" t="str">
            <v>280-ZAMBIA</v>
          </cell>
        </row>
        <row r="280">
          <cell r="A280" t="str">
            <v>281-ZIMBABWE</v>
          </cell>
        </row>
        <row r="281">
          <cell r="A281" t="str">
            <v>282-COMBODIA</v>
          </cell>
        </row>
        <row r="282">
          <cell r="A282" t="str">
            <v>283-CONGO</v>
          </cell>
        </row>
        <row r="283">
          <cell r="A283" t="str">
            <v>284-IVORY COAST</v>
          </cell>
        </row>
        <row r="284">
          <cell r="A284" t="str">
            <v>285-WEST INDIES</v>
          </cell>
        </row>
        <row r="285">
          <cell r="A285" t="str">
            <v>286-BRITISH VIRGIN ISLANDS</v>
          </cell>
        </row>
      </sheetData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&amp;P costs"/>
      <sheetName val="Chart2"/>
      <sheetName val="PetroConsultants"/>
      <sheetName val="Enterprise"/>
    </sheetNames>
    <sheetDataSet>
      <sheetData sheetId="0" refreshError="1"/>
      <sheetData sheetId="1" refreshError="1"/>
      <sheetData sheetId="2" refreshError="1">
        <row r="5">
          <cell r="D5" t="str">
            <v>%</v>
          </cell>
          <cell r="E5" t="str">
            <v>m bls</v>
          </cell>
          <cell r="H5" t="str">
            <v>Upside, $/bl</v>
          </cell>
          <cell r="I5" t="str">
            <v>Marginal, $/bl</v>
          </cell>
          <cell r="J5" t="str">
            <v>Economic, $/bl</v>
          </cell>
          <cell r="K5" t="str">
            <v>Upside, $/bl</v>
          </cell>
          <cell r="L5" t="str">
            <v>Marginal, $m</v>
          </cell>
          <cell r="M5" t="str">
            <v>Economic, $m</v>
          </cell>
        </row>
        <row r="6">
          <cell r="A6" t="str">
            <v>Cote D'Ivoire</v>
          </cell>
          <cell r="D6">
            <v>1</v>
          </cell>
          <cell r="E6">
            <v>75</v>
          </cell>
          <cell r="H6">
            <v>3.19</v>
          </cell>
          <cell r="I6">
            <v>0.29700000000000004</v>
          </cell>
          <cell r="J6">
            <v>1.6830000000000003</v>
          </cell>
          <cell r="K6">
            <v>3.5090000000000003</v>
          </cell>
          <cell r="L6">
            <v>20.25</v>
          </cell>
          <cell r="M6">
            <v>114.75</v>
          </cell>
        </row>
        <row r="7">
          <cell r="A7" t="str">
            <v>Guatemala</v>
          </cell>
          <cell r="D7">
            <v>1</v>
          </cell>
          <cell r="E7">
            <v>0.1</v>
          </cell>
          <cell r="H7">
            <v>1.72</v>
          </cell>
          <cell r="I7">
            <v>-0.54545454545454541</v>
          </cell>
          <cell r="J7">
            <v>0.51700000000000002</v>
          </cell>
          <cell r="K7">
            <v>1.8920000000000001</v>
          </cell>
          <cell r="L7">
            <v>-0.06</v>
          </cell>
          <cell r="M7">
            <v>4.7E-2</v>
          </cell>
        </row>
        <row r="8">
          <cell r="A8" t="str">
            <v>Brunei</v>
          </cell>
          <cell r="D8">
            <v>0.88888888888888884</v>
          </cell>
          <cell r="E8">
            <v>100</v>
          </cell>
          <cell r="H8">
            <v>0.74</v>
          </cell>
          <cell r="I8">
            <v>-0.27272727272727271</v>
          </cell>
          <cell r="J8">
            <v>0.23100000000000001</v>
          </cell>
          <cell r="K8">
            <v>0.81400000000000006</v>
          </cell>
          <cell r="L8">
            <v>-30</v>
          </cell>
          <cell r="M8">
            <v>21</v>
          </cell>
        </row>
        <row r="9">
          <cell r="A9" t="str">
            <v>Russia</v>
          </cell>
          <cell r="D9">
            <v>0.8689320388349514</v>
          </cell>
          <cell r="E9">
            <v>20</v>
          </cell>
          <cell r="H9">
            <v>0.5</v>
          </cell>
          <cell r="I9">
            <v>-0.78181818181818175</v>
          </cell>
          <cell r="J9">
            <v>1.1000000000000001E-2</v>
          </cell>
          <cell r="K9">
            <v>0.55000000000000004</v>
          </cell>
          <cell r="L9">
            <v>-17.2</v>
          </cell>
          <cell r="M9">
            <v>0.2</v>
          </cell>
        </row>
        <row r="10">
          <cell r="A10" t="str">
            <v>Turkmenistan</v>
          </cell>
          <cell r="D10">
            <v>0.8666666666666667</v>
          </cell>
          <cell r="E10">
            <v>11</v>
          </cell>
          <cell r="H10">
            <v>0.9</v>
          </cell>
          <cell r="I10">
            <v>-0.94545454545454544</v>
          </cell>
          <cell r="J10">
            <v>-1.8181818181818181E-2</v>
          </cell>
          <cell r="K10">
            <v>0.9900000000000001</v>
          </cell>
          <cell r="L10">
            <v>-11.440000000000001</v>
          </cell>
          <cell r="M10">
            <v>-0.22</v>
          </cell>
        </row>
        <row r="11">
          <cell r="A11" t="str">
            <v>Ecuador</v>
          </cell>
          <cell r="D11">
            <v>0.80645161290322576</v>
          </cell>
          <cell r="E11">
            <v>35</v>
          </cell>
          <cell r="H11">
            <v>2.16</v>
          </cell>
          <cell r="I11">
            <v>-0.59090909090909083</v>
          </cell>
          <cell r="J11">
            <v>0.7370000000000001</v>
          </cell>
          <cell r="K11">
            <v>2.3760000000000003</v>
          </cell>
          <cell r="L11">
            <v>-22.75</v>
          </cell>
          <cell r="M11">
            <v>23.450000000000003</v>
          </cell>
        </row>
        <row r="12">
          <cell r="A12" t="str">
            <v>Cambodia</v>
          </cell>
          <cell r="D12">
            <v>0.75</v>
          </cell>
          <cell r="E12">
            <v>0.1</v>
          </cell>
          <cell r="H12">
            <v>1.73</v>
          </cell>
          <cell r="I12">
            <v>-0.47272727272727272</v>
          </cell>
          <cell r="J12">
            <v>0.58300000000000007</v>
          </cell>
          <cell r="K12">
            <v>1.903</v>
          </cell>
          <cell r="L12">
            <v>-5.2000000000000005E-2</v>
          </cell>
          <cell r="M12">
            <v>5.3000000000000005E-2</v>
          </cell>
        </row>
        <row r="13">
          <cell r="A13" t="str">
            <v>Ukraine</v>
          </cell>
          <cell r="D13">
            <v>0.68</v>
          </cell>
          <cell r="E13">
            <v>10</v>
          </cell>
          <cell r="H13">
            <v>0.63</v>
          </cell>
          <cell r="I13">
            <v>-0.64545454545454539</v>
          </cell>
          <cell r="J13">
            <v>0</v>
          </cell>
          <cell r="K13">
            <v>0.69300000000000006</v>
          </cell>
          <cell r="L13">
            <v>-7.1</v>
          </cell>
          <cell r="M13">
            <v>0</v>
          </cell>
        </row>
        <row r="14">
          <cell r="A14" t="str">
            <v>Nigeria</v>
          </cell>
          <cell r="D14">
            <v>0.60215053763440862</v>
          </cell>
          <cell r="E14">
            <v>30</v>
          </cell>
          <cell r="H14">
            <v>2.23</v>
          </cell>
          <cell r="I14">
            <v>0.15400000000000003</v>
          </cell>
          <cell r="J14">
            <v>1.2210000000000003</v>
          </cell>
          <cell r="K14">
            <v>2.4530000000000003</v>
          </cell>
          <cell r="L14">
            <v>4.2</v>
          </cell>
          <cell r="M14">
            <v>33.300000000000004</v>
          </cell>
        </row>
        <row r="15">
          <cell r="A15" t="str">
            <v>Denmark</v>
          </cell>
          <cell r="D15">
            <v>0.58333333333333337</v>
          </cell>
          <cell r="E15">
            <v>72</v>
          </cell>
          <cell r="H15">
            <v>1.77</v>
          </cell>
          <cell r="I15">
            <v>0.14300000000000002</v>
          </cell>
          <cell r="J15">
            <v>1.1440000000000001</v>
          </cell>
          <cell r="K15">
            <v>1.9470000000000003</v>
          </cell>
          <cell r="L15">
            <v>9.36</v>
          </cell>
          <cell r="M15">
            <v>74.88</v>
          </cell>
        </row>
        <row r="16">
          <cell r="A16" t="str">
            <v>UAE : Abu Dhabi</v>
          </cell>
          <cell r="D16">
            <v>0.58333333333333337</v>
          </cell>
          <cell r="E16">
            <v>65</v>
          </cell>
          <cell r="H16">
            <v>0.35</v>
          </cell>
          <cell r="I16">
            <v>-0.42727272727272719</v>
          </cell>
          <cell r="J16">
            <v>-9.0909090909090905E-3</v>
          </cell>
          <cell r="K16">
            <v>0.38500000000000001</v>
          </cell>
          <cell r="L16">
            <v>-30.549999999999997</v>
          </cell>
          <cell r="M16">
            <v>-0.65</v>
          </cell>
        </row>
        <row r="17">
          <cell r="A17" t="str">
            <v>Bangladesh</v>
          </cell>
          <cell r="D17">
            <v>0.5</v>
          </cell>
          <cell r="E17">
            <v>167</v>
          </cell>
          <cell r="H17">
            <v>1.71</v>
          </cell>
          <cell r="I17">
            <v>-0.96363636363636362</v>
          </cell>
          <cell r="J17">
            <v>0.44000000000000006</v>
          </cell>
          <cell r="K17">
            <v>1.881</v>
          </cell>
          <cell r="L17">
            <v>-177.02</v>
          </cell>
          <cell r="M17">
            <v>66.8</v>
          </cell>
        </row>
        <row r="18">
          <cell r="A18" t="str">
            <v>Peru</v>
          </cell>
          <cell r="D18">
            <v>0.5</v>
          </cell>
          <cell r="E18">
            <v>1</v>
          </cell>
          <cell r="H18">
            <v>1.79</v>
          </cell>
          <cell r="I18">
            <v>-0.60909090909090913</v>
          </cell>
          <cell r="J18">
            <v>0.56100000000000005</v>
          </cell>
          <cell r="K18">
            <v>1.9690000000000003</v>
          </cell>
          <cell r="L18">
            <v>-0.67</v>
          </cell>
          <cell r="M18">
            <v>0.51</v>
          </cell>
        </row>
        <row r="19">
          <cell r="A19" t="str">
            <v>Uzbekistan</v>
          </cell>
          <cell r="D19">
            <v>0.46666666666666667</v>
          </cell>
          <cell r="E19">
            <v>17</v>
          </cell>
          <cell r="H19">
            <v>0.28000000000000003</v>
          </cell>
          <cell r="I19">
            <v>-1.3090909090909089</v>
          </cell>
          <cell r="J19">
            <v>-0.32727272727272722</v>
          </cell>
          <cell r="K19">
            <v>0.30800000000000005</v>
          </cell>
          <cell r="L19">
            <v>-24.48</v>
          </cell>
          <cell r="M19">
            <v>-6.12</v>
          </cell>
        </row>
        <row r="20">
          <cell r="A20" t="str">
            <v>Spain</v>
          </cell>
          <cell r="D20">
            <v>0.46666666666666667</v>
          </cell>
          <cell r="E20">
            <v>1</v>
          </cell>
          <cell r="H20">
            <v>4.12</v>
          </cell>
          <cell r="I20">
            <v>0.72600000000000009</v>
          </cell>
          <cell r="J20">
            <v>2.3760000000000003</v>
          </cell>
          <cell r="K20">
            <v>4.5320000000000009</v>
          </cell>
          <cell r="L20">
            <v>0.66</v>
          </cell>
          <cell r="M20">
            <v>2.16</v>
          </cell>
        </row>
        <row r="21">
          <cell r="A21" t="str">
            <v>Algeria</v>
          </cell>
          <cell r="D21">
            <v>0.44444444444444442</v>
          </cell>
          <cell r="E21">
            <v>71</v>
          </cell>
          <cell r="H21">
            <v>1.41</v>
          </cell>
          <cell r="I21">
            <v>-0.51818181818181808</v>
          </cell>
          <cell r="J21">
            <v>0.42900000000000005</v>
          </cell>
          <cell r="K21">
            <v>1.5509999999999999</v>
          </cell>
          <cell r="L21">
            <v>-40.47</v>
          </cell>
          <cell r="M21">
            <v>27.69</v>
          </cell>
        </row>
        <row r="22">
          <cell r="A22" t="str">
            <v>Netherlands</v>
          </cell>
          <cell r="D22">
            <v>0.4358974358974359</v>
          </cell>
          <cell r="E22">
            <v>20</v>
          </cell>
          <cell r="H22">
            <v>0.97</v>
          </cell>
          <cell r="I22">
            <v>-0.21818181818181814</v>
          </cell>
          <cell r="J22">
            <v>0.41800000000000004</v>
          </cell>
          <cell r="K22">
            <v>1.0669999999999999</v>
          </cell>
          <cell r="L22">
            <v>-4.8</v>
          </cell>
          <cell r="M22">
            <v>7.6</v>
          </cell>
        </row>
        <row r="23">
          <cell r="A23" t="str">
            <v>Oman</v>
          </cell>
          <cell r="D23">
            <v>0.43396226415094341</v>
          </cell>
          <cell r="E23">
            <v>11</v>
          </cell>
          <cell r="H23">
            <v>0.63</v>
          </cell>
          <cell r="I23">
            <v>-1.5636363636363635</v>
          </cell>
          <cell r="J23">
            <v>-0.24545454545454545</v>
          </cell>
          <cell r="K23">
            <v>0.69300000000000006</v>
          </cell>
          <cell r="L23">
            <v>-18.919999999999998</v>
          </cell>
          <cell r="M23">
            <v>-2.97</v>
          </cell>
        </row>
        <row r="24">
          <cell r="A24" t="str">
            <v>Thailand</v>
          </cell>
          <cell r="D24">
            <v>0.42857142857142855</v>
          </cell>
          <cell r="E24">
            <v>35</v>
          </cell>
          <cell r="H24">
            <v>2.8</v>
          </cell>
          <cell r="I24">
            <v>7.7000000000000013E-2</v>
          </cell>
          <cell r="J24">
            <v>1.276</v>
          </cell>
          <cell r="K24">
            <v>3.08</v>
          </cell>
          <cell r="L24">
            <v>2.4500000000000002</v>
          </cell>
          <cell r="M24">
            <v>40.599999999999994</v>
          </cell>
        </row>
        <row r="25">
          <cell r="A25" t="str">
            <v>Angola</v>
          </cell>
          <cell r="D25">
            <v>0.41379310344827586</v>
          </cell>
          <cell r="E25">
            <v>41</v>
          </cell>
          <cell r="H25">
            <v>1.83</v>
          </cell>
          <cell r="I25">
            <v>-0.20909090909090908</v>
          </cell>
          <cell r="J25">
            <v>1.3640000000000001</v>
          </cell>
          <cell r="K25">
            <v>2.0130000000000003</v>
          </cell>
          <cell r="L25">
            <v>-9.43</v>
          </cell>
          <cell r="M25">
            <v>50.839999999999996</v>
          </cell>
        </row>
        <row r="26">
          <cell r="A26" t="str">
            <v>Malaysia</v>
          </cell>
          <cell r="D26">
            <v>0.40909090909090912</v>
          </cell>
          <cell r="E26">
            <v>56</v>
          </cell>
          <cell r="H26">
            <v>1.35</v>
          </cell>
          <cell r="I26">
            <v>-0.51818181818181808</v>
          </cell>
          <cell r="J26">
            <v>0.37400000000000005</v>
          </cell>
          <cell r="K26">
            <v>1.4850000000000003</v>
          </cell>
          <cell r="L26">
            <v>-31.919999999999998</v>
          </cell>
          <cell r="M26">
            <v>19.040000000000003</v>
          </cell>
        </row>
        <row r="27">
          <cell r="A27" t="str">
            <v>Cameroon</v>
          </cell>
          <cell r="D27">
            <v>0.4</v>
          </cell>
          <cell r="E27">
            <v>10</v>
          </cell>
          <cell r="H27">
            <v>1.17</v>
          </cell>
          <cell r="I27">
            <v>-0.15454545454545454</v>
          </cell>
          <cell r="J27">
            <v>0.53900000000000003</v>
          </cell>
          <cell r="K27">
            <v>1.2869999999999999</v>
          </cell>
          <cell r="L27">
            <v>-1.7000000000000002</v>
          </cell>
          <cell r="M27">
            <v>4.9000000000000004</v>
          </cell>
        </row>
        <row r="28">
          <cell r="A28" t="str">
            <v>Italy</v>
          </cell>
          <cell r="D28">
            <v>0.38356164383561642</v>
          </cell>
          <cell r="E28">
            <v>2</v>
          </cell>
          <cell r="H28">
            <v>2.62</v>
          </cell>
          <cell r="I28">
            <v>-4.5454545454545456E-2</v>
          </cell>
          <cell r="J28">
            <v>1.298</v>
          </cell>
          <cell r="K28">
            <v>2.8820000000000006</v>
          </cell>
          <cell r="L28">
            <v>-0.1</v>
          </cell>
          <cell r="M28">
            <v>2.36</v>
          </cell>
        </row>
        <row r="29">
          <cell r="A29" t="str">
            <v>Bolivia</v>
          </cell>
          <cell r="D29">
            <v>0.38095238095238093</v>
          </cell>
          <cell r="E29">
            <v>8</v>
          </cell>
          <cell r="H29">
            <v>1.72</v>
          </cell>
          <cell r="I29">
            <v>-0.43636363636363629</v>
          </cell>
          <cell r="J29">
            <v>0.59400000000000008</v>
          </cell>
          <cell r="K29">
            <v>1.8920000000000001</v>
          </cell>
          <cell r="L29">
            <v>-3.84</v>
          </cell>
          <cell r="M29">
            <v>4.32</v>
          </cell>
        </row>
        <row r="30">
          <cell r="A30" t="str">
            <v>Myanmar</v>
          </cell>
          <cell r="D30">
            <v>0.35714285714285715</v>
          </cell>
          <cell r="E30">
            <v>37</v>
          </cell>
          <cell r="H30">
            <v>0.94</v>
          </cell>
          <cell r="I30">
            <v>-1.4454545454545453</v>
          </cell>
          <cell r="J30">
            <v>-0.20909090909090908</v>
          </cell>
          <cell r="K30">
            <v>1.034</v>
          </cell>
          <cell r="L30">
            <v>-58.830000000000005</v>
          </cell>
          <cell r="M30">
            <v>-8.51</v>
          </cell>
        </row>
        <row r="31">
          <cell r="A31" t="str">
            <v>Indonesia</v>
          </cell>
          <cell r="D31">
            <v>0.35422343324250682</v>
          </cell>
          <cell r="E31">
            <v>35</v>
          </cell>
          <cell r="H31">
            <v>1.48</v>
          </cell>
          <cell r="I31">
            <v>-0.26363636363636361</v>
          </cell>
          <cell r="J31">
            <v>0.59400000000000008</v>
          </cell>
          <cell r="K31">
            <v>1.6280000000000001</v>
          </cell>
          <cell r="L31">
            <v>-10.149999999999999</v>
          </cell>
          <cell r="M31">
            <v>18.900000000000002</v>
          </cell>
        </row>
        <row r="32">
          <cell r="A32" t="str">
            <v>Syria</v>
          </cell>
          <cell r="D32">
            <v>0.34523809523809523</v>
          </cell>
          <cell r="E32">
            <v>12</v>
          </cell>
          <cell r="H32">
            <v>0.16</v>
          </cell>
          <cell r="I32">
            <v>-1.7909090909090908</v>
          </cell>
          <cell r="J32">
            <v>-0.45454545454545453</v>
          </cell>
          <cell r="K32">
            <v>0.17600000000000002</v>
          </cell>
          <cell r="L32">
            <v>-23.64</v>
          </cell>
          <cell r="M32">
            <v>-6</v>
          </cell>
        </row>
        <row r="33">
          <cell r="A33" t="str">
            <v>Norway</v>
          </cell>
          <cell r="D33">
            <v>0.33913043478260868</v>
          </cell>
          <cell r="E33">
            <v>99</v>
          </cell>
          <cell r="H33">
            <v>0.73</v>
          </cell>
          <cell r="I33">
            <v>-0.16363636363636361</v>
          </cell>
          <cell r="J33">
            <v>0.27500000000000002</v>
          </cell>
          <cell r="K33">
            <v>0.80300000000000005</v>
          </cell>
          <cell r="L33">
            <v>-17.82</v>
          </cell>
          <cell r="M33">
            <v>24.75</v>
          </cell>
        </row>
        <row r="34">
          <cell r="A34" t="str">
            <v>Equatorial Guinea</v>
          </cell>
          <cell r="D34">
            <v>0.33333333333333331</v>
          </cell>
          <cell r="E34">
            <v>56</v>
          </cell>
          <cell r="H34">
            <v>1.6</v>
          </cell>
          <cell r="I34">
            <v>0.23100000000000001</v>
          </cell>
          <cell r="J34">
            <v>1.6610000000000003</v>
          </cell>
          <cell r="K34">
            <v>1.7600000000000002</v>
          </cell>
          <cell r="L34">
            <v>11.76</v>
          </cell>
          <cell r="M34">
            <v>84.56</v>
          </cell>
        </row>
        <row r="35">
          <cell r="A35" t="str">
            <v>Cuba</v>
          </cell>
          <cell r="D35">
            <v>0.33333333333333331</v>
          </cell>
          <cell r="E35">
            <v>27</v>
          </cell>
          <cell r="H35">
            <v>2.52</v>
          </cell>
          <cell r="I35">
            <v>-0.29090909090909089</v>
          </cell>
          <cell r="J35">
            <v>1.034</v>
          </cell>
          <cell r="K35">
            <v>2.7720000000000002</v>
          </cell>
          <cell r="L35">
            <v>-8.64</v>
          </cell>
          <cell r="M35">
            <v>25.38</v>
          </cell>
        </row>
        <row r="36">
          <cell r="A36" t="str">
            <v>Qatar</v>
          </cell>
          <cell r="D36">
            <v>0.33333333333333331</v>
          </cell>
          <cell r="E36">
            <v>50</v>
          </cell>
          <cell r="H36">
            <v>1.28</v>
          </cell>
          <cell r="I36">
            <v>-1.1818181818181817</v>
          </cell>
          <cell r="J36">
            <v>0.14300000000000002</v>
          </cell>
          <cell r="K36">
            <v>1.4080000000000001</v>
          </cell>
          <cell r="L36">
            <v>-65</v>
          </cell>
          <cell r="M36">
            <v>6.5</v>
          </cell>
        </row>
        <row r="37">
          <cell r="A37" t="str">
            <v>Azerbaijan</v>
          </cell>
          <cell r="D37">
            <v>0.33333333333333331</v>
          </cell>
          <cell r="E37">
            <v>3</v>
          </cell>
          <cell r="H37">
            <v>0.37</v>
          </cell>
          <cell r="I37">
            <v>-0.97272727272727266</v>
          </cell>
          <cell r="J37">
            <v>0.24200000000000002</v>
          </cell>
          <cell r="K37">
            <v>0.40700000000000003</v>
          </cell>
          <cell r="L37">
            <v>-3.21</v>
          </cell>
          <cell r="M37">
            <v>0.66</v>
          </cell>
        </row>
        <row r="38">
          <cell r="A38" t="str">
            <v>Libya</v>
          </cell>
          <cell r="D38">
            <v>0.31034482758620691</v>
          </cell>
          <cell r="E38">
            <v>33</v>
          </cell>
          <cell r="H38">
            <v>1.21</v>
          </cell>
          <cell r="I38">
            <v>-0.2818181818181818</v>
          </cell>
          <cell r="J38">
            <v>0.39600000000000002</v>
          </cell>
          <cell r="K38">
            <v>1.331</v>
          </cell>
          <cell r="L38">
            <v>-10.23</v>
          </cell>
          <cell r="M38">
            <v>11.879999999999999</v>
          </cell>
        </row>
        <row r="39">
          <cell r="A39" t="str">
            <v>Venzuela</v>
          </cell>
          <cell r="D39">
            <v>0.31034482758620691</v>
          </cell>
          <cell r="E39">
            <v>50</v>
          </cell>
          <cell r="H39">
            <v>0.08</v>
          </cell>
          <cell r="I39">
            <v>-0.57272727272727264</v>
          </cell>
          <cell r="J39">
            <v>-0.23636363636363636</v>
          </cell>
          <cell r="K39">
            <v>8.8000000000000009E-2</v>
          </cell>
          <cell r="L39">
            <v>-31.5</v>
          </cell>
          <cell r="M39">
            <v>-13</v>
          </cell>
        </row>
        <row r="40">
          <cell r="A40" t="str">
            <v>Philippines</v>
          </cell>
          <cell r="D40">
            <v>0.3</v>
          </cell>
          <cell r="E40">
            <v>158</v>
          </cell>
          <cell r="H40">
            <v>1.94</v>
          </cell>
          <cell r="I40">
            <v>-0.3</v>
          </cell>
          <cell r="J40">
            <v>0.84700000000000009</v>
          </cell>
          <cell r="K40">
            <v>2.1339999999999999</v>
          </cell>
          <cell r="L40">
            <v>-52.14</v>
          </cell>
          <cell r="M40">
            <v>121.66</v>
          </cell>
        </row>
        <row r="41">
          <cell r="A41" t="str">
            <v>Pakistan</v>
          </cell>
          <cell r="D41">
            <v>0.28260869565217389</v>
          </cell>
          <cell r="E41">
            <v>16</v>
          </cell>
          <cell r="H41">
            <v>2.4300000000000002</v>
          </cell>
          <cell r="I41">
            <v>0.12100000000000001</v>
          </cell>
          <cell r="J41">
            <v>1.298</v>
          </cell>
          <cell r="K41">
            <v>2.6730000000000005</v>
          </cell>
          <cell r="L41">
            <v>1.76</v>
          </cell>
          <cell r="M41">
            <v>18.88</v>
          </cell>
        </row>
        <row r="42">
          <cell r="A42" t="str">
            <v>Germany</v>
          </cell>
          <cell r="D42">
            <v>0.28125</v>
          </cell>
          <cell r="E42">
            <v>8</v>
          </cell>
          <cell r="H42">
            <v>2.54</v>
          </cell>
          <cell r="I42">
            <v>-0.14545454545454545</v>
          </cell>
          <cell r="J42">
            <v>1.1660000000000001</v>
          </cell>
          <cell r="K42">
            <v>2.7940000000000005</v>
          </cell>
          <cell r="L42">
            <v>-1.28</v>
          </cell>
          <cell r="M42">
            <v>8.48</v>
          </cell>
        </row>
        <row r="43">
          <cell r="A43" t="str">
            <v>Vietnam</v>
          </cell>
          <cell r="D43">
            <v>0.27419354838709675</v>
          </cell>
          <cell r="E43">
            <v>103</v>
          </cell>
          <cell r="H43">
            <v>0.5</v>
          </cell>
          <cell r="I43">
            <v>-0.79999999999999993</v>
          </cell>
          <cell r="J43">
            <v>-5.4545454545454536E-2</v>
          </cell>
          <cell r="K43">
            <v>0.55000000000000004</v>
          </cell>
          <cell r="L43">
            <v>-90.64</v>
          </cell>
          <cell r="M43">
            <v>-6.18</v>
          </cell>
        </row>
        <row r="44">
          <cell r="A44" t="str">
            <v>Papua New Guinea</v>
          </cell>
          <cell r="D44">
            <v>0.27272727272727271</v>
          </cell>
          <cell r="E44">
            <v>34</v>
          </cell>
          <cell r="H44">
            <v>1.34</v>
          </cell>
          <cell r="I44">
            <v>-0.40909090909090906</v>
          </cell>
          <cell r="J44">
            <v>0.627</v>
          </cell>
          <cell r="K44">
            <v>1.4740000000000002</v>
          </cell>
          <cell r="L44">
            <v>-15.3</v>
          </cell>
          <cell r="M44">
            <v>19.38</v>
          </cell>
        </row>
        <row r="45">
          <cell r="A45" t="str">
            <v>Congo</v>
          </cell>
          <cell r="D45">
            <v>0.27027027027027029</v>
          </cell>
          <cell r="E45">
            <v>39</v>
          </cell>
          <cell r="H45">
            <v>2.2200000000000002</v>
          </cell>
          <cell r="I45">
            <v>-0.32727272727272722</v>
          </cell>
          <cell r="J45">
            <v>0.89100000000000013</v>
          </cell>
          <cell r="K45">
            <v>2.4420000000000006</v>
          </cell>
          <cell r="L45">
            <v>-14.04</v>
          </cell>
          <cell r="M45">
            <v>31.590000000000003</v>
          </cell>
        </row>
        <row r="46">
          <cell r="A46" t="str">
            <v>South Africa</v>
          </cell>
          <cell r="D46">
            <v>0.26923076923076922</v>
          </cell>
          <cell r="E46">
            <v>19</v>
          </cell>
          <cell r="H46">
            <v>1.87</v>
          </cell>
          <cell r="I46">
            <v>7.7000000000000013E-2</v>
          </cell>
          <cell r="J46">
            <v>1.0230000000000001</v>
          </cell>
          <cell r="K46">
            <v>2.0570000000000004</v>
          </cell>
          <cell r="L46">
            <v>1.33</v>
          </cell>
          <cell r="M46">
            <v>17.670000000000002</v>
          </cell>
        </row>
        <row r="47">
          <cell r="A47" t="str">
            <v>Egypt</v>
          </cell>
          <cell r="D47">
            <v>0.26896551724137929</v>
          </cell>
          <cell r="E47">
            <v>29</v>
          </cell>
          <cell r="H47">
            <v>1.9</v>
          </cell>
          <cell r="I47">
            <v>-0.93636363636363629</v>
          </cell>
          <cell r="J47">
            <v>0.60500000000000009</v>
          </cell>
          <cell r="K47">
            <v>2.09</v>
          </cell>
          <cell r="L47">
            <v>-29.87</v>
          </cell>
          <cell r="M47">
            <v>15.950000000000001</v>
          </cell>
        </row>
        <row r="48">
          <cell r="A48" t="str">
            <v>Jordan</v>
          </cell>
          <cell r="D48">
            <v>0.26666666666666666</v>
          </cell>
          <cell r="E48">
            <v>1</v>
          </cell>
          <cell r="H48">
            <v>1.66</v>
          </cell>
          <cell r="I48">
            <v>-0.92727272727272725</v>
          </cell>
          <cell r="J48">
            <v>0.50600000000000012</v>
          </cell>
          <cell r="K48">
            <v>1.8260000000000001</v>
          </cell>
          <cell r="L48">
            <v>-1.02</v>
          </cell>
          <cell r="M48">
            <v>0.46</v>
          </cell>
        </row>
        <row r="49">
          <cell r="A49" t="str">
            <v>Australia</v>
          </cell>
          <cell r="D49">
            <v>0.26457399103139012</v>
          </cell>
          <cell r="E49">
            <v>22</v>
          </cell>
          <cell r="H49">
            <v>3.06</v>
          </cell>
          <cell r="I49">
            <v>0.12100000000000001</v>
          </cell>
          <cell r="J49">
            <v>1.5070000000000003</v>
          </cell>
          <cell r="K49">
            <v>3.3660000000000005</v>
          </cell>
          <cell r="L49">
            <v>2.42</v>
          </cell>
          <cell r="M49">
            <v>30.14</v>
          </cell>
        </row>
        <row r="50">
          <cell r="A50" t="str">
            <v>Colombia</v>
          </cell>
          <cell r="D50">
            <v>0.26016260162601629</v>
          </cell>
          <cell r="E50">
            <v>187</v>
          </cell>
          <cell r="H50">
            <v>0.92</v>
          </cell>
          <cell r="I50">
            <v>-0.38181818181818178</v>
          </cell>
          <cell r="J50">
            <v>0.22000000000000003</v>
          </cell>
          <cell r="K50">
            <v>1.0120000000000002</v>
          </cell>
          <cell r="L50">
            <v>-78.539999999999992</v>
          </cell>
          <cell r="M50">
            <v>37.4</v>
          </cell>
        </row>
        <row r="51">
          <cell r="A51" t="str">
            <v>UK</v>
          </cell>
          <cell r="D51">
            <v>0.25384615384615383</v>
          </cell>
          <cell r="E51">
            <v>32</v>
          </cell>
          <cell r="H51">
            <v>3.99</v>
          </cell>
          <cell r="I51">
            <v>0.58300000000000007</v>
          </cell>
          <cell r="J51">
            <v>2.2660000000000005</v>
          </cell>
          <cell r="K51">
            <v>4.3890000000000002</v>
          </cell>
          <cell r="L51">
            <v>16.96</v>
          </cell>
          <cell r="M51">
            <v>65.92</v>
          </cell>
        </row>
        <row r="52">
          <cell r="A52" t="str">
            <v>Morocco</v>
          </cell>
          <cell r="D52">
            <v>0.25</v>
          </cell>
          <cell r="E52">
            <v>2</v>
          </cell>
          <cell r="H52">
            <v>1.9</v>
          </cell>
          <cell r="I52">
            <v>-1.8181818181818181E-2</v>
          </cell>
          <cell r="J52">
            <v>0.92400000000000004</v>
          </cell>
          <cell r="K52">
            <v>2.09</v>
          </cell>
          <cell r="L52">
            <v>-0.04</v>
          </cell>
          <cell r="M52">
            <v>1.68</v>
          </cell>
        </row>
        <row r="53">
          <cell r="A53" t="str">
            <v>Turkey</v>
          </cell>
          <cell r="D53">
            <v>0.24038461538461539</v>
          </cell>
          <cell r="E53">
            <v>1</v>
          </cell>
          <cell r="H53">
            <v>3.12</v>
          </cell>
          <cell r="I53">
            <v>7.7000000000000013E-2</v>
          </cell>
          <cell r="J53">
            <v>1.6280000000000001</v>
          </cell>
          <cell r="K53">
            <v>3.4320000000000004</v>
          </cell>
          <cell r="L53">
            <v>7.0000000000000007E-2</v>
          </cell>
          <cell r="M53">
            <v>1.48</v>
          </cell>
        </row>
        <row r="54">
          <cell r="A54" t="str">
            <v>Chile</v>
          </cell>
          <cell r="D54">
            <v>0.23529411764705882</v>
          </cell>
          <cell r="E54">
            <v>2</v>
          </cell>
          <cell r="H54">
            <v>2.52</v>
          </cell>
          <cell r="I54">
            <v>-3.6363636363636362E-2</v>
          </cell>
          <cell r="J54">
            <v>1.1550000000000002</v>
          </cell>
          <cell r="K54">
            <v>2.7720000000000002</v>
          </cell>
          <cell r="L54">
            <v>-0.08</v>
          </cell>
          <cell r="M54">
            <v>2.1</v>
          </cell>
        </row>
        <row r="55">
          <cell r="A55" t="str">
            <v>Israel</v>
          </cell>
          <cell r="D55">
            <v>0.23076923076923078</v>
          </cell>
          <cell r="E55">
            <v>0.1</v>
          </cell>
          <cell r="H55">
            <v>3.2</v>
          </cell>
          <cell r="I55">
            <v>7.7000000000000013E-2</v>
          </cell>
          <cell r="J55">
            <v>1.6610000000000003</v>
          </cell>
          <cell r="K55">
            <v>3.5200000000000005</v>
          </cell>
          <cell r="L55">
            <v>7.000000000000001E-3</v>
          </cell>
          <cell r="M55">
            <v>0.15100000000000002</v>
          </cell>
        </row>
        <row r="56">
          <cell r="A56" t="str">
            <v>Argentina</v>
          </cell>
          <cell r="D56">
            <v>0.22587719298245615</v>
          </cell>
          <cell r="E56">
            <v>5</v>
          </cell>
          <cell r="H56">
            <v>2.93</v>
          </cell>
          <cell r="I56">
            <v>-0.19090909090909089</v>
          </cell>
          <cell r="J56">
            <v>1.3420000000000001</v>
          </cell>
          <cell r="K56">
            <v>3.2230000000000003</v>
          </cell>
          <cell r="L56">
            <v>-1.05</v>
          </cell>
          <cell r="M56">
            <v>6.1</v>
          </cell>
        </row>
        <row r="57">
          <cell r="A57" t="str">
            <v>Tunisia</v>
          </cell>
          <cell r="D57">
            <v>0.22</v>
          </cell>
          <cell r="E57">
            <v>18</v>
          </cell>
          <cell r="H57">
            <v>1.02</v>
          </cell>
          <cell r="I57">
            <v>-0.10909090909090907</v>
          </cell>
          <cell r="J57">
            <v>0.49500000000000005</v>
          </cell>
          <cell r="K57">
            <v>1.1220000000000001</v>
          </cell>
          <cell r="L57">
            <v>-2.16</v>
          </cell>
          <cell r="M57">
            <v>8.1</v>
          </cell>
        </row>
        <row r="58">
          <cell r="A58" t="str">
            <v>USA</v>
          </cell>
          <cell r="D58">
            <v>0.21844032744506678</v>
          </cell>
          <cell r="E58">
            <v>12</v>
          </cell>
          <cell r="H58">
            <v>3.66</v>
          </cell>
          <cell r="I58">
            <v>0.14300000000000002</v>
          </cell>
          <cell r="J58">
            <v>1.7929999999999999</v>
          </cell>
          <cell r="K58">
            <v>4.0260000000000007</v>
          </cell>
          <cell r="L58">
            <v>1.56</v>
          </cell>
          <cell r="M58">
            <v>19.559999999999999</v>
          </cell>
        </row>
        <row r="59">
          <cell r="A59" t="str">
            <v>Yemen</v>
          </cell>
          <cell r="D59">
            <v>0.20149253731343283</v>
          </cell>
          <cell r="E59">
            <v>30</v>
          </cell>
          <cell r="H59">
            <v>0.9</v>
          </cell>
          <cell r="I59">
            <v>-1.1727272727272726</v>
          </cell>
          <cell r="J59">
            <v>7.7000000000000013E-2</v>
          </cell>
          <cell r="K59">
            <v>0.9900000000000001</v>
          </cell>
          <cell r="L59">
            <v>-38.700000000000003</v>
          </cell>
          <cell r="M59">
            <v>2.1</v>
          </cell>
        </row>
        <row r="60">
          <cell r="A60" t="str">
            <v>UAE : Dubai</v>
          </cell>
          <cell r="D60">
            <v>0.2</v>
          </cell>
          <cell r="E60">
            <v>10</v>
          </cell>
          <cell r="H60">
            <v>1.65</v>
          </cell>
          <cell r="I60">
            <v>-0.68181818181818177</v>
          </cell>
          <cell r="J60">
            <v>0.47300000000000003</v>
          </cell>
          <cell r="K60">
            <v>1.8149999999999999</v>
          </cell>
          <cell r="L60">
            <v>-7.5</v>
          </cell>
          <cell r="M60">
            <v>4.3</v>
          </cell>
        </row>
        <row r="61">
          <cell r="A61" t="str">
            <v>Senegal</v>
          </cell>
          <cell r="D61">
            <v>0.2</v>
          </cell>
          <cell r="E61">
            <v>2</v>
          </cell>
          <cell r="H61">
            <v>2.17</v>
          </cell>
          <cell r="I61">
            <v>0.15400000000000003</v>
          </cell>
          <cell r="J61">
            <v>1.3640000000000001</v>
          </cell>
          <cell r="K61">
            <v>2.387</v>
          </cell>
          <cell r="L61">
            <v>0.28000000000000003</v>
          </cell>
          <cell r="M61">
            <v>2.48</v>
          </cell>
        </row>
        <row r="62">
          <cell r="A62" t="str">
            <v>Paraguay</v>
          </cell>
          <cell r="D62">
            <v>0.2</v>
          </cell>
          <cell r="E62">
            <v>0.1</v>
          </cell>
          <cell r="H62">
            <v>3.8</v>
          </cell>
          <cell r="I62">
            <v>0.24200000000000002</v>
          </cell>
          <cell r="J62">
            <v>1.9910000000000003</v>
          </cell>
          <cell r="K62">
            <v>4.18</v>
          </cell>
          <cell r="L62">
            <v>2.2000000000000002E-2</v>
          </cell>
          <cell r="M62">
            <v>0.18100000000000002</v>
          </cell>
        </row>
        <row r="63">
          <cell r="A63" t="str">
            <v>Poland</v>
          </cell>
          <cell r="D63">
            <v>0.1743119266055046</v>
          </cell>
          <cell r="E63">
            <v>3</v>
          </cell>
          <cell r="H63">
            <v>2.67</v>
          </cell>
          <cell r="I63">
            <v>1.1000000000000001E-2</v>
          </cell>
          <cell r="J63">
            <v>1.3970000000000002</v>
          </cell>
          <cell r="K63">
            <v>2.9370000000000003</v>
          </cell>
          <cell r="L63">
            <v>0.03</v>
          </cell>
          <cell r="M63">
            <v>3.81</v>
          </cell>
        </row>
        <row r="64">
          <cell r="A64" t="str">
            <v>Albania</v>
          </cell>
          <cell r="D64">
            <v>0.16666666666666666</v>
          </cell>
          <cell r="E64">
            <v>20</v>
          </cell>
          <cell r="H64">
            <v>1.99</v>
          </cell>
          <cell r="I64">
            <v>-0.66363636363636358</v>
          </cell>
          <cell r="J64">
            <v>0.75900000000000001</v>
          </cell>
          <cell r="K64">
            <v>2.1890000000000001</v>
          </cell>
          <cell r="L64">
            <v>-14.6</v>
          </cell>
          <cell r="M64">
            <v>13.799999999999999</v>
          </cell>
        </row>
        <row r="65">
          <cell r="A65" t="str">
            <v>Bulgaria</v>
          </cell>
          <cell r="D65">
            <v>0.15789473684210525</v>
          </cell>
          <cell r="E65">
            <v>6</v>
          </cell>
          <cell r="H65">
            <v>1.23</v>
          </cell>
          <cell r="I65">
            <v>-0.58181818181818179</v>
          </cell>
          <cell r="J65">
            <v>0.28600000000000003</v>
          </cell>
          <cell r="K65">
            <v>1.353</v>
          </cell>
          <cell r="L65">
            <v>-3.84</v>
          </cell>
          <cell r="M65">
            <v>1.56</v>
          </cell>
        </row>
        <row r="66">
          <cell r="A66" t="str">
            <v>New Zealand</v>
          </cell>
          <cell r="D66">
            <v>0.15789473684210525</v>
          </cell>
          <cell r="E66">
            <v>1</v>
          </cell>
          <cell r="H66">
            <v>2.98</v>
          </cell>
          <cell r="I66">
            <v>0.12100000000000001</v>
          </cell>
          <cell r="J66">
            <v>1.5620000000000001</v>
          </cell>
          <cell r="K66">
            <v>3.278</v>
          </cell>
          <cell r="L66">
            <v>0.11</v>
          </cell>
          <cell r="M66">
            <v>1.42</v>
          </cell>
        </row>
        <row r="67">
          <cell r="A67" t="str">
            <v>Gabon</v>
          </cell>
          <cell r="D67">
            <v>0.15517241379310345</v>
          </cell>
          <cell r="E67">
            <v>16</v>
          </cell>
          <cell r="H67">
            <v>2.86</v>
          </cell>
          <cell r="I67">
            <v>-8.1818181818181804E-2</v>
          </cell>
          <cell r="J67">
            <v>1.3640000000000001</v>
          </cell>
          <cell r="K67">
            <v>3.1459999999999999</v>
          </cell>
          <cell r="L67">
            <v>-1.44</v>
          </cell>
          <cell r="M67">
            <v>19.84</v>
          </cell>
        </row>
        <row r="68">
          <cell r="A68" t="str">
            <v>France</v>
          </cell>
          <cell r="D68">
            <v>0.14754098360655737</v>
          </cell>
          <cell r="E68">
            <v>2</v>
          </cell>
          <cell r="H68">
            <v>3.12</v>
          </cell>
          <cell r="I68">
            <v>-0.13636363636363635</v>
          </cell>
          <cell r="J68">
            <v>1.4300000000000002</v>
          </cell>
          <cell r="K68">
            <v>3.4320000000000004</v>
          </cell>
          <cell r="L68">
            <v>-0.3</v>
          </cell>
          <cell r="M68">
            <v>2.6</v>
          </cell>
        </row>
        <row r="69">
          <cell r="A69" t="str">
            <v>Trinidad</v>
          </cell>
          <cell r="D69">
            <v>0.13043478260869565</v>
          </cell>
          <cell r="E69">
            <v>122</v>
          </cell>
          <cell r="H69">
            <v>1.8</v>
          </cell>
          <cell r="I69">
            <v>-0.36363636363636365</v>
          </cell>
          <cell r="J69">
            <v>0.70400000000000007</v>
          </cell>
          <cell r="K69">
            <v>1.9800000000000002</v>
          </cell>
          <cell r="L69">
            <v>-48.800000000000004</v>
          </cell>
          <cell r="M69">
            <v>78.08</v>
          </cell>
        </row>
        <row r="70">
          <cell r="A70" t="str">
            <v>India</v>
          </cell>
          <cell r="D70">
            <v>0.12803532008830021</v>
          </cell>
          <cell r="E70">
            <v>15</v>
          </cell>
          <cell r="H70">
            <v>1.04</v>
          </cell>
          <cell r="I70">
            <v>1.1000000000000001E-2</v>
          </cell>
          <cell r="J70">
            <v>0.59400000000000008</v>
          </cell>
          <cell r="K70">
            <v>1.1440000000000001</v>
          </cell>
          <cell r="L70">
            <v>0.15</v>
          </cell>
          <cell r="M70">
            <v>8.1000000000000014</v>
          </cell>
        </row>
        <row r="71">
          <cell r="A71" t="str">
            <v>Czech Republic</v>
          </cell>
          <cell r="D71">
            <v>0.125</v>
          </cell>
          <cell r="E71">
            <v>4</v>
          </cell>
          <cell r="H71">
            <v>2.68</v>
          </cell>
          <cell r="I71">
            <v>-0.13636363636363635</v>
          </cell>
          <cell r="J71">
            <v>1.2649999999999999</v>
          </cell>
          <cell r="K71">
            <v>2.9480000000000004</v>
          </cell>
          <cell r="L71">
            <v>-0.6</v>
          </cell>
          <cell r="M71">
            <v>4.5999999999999996</v>
          </cell>
        </row>
        <row r="72">
          <cell r="A72" t="str">
            <v>China</v>
          </cell>
          <cell r="D72">
            <v>0.11881188118811881</v>
          </cell>
          <cell r="E72">
            <v>30</v>
          </cell>
          <cell r="H72">
            <v>1.67</v>
          </cell>
          <cell r="I72">
            <v>3.3000000000000002E-2</v>
          </cell>
          <cell r="J72">
            <v>0.81400000000000006</v>
          </cell>
          <cell r="K72">
            <v>1.837</v>
          </cell>
          <cell r="L72">
            <v>0.89999999999999991</v>
          </cell>
          <cell r="M72">
            <v>22.2</v>
          </cell>
        </row>
        <row r="73">
          <cell r="A73" t="str">
            <v>Hungary</v>
          </cell>
          <cell r="D73">
            <v>8.9743589743589744E-2</v>
          </cell>
          <cell r="E73">
            <v>0.1</v>
          </cell>
          <cell r="H73">
            <v>3.83</v>
          </cell>
          <cell r="I73">
            <v>0.26400000000000001</v>
          </cell>
          <cell r="J73">
            <v>2.0350000000000001</v>
          </cell>
          <cell r="K73">
            <v>4.2130000000000001</v>
          </cell>
          <cell r="L73">
            <v>2.4E-2</v>
          </cell>
          <cell r="M73">
            <v>0.18500000000000003</v>
          </cell>
        </row>
        <row r="74">
          <cell r="A74" t="str">
            <v>Ireland</v>
          </cell>
          <cell r="D74">
            <v>8.3333333333333329E-2</v>
          </cell>
          <cell r="E74">
            <v>0.1</v>
          </cell>
          <cell r="H74">
            <v>4.6500000000000004</v>
          </cell>
          <cell r="I74">
            <v>0.88000000000000012</v>
          </cell>
          <cell r="J74">
            <v>2.7280000000000002</v>
          </cell>
          <cell r="K74">
            <v>5.1150000000000011</v>
          </cell>
          <cell r="L74">
            <v>8.0000000000000016E-2</v>
          </cell>
          <cell r="M74">
            <v>0.248</v>
          </cell>
        </row>
        <row r="75">
          <cell r="A75" t="str">
            <v>Kazakhstan</v>
          </cell>
          <cell r="D75">
            <v>4.3103448275862072E-2</v>
          </cell>
          <cell r="E75">
            <v>53</v>
          </cell>
          <cell r="H75">
            <v>0.98</v>
          </cell>
          <cell r="I75">
            <v>-0.40909090909090906</v>
          </cell>
          <cell r="J75">
            <v>0.58300000000000007</v>
          </cell>
          <cell r="K75">
            <v>1.0780000000000001</v>
          </cell>
          <cell r="L75">
            <v>-23.85</v>
          </cell>
          <cell r="M75">
            <v>28.09</v>
          </cell>
        </row>
        <row r="76">
          <cell r="A76" t="str">
            <v>Romania</v>
          </cell>
          <cell r="D76">
            <v>3.6585365853658534E-2</v>
          </cell>
          <cell r="E76">
            <v>4</v>
          </cell>
          <cell r="H76">
            <v>2.66</v>
          </cell>
          <cell r="I76">
            <v>2.2000000000000002E-2</v>
          </cell>
          <cell r="J76">
            <v>1.276</v>
          </cell>
          <cell r="K76">
            <v>2.9260000000000006</v>
          </cell>
          <cell r="L76">
            <v>0.08</v>
          </cell>
          <cell r="M76">
            <v>4.6399999999999997</v>
          </cell>
        </row>
        <row r="77">
          <cell r="A77" t="str">
            <v>Canada</v>
          </cell>
          <cell r="D77">
            <v>0</v>
          </cell>
          <cell r="E77" t="str">
            <v>na</v>
          </cell>
          <cell r="H77">
            <v>2.2000000000000002</v>
          </cell>
          <cell r="I77">
            <v>-2.7272727272727268E-2</v>
          </cell>
          <cell r="J77">
            <v>0.94600000000000006</v>
          </cell>
          <cell r="K77">
            <v>2.4200000000000004</v>
          </cell>
          <cell r="L77" t="str">
            <v>na</v>
          </cell>
          <cell r="M77" t="str">
            <v>na</v>
          </cell>
        </row>
        <row r="78">
          <cell r="A78" t="str">
            <v>Belize</v>
          </cell>
          <cell r="D78">
            <v>0</v>
          </cell>
          <cell r="E78">
            <v>0</v>
          </cell>
          <cell r="H78">
            <v>2.66</v>
          </cell>
          <cell r="I78">
            <v>5.5000000000000007E-2</v>
          </cell>
          <cell r="J78">
            <v>1.32</v>
          </cell>
          <cell r="K78">
            <v>2.9260000000000006</v>
          </cell>
          <cell r="L78">
            <v>0</v>
          </cell>
          <cell r="M78">
            <v>0</v>
          </cell>
        </row>
        <row r="79">
          <cell r="A79" t="str">
            <v>Benin</v>
          </cell>
          <cell r="D79">
            <v>0</v>
          </cell>
          <cell r="E79">
            <v>0</v>
          </cell>
          <cell r="H79">
            <v>1.46</v>
          </cell>
          <cell r="I79">
            <v>-0.42727272727272719</v>
          </cell>
          <cell r="J79">
            <v>0.45100000000000001</v>
          </cell>
          <cell r="K79">
            <v>1.6060000000000001</v>
          </cell>
          <cell r="L79">
            <v>0</v>
          </cell>
          <cell r="M79">
            <v>0</v>
          </cell>
        </row>
        <row r="80">
          <cell r="A80" t="str">
            <v>Central African Rep</v>
          </cell>
          <cell r="D80">
            <v>0</v>
          </cell>
          <cell r="E80">
            <v>0</v>
          </cell>
          <cell r="H80">
            <v>2.5499999999999998</v>
          </cell>
          <cell r="I80">
            <v>-5.4545454545454536E-2</v>
          </cell>
          <cell r="J80">
            <v>1.298</v>
          </cell>
          <cell r="K80">
            <v>2.8050000000000002</v>
          </cell>
          <cell r="L80">
            <v>0</v>
          </cell>
          <cell r="M80">
            <v>0</v>
          </cell>
        </row>
        <row r="81">
          <cell r="A81" t="str">
            <v>Chad</v>
          </cell>
          <cell r="D81">
            <v>0</v>
          </cell>
          <cell r="E81">
            <v>0</v>
          </cell>
          <cell r="H81">
            <v>2.87</v>
          </cell>
          <cell r="I81">
            <v>5.5000000000000007E-2</v>
          </cell>
          <cell r="J81">
            <v>1.5289999999999999</v>
          </cell>
          <cell r="K81">
            <v>3.1570000000000005</v>
          </cell>
          <cell r="L81">
            <v>0</v>
          </cell>
          <cell r="M81">
            <v>0</v>
          </cell>
        </row>
        <row r="82">
          <cell r="A82" t="str">
            <v>Costa Rica</v>
          </cell>
          <cell r="D82">
            <v>0</v>
          </cell>
          <cell r="E82">
            <v>0</v>
          </cell>
          <cell r="H82">
            <v>2.5</v>
          </cell>
          <cell r="I82">
            <v>-0.31818181818181812</v>
          </cell>
          <cell r="J82">
            <v>1.0669999999999999</v>
          </cell>
          <cell r="K82">
            <v>2.75</v>
          </cell>
          <cell r="L82">
            <v>0</v>
          </cell>
          <cell r="M82">
            <v>0</v>
          </cell>
        </row>
        <row r="83">
          <cell r="A83" t="str">
            <v>Ethiopia</v>
          </cell>
          <cell r="D83">
            <v>0</v>
          </cell>
          <cell r="E83">
            <v>0</v>
          </cell>
          <cell r="H83">
            <v>1.88</v>
          </cell>
          <cell r="I83">
            <v>-0.30909090909090908</v>
          </cell>
          <cell r="J83">
            <v>0.69300000000000006</v>
          </cell>
          <cell r="K83">
            <v>2.0680000000000001</v>
          </cell>
          <cell r="L83">
            <v>0</v>
          </cell>
          <cell r="M83">
            <v>0</v>
          </cell>
        </row>
        <row r="84">
          <cell r="A84" t="str">
            <v>Falklands</v>
          </cell>
          <cell r="D84">
            <v>0</v>
          </cell>
          <cell r="E84">
            <v>0</v>
          </cell>
          <cell r="H84">
            <v>3.43</v>
          </cell>
          <cell r="I84">
            <v>0.18700000000000003</v>
          </cell>
          <cell r="J84">
            <v>1.804</v>
          </cell>
          <cell r="K84">
            <v>3.7730000000000006</v>
          </cell>
          <cell r="L84">
            <v>0</v>
          </cell>
          <cell r="M84">
            <v>0</v>
          </cell>
        </row>
        <row r="85">
          <cell r="A85" t="str">
            <v>Ghana</v>
          </cell>
          <cell r="D85">
            <v>0</v>
          </cell>
          <cell r="E85">
            <v>0</v>
          </cell>
          <cell r="H85">
            <v>1.38</v>
          </cell>
          <cell r="I85">
            <v>-4.5454545454545456E-2</v>
          </cell>
          <cell r="J85">
            <v>0.81400000000000006</v>
          </cell>
          <cell r="K85">
            <v>1.518</v>
          </cell>
          <cell r="L85">
            <v>0</v>
          </cell>
          <cell r="M85">
            <v>0</v>
          </cell>
        </row>
        <row r="86">
          <cell r="A86" t="str">
            <v>Greece</v>
          </cell>
          <cell r="D86">
            <v>0</v>
          </cell>
          <cell r="E86">
            <v>0</v>
          </cell>
          <cell r="H86">
            <v>2.64</v>
          </cell>
          <cell r="I86">
            <v>0.16500000000000001</v>
          </cell>
          <cell r="J86">
            <v>1.3970000000000002</v>
          </cell>
          <cell r="K86">
            <v>2.9040000000000004</v>
          </cell>
          <cell r="L86">
            <v>0</v>
          </cell>
          <cell r="M86">
            <v>0</v>
          </cell>
        </row>
        <row r="87">
          <cell r="A87" t="str">
            <v>Greenland</v>
          </cell>
          <cell r="D87">
            <v>0</v>
          </cell>
          <cell r="E87">
            <v>0</v>
          </cell>
          <cell r="H87">
            <v>2</v>
          </cell>
          <cell r="I87">
            <v>-9.0909090909090905E-3</v>
          </cell>
          <cell r="J87">
            <v>1.0120000000000002</v>
          </cell>
          <cell r="K87">
            <v>2.2000000000000002</v>
          </cell>
          <cell r="L87">
            <v>0</v>
          </cell>
          <cell r="M87">
            <v>0</v>
          </cell>
        </row>
        <row r="88">
          <cell r="A88" t="str">
            <v>Guyana</v>
          </cell>
          <cell r="D88">
            <v>0</v>
          </cell>
          <cell r="E88">
            <v>0</v>
          </cell>
          <cell r="H88">
            <v>2.87</v>
          </cell>
          <cell r="I88">
            <v>7.7000000000000013E-2</v>
          </cell>
          <cell r="J88">
            <v>1.4520000000000002</v>
          </cell>
          <cell r="K88">
            <v>3.1570000000000005</v>
          </cell>
          <cell r="L88">
            <v>0</v>
          </cell>
          <cell r="M88">
            <v>0</v>
          </cell>
        </row>
        <row r="89">
          <cell r="A89" t="str">
            <v>Honduras</v>
          </cell>
          <cell r="D89">
            <v>0</v>
          </cell>
          <cell r="E89">
            <v>0</v>
          </cell>
          <cell r="H89">
            <v>1.46</v>
          </cell>
          <cell r="I89">
            <v>-0.51818181818181808</v>
          </cell>
          <cell r="J89">
            <v>0.53900000000000003</v>
          </cell>
          <cell r="K89">
            <v>1.6060000000000001</v>
          </cell>
          <cell r="L89">
            <v>0</v>
          </cell>
          <cell r="M89">
            <v>0</v>
          </cell>
        </row>
        <row r="90">
          <cell r="A90" t="str">
            <v>Kenya</v>
          </cell>
          <cell r="D90">
            <v>0</v>
          </cell>
          <cell r="E90">
            <v>0</v>
          </cell>
          <cell r="H90">
            <v>1.85</v>
          </cell>
          <cell r="I90">
            <v>-0.44545454545454544</v>
          </cell>
          <cell r="J90">
            <v>0.70400000000000007</v>
          </cell>
          <cell r="K90">
            <v>2.0350000000000001</v>
          </cell>
          <cell r="L90">
            <v>0</v>
          </cell>
          <cell r="M90">
            <v>0</v>
          </cell>
        </row>
        <row r="91">
          <cell r="A91" t="str">
            <v>Kyrgyzstan</v>
          </cell>
          <cell r="D91">
            <v>0</v>
          </cell>
          <cell r="E91">
            <v>0</v>
          </cell>
          <cell r="H91">
            <v>1.38</v>
          </cell>
          <cell r="I91">
            <v>-1.3909090909090909</v>
          </cell>
          <cell r="J91">
            <v>4.4000000000000004E-2</v>
          </cell>
          <cell r="K91">
            <v>1.518</v>
          </cell>
          <cell r="L91">
            <v>0</v>
          </cell>
          <cell r="M91">
            <v>0</v>
          </cell>
        </row>
        <row r="92">
          <cell r="A92" t="str">
            <v>Laos</v>
          </cell>
          <cell r="D92">
            <v>0</v>
          </cell>
          <cell r="E92">
            <v>0</v>
          </cell>
          <cell r="H92">
            <v>1.47</v>
          </cell>
          <cell r="I92">
            <v>-1.3545454545454545</v>
          </cell>
          <cell r="J92">
            <v>8.8000000000000009E-2</v>
          </cell>
          <cell r="K92">
            <v>1.617</v>
          </cell>
          <cell r="L92">
            <v>0</v>
          </cell>
          <cell r="M92">
            <v>0</v>
          </cell>
        </row>
        <row r="93">
          <cell r="A93" t="str">
            <v>Madagascar</v>
          </cell>
          <cell r="D93">
            <v>0</v>
          </cell>
          <cell r="E93">
            <v>0</v>
          </cell>
          <cell r="H93">
            <v>1.92</v>
          </cell>
          <cell r="I93">
            <v>-0.29090909090909089</v>
          </cell>
          <cell r="J93">
            <v>0.86900000000000011</v>
          </cell>
          <cell r="K93">
            <v>2.1120000000000001</v>
          </cell>
          <cell r="L93">
            <v>0</v>
          </cell>
          <cell r="M93">
            <v>0</v>
          </cell>
        </row>
        <row r="94">
          <cell r="A94" t="str">
            <v>Malta</v>
          </cell>
          <cell r="D94">
            <v>0</v>
          </cell>
          <cell r="E94">
            <v>0</v>
          </cell>
          <cell r="H94">
            <v>2.15</v>
          </cell>
          <cell r="I94">
            <v>-4.5454545454545456E-2</v>
          </cell>
          <cell r="J94">
            <v>0.9900000000000001</v>
          </cell>
          <cell r="K94">
            <v>2.3650000000000002</v>
          </cell>
          <cell r="L94">
            <v>0</v>
          </cell>
          <cell r="M94">
            <v>0</v>
          </cell>
        </row>
        <row r="95">
          <cell r="A95" t="str">
            <v>Mauritania</v>
          </cell>
          <cell r="D95">
            <v>0</v>
          </cell>
          <cell r="E95">
            <v>0</v>
          </cell>
          <cell r="H95">
            <v>1.82</v>
          </cell>
          <cell r="I95">
            <v>-0.30909090909090908</v>
          </cell>
          <cell r="J95">
            <v>0.75900000000000001</v>
          </cell>
          <cell r="K95">
            <v>2.0020000000000002</v>
          </cell>
          <cell r="L95">
            <v>0</v>
          </cell>
          <cell r="M95">
            <v>0</v>
          </cell>
        </row>
        <row r="96">
          <cell r="A96" t="str">
            <v>Mongolia</v>
          </cell>
          <cell r="D96">
            <v>0</v>
          </cell>
          <cell r="E96">
            <v>0</v>
          </cell>
          <cell r="H96">
            <v>1.64</v>
          </cell>
          <cell r="I96">
            <v>-1.1545454545454545</v>
          </cell>
          <cell r="J96">
            <v>0.28600000000000003</v>
          </cell>
          <cell r="K96">
            <v>1.804</v>
          </cell>
          <cell r="L96">
            <v>0</v>
          </cell>
          <cell r="M96">
            <v>0</v>
          </cell>
        </row>
        <row r="97">
          <cell r="A97" t="str">
            <v>Mozambique</v>
          </cell>
          <cell r="D97">
            <v>0</v>
          </cell>
          <cell r="E97">
            <v>0</v>
          </cell>
          <cell r="H97">
            <v>1.73</v>
          </cell>
          <cell r="I97">
            <v>-0.21818181818181814</v>
          </cell>
          <cell r="J97">
            <v>0.88000000000000012</v>
          </cell>
          <cell r="K97">
            <v>1.903</v>
          </cell>
          <cell r="L97">
            <v>0</v>
          </cell>
          <cell r="M97">
            <v>0</v>
          </cell>
        </row>
        <row r="98">
          <cell r="A98" t="str">
            <v>Namibia</v>
          </cell>
          <cell r="D98">
            <v>0</v>
          </cell>
          <cell r="E98">
            <v>0</v>
          </cell>
          <cell r="H98">
            <v>1.32</v>
          </cell>
          <cell r="I98">
            <v>-0.13636363636363635</v>
          </cell>
          <cell r="J98">
            <v>0.94600000000000006</v>
          </cell>
          <cell r="K98">
            <v>1.4520000000000002</v>
          </cell>
          <cell r="L98">
            <v>0</v>
          </cell>
          <cell r="M98">
            <v>0</v>
          </cell>
        </row>
        <row r="99">
          <cell r="A99" t="str">
            <v>Nepal</v>
          </cell>
          <cell r="D99">
            <v>0</v>
          </cell>
          <cell r="E99">
            <v>0</v>
          </cell>
          <cell r="H99">
            <v>2.29</v>
          </cell>
          <cell r="I99">
            <v>-0.10909090909090907</v>
          </cell>
          <cell r="J99">
            <v>0.96800000000000008</v>
          </cell>
          <cell r="K99">
            <v>2.5190000000000001</v>
          </cell>
          <cell r="L99">
            <v>0</v>
          </cell>
          <cell r="M99">
            <v>0</v>
          </cell>
        </row>
        <row r="100">
          <cell r="A100" t="str">
            <v>Niger</v>
          </cell>
          <cell r="D100">
            <v>0</v>
          </cell>
          <cell r="E100">
            <v>0</v>
          </cell>
          <cell r="H100">
            <v>3.02</v>
          </cell>
          <cell r="I100">
            <v>6.6000000000000003E-2</v>
          </cell>
          <cell r="J100">
            <v>1.5289999999999999</v>
          </cell>
          <cell r="K100">
            <v>3.3220000000000005</v>
          </cell>
          <cell r="L100">
            <v>0</v>
          </cell>
          <cell r="M100">
            <v>0</v>
          </cell>
        </row>
        <row r="101">
          <cell r="A101" t="str">
            <v>Panama</v>
          </cell>
          <cell r="D101">
            <v>0</v>
          </cell>
          <cell r="E101">
            <v>0</v>
          </cell>
          <cell r="H101">
            <v>3.4</v>
          </cell>
          <cell r="I101">
            <v>-0.5636363636363636</v>
          </cell>
          <cell r="J101">
            <v>1.276</v>
          </cell>
          <cell r="K101">
            <v>3.74</v>
          </cell>
          <cell r="L101">
            <v>0</v>
          </cell>
          <cell r="M101">
            <v>0</v>
          </cell>
        </row>
        <row r="102">
          <cell r="A102" t="str">
            <v>Portugal</v>
          </cell>
          <cell r="D102">
            <v>0</v>
          </cell>
          <cell r="E102">
            <v>0</v>
          </cell>
          <cell r="H102">
            <v>3.18</v>
          </cell>
          <cell r="I102">
            <v>0.20900000000000002</v>
          </cell>
          <cell r="J102">
            <v>1.6280000000000001</v>
          </cell>
          <cell r="K102">
            <v>3.4980000000000007</v>
          </cell>
          <cell r="L102">
            <v>0</v>
          </cell>
          <cell r="M102">
            <v>0</v>
          </cell>
        </row>
        <row r="103">
          <cell r="A103" t="str">
            <v>Seychelles</v>
          </cell>
          <cell r="D103">
            <v>0</v>
          </cell>
          <cell r="E103">
            <v>0</v>
          </cell>
          <cell r="H103">
            <v>1.61</v>
          </cell>
          <cell r="I103">
            <v>0.24200000000000002</v>
          </cell>
          <cell r="J103">
            <v>1.1110000000000002</v>
          </cell>
          <cell r="K103">
            <v>1.7710000000000004</v>
          </cell>
          <cell r="L103">
            <v>0</v>
          </cell>
          <cell r="M103">
            <v>0</v>
          </cell>
        </row>
        <row r="104">
          <cell r="A104" t="str">
            <v>Sudan</v>
          </cell>
          <cell r="D104">
            <v>0</v>
          </cell>
          <cell r="E104">
            <v>0</v>
          </cell>
          <cell r="H104">
            <v>1.51</v>
          </cell>
          <cell r="I104">
            <v>-0.9181818181818181</v>
          </cell>
          <cell r="J104">
            <v>0.46200000000000002</v>
          </cell>
          <cell r="K104">
            <v>1.6610000000000003</v>
          </cell>
          <cell r="L104">
            <v>0</v>
          </cell>
          <cell r="M104">
            <v>0</v>
          </cell>
        </row>
        <row r="105">
          <cell r="A105" t="str">
            <v>Tanzania</v>
          </cell>
          <cell r="D105">
            <v>0</v>
          </cell>
          <cell r="E105">
            <v>0</v>
          </cell>
          <cell r="H105">
            <v>1.92</v>
          </cell>
          <cell r="I105">
            <v>-0.38181818181818178</v>
          </cell>
          <cell r="J105">
            <v>0.94600000000000006</v>
          </cell>
          <cell r="K105">
            <v>2.1120000000000001</v>
          </cell>
          <cell r="L105">
            <v>0</v>
          </cell>
          <cell r="M105">
            <v>0</v>
          </cell>
        </row>
        <row r="106">
          <cell r="A106" t="str">
            <v>Uganda</v>
          </cell>
          <cell r="D106">
            <v>0</v>
          </cell>
          <cell r="E106">
            <v>0</v>
          </cell>
          <cell r="H106">
            <v>1.26</v>
          </cell>
          <cell r="I106">
            <v>0.42900000000000005</v>
          </cell>
          <cell r="J106">
            <v>1.1880000000000002</v>
          </cell>
          <cell r="K106">
            <v>1.3860000000000001</v>
          </cell>
          <cell r="L106">
            <v>0</v>
          </cell>
          <cell r="M106">
            <v>0</v>
          </cell>
        </row>
      </sheetData>
      <sheetData sheetId="3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Estimates"/>
      <sheetName val="#REF"/>
    </sheetNames>
    <sheetDataSet>
      <sheetData sheetId="0" refreshError="1"/>
      <sheetData sheetId="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ter_information"/>
      <sheetName val="CT_PT_Details"/>
      <sheetName val="Complaint_Table"/>
    </sheetNames>
    <sheetDataSet>
      <sheetData sheetId="0">
        <row r="1">
          <cell r="A1" t="str">
            <v>Meter_info_id</v>
          </cell>
          <cell r="B1" t="str">
            <v>Meter_id</v>
          </cell>
          <cell r="C1" t="str">
            <v>Consumer_id</v>
          </cell>
          <cell r="D1" t="str">
            <v>Location</v>
          </cell>
          <cell r="E1" t="str">
            <v>Calibration_date</v>
          </cell>
          <cell r="F1" t="str">
            <v>Type_of_metering</v>
          </cell>
          <cell r="G1" t="str">
            <v>Energy_meter_type</v>
          </cell>
          <cell r="H1" t="str">
            <v>Energy_Multipying_Factor</v>
          </cell>
        </row>
        <row r="2">
          <cell r="A2">
            <v>1</v>
          </cell>
          <cell r="B2" t="str">
            <v>GOA 00074</v>
          </cell>
          <cell r="C2" t="str">
            <v>Dlink</v>
          </cell>
          <cell r="F2" t="str">
            <v>HT</v>
          </cell>
          <cell r="G2" t="str">
            <v>Main</v>
          </cell>
          <cell r="H2">
            <v>9</v>
          </cell>
        </row>
        <row r="3">
          <cell r="A3">
            <v>2</v>
          </cell>
          <cell r="B3" t="str">
            <v>GOA 00063</v>
          </cell>
          <cell r="C3" t="str">
            <v>Dlink</v>
          </cell>
          <cell r="F3" t="str">
            <v>HT</v>
          </cell>
          <cell r="G3" t="str">
            <v>Check</v>
          </cell>
          <cell r="H3">
            <v>9</v>
          </cell>
        </row>
      </sheetData>
      <sheetData sheetId="1">
        <row r="1">
          <cell r="A1" t="str">
            <v>CT__PT_ID</v>
          </cell>
          <cell r="B1" t="str">
            <v>Meter_No</v>
          </cell>
          <cell r="C1" t="str">
            <v>CT_PT</v>
          </cell>
          <cell r="D1" t="str">
            <v>Installation_date</v>
          </cell>
          <cell r="E1" t="str">
            <v>SrNo_RPhase</v>
          </cell>
          <cell r="F1" t="str">
            <v>SrNo_YPhase</v>
          </cell>
          <cell r="G1" t="str">
            <v>SrNo_BPhase</v>
          </cell>
          <cell r="H1" t="str">
            <v>Rated_Transform_ratio</v>
          </cell>
          <cell r="I1" t="str">
            <v>Connected_ratio</v>
          </cell>
          <cell r="J1" t="str">
            <v>Burden</v>
          </cell>
          <cell r="K1" t="str">
            <v>Class</v>
          </cell>
        </row>
        <row r="2">
          <cell r="A2">
            <v>1</v>
          </cell>
          <cell r="B2" t="str">
            <v>GOA 00074</v>
          </cell>
          <cell r="C2" t="str">
            <v>CT</v>
          </cell>
          <cell r="E2">
            <v>81632</v>
          </cell>
          <cell r="F2">
            <v>81633</v>
          </cell>
          <cell r="G2">
            <v>81631</v>
          </cell>
          <cell r="H2" t="str">
            <v>15-30/1A</v>
          </cell>
          <cell r="I2" t="str">
            <v>30/1A</v>
          </cell>
          <cell r="J2" t="str">
            <v>5VA</v>
          </cell>
          <cell r="K2" t="str">
            <v>0.5</v>
          </cell>
        </row>
        <row r="3">
          <cell r="A3">
            <v>2</v>
          </cell>
          <cell r="B3" t="str">
            <v>GOA 00074</v>
          </cell>
          <cell r="C3" t="str">
            <v>PT</v>
          </cell>
          <cell r="E3">
            <v>13140</v>
          </cell>
          <cell r="F3">
            <v>13135</v>
          </cell>
          <cell r="G3">
            <v>13136</v>
          </cell>
          <cell r="H3" t="str">
            <v>33000/V3/110/V3 V</v>
          </cell>
          <cell r="J3" t="str">
            <v>25VA</v>
          </cell>
          <cell r="K3" t="str">
            <v>0.5</v>
          </cell>
        </row>
        <row r="4">
          <cell r="A4">
            <v>3</v>
          </cell>
          <cell r="B4" t="str">
            <v>GOA 00063</v>
          </cell>
          <cell r="C4" t="str">
            <v>CT</v>
          </cell>
          <cell r="E4">
            <v>81628</v>
          </cell>
          <cell r="F4">
            <v>81630</v>
          </cell>
          <cell r="G4">
            <v>81629</v>
          </cell>
          <cell r="H4" t="str">
            <v>15-30/1A</v>
          </cell>
          <cell r="I4" t="str">
            <v>30/1A</v>
          </cell>
          <cell r="J4" t="str">
            <v>5VA</v>
          </cell>
          <cell r="K4" t="str">
            <v>0.5</v>
          </cell>
        </row>
        <row r="5">
          <cell r="A5">
            <v>4</v>
          </cell>
          <cell r="B5" t="str">
            <v>GOA 00063</v>
          </cell>
          <cell r="C5" t="str">
            <v>PT</v>
          </cell>
          <cell r="E5">
            <v>13137</v>
          </cell>
          <cell r="F5">
            <v>13139</v>
          </cell>
          <cell r="G5">
            <v>13138</v>
          </cell>
          <cell r="H5" t="str">
            <v>33000/V3/110/V3 V</v>
          </cell>
          <cell r="J5" t="str">
            <v>25VA</v>
          </cell>
          <cell r="K5" t="str">
            <v>0.5</v>
          </cell>
        </row>
      </sheetData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Company List"/>
      <sheetName val="aidpl"/>
      <sheetName val="Analysis"/>
      <sheetName val="Quantitative Details"/>
      <sheetName val="Key Business Drivers"/>
      <sheetName val="Related Party"/>
      <sheetName val="Annexure-1"/>
      <sheetName val="LIST OF CONSOLIDATEES"/>
      <sheetName val="Sheet5"/>
      <sheetName val="Sheet3"/>
      <sheetName val="Key Busines3 Drivers"/>
      <sheetName val="Input"/>
      <sheetName val=""/>
      <sheetName val="판매46"/>
      <sheetName val="Sheet1"/>
      <sheetName val="Company_List"/>
      <sheetName val="Quantitative_Details"/>
      <sheetName val="Key_Business_Drivers"/>
      <sheetName val="Related_Party"/>
      <sheetName val="LIST_OF_CONSOLIDAT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AAFL</v>
          </cell>
          <cell r="K1" t="str">
            <v>CURRENCY</v>
          </cell>
        </row>
        <row r="2">
          <cell r="K2" t="str">
            <v>AED</v>
          </cell>
        </row>
        <row r="3">
          <cell r="K3" t="str">
            <v>AUD</v>
          </cell>
        </row>
        <row r="4">
          <cell r="K4" t="str">
            <v>IDR</v>
          </cell>
        </row>
        <row r="5">
          <cell r="K5" t="str">
            <v>INR</v>
          </cell>
        </row>
        <row r="6">
          <cell r="K6" t="str">
            <v>SGD</v>
          </cell>
        </row>
        <row r="7">
          <cell r="K7" t="str">
            <v>USD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Cover"/>
      <sheetName val="Cover"/>
      <sheetName val="EBS Valuation"/>
      <sheetName val="All-Valuations"/>
      <sheetName val="FX"/>
      <sheetName val="Notes"/>
      <sheetName val="Revenue Breakdown"/>
      <sheetName val="Chart"/>
      <sheetName val="__FDSCACHE__"/>
      <sheetName val="Inc-Yr Summary"/>
      <sheetName val="Inc.-Qtr Var Analysis"/>
      <sheetName val="Balance"/>
      <sheetName val="Cash Flow"/>
      <sheetName val="DCF-EVA "/>
      <sheetName val="Debt"/>
      <sheetName val="Key Data"/>
      <sheetName val="Raw Materials"/>
      <sheetName val="mStartup"/>
      <sheetName val="NY UPLOAD shadow"/>
      <sheetName val="NY UPLOAD"/>
      <sheetName val="Depreciation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4">
          <cell r="AK14">
            <v>9427.7999999999993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wip-haldia-06.04.03"/>
      <sheetName val="cwip on 31.03.2003"/>
      <sheetName val="kpl hlcl cost - lcl + imp"/>
      <sheetName val="DEP CALC-31.03.03"/>
      <sheetName val="MBD"/>
      <sheetName val="SYSTEM WISE FOR DEP  31.03.2003"/>
      <sheetName val="Final Cap WIP - from 01.01.03"/>
      <sheetName val="Ledger Extract"/>
      <sheetName val="Import Summary"/>
      <sheetName val="Import Details"/>
      <sheetName val="Int Calculation-SCB,Citi"/>
      <sheetName val="Interest Capitalisation"/>
      <sheetName val="Acutal purchase PO Wise"/>
      <sheetName val="Reconciliation PO with Purchase"/>
      <sheetName val="Advances to Capital Purchase"/>
      <sheetName val="PRPOFINAL"/>
      <sheetName val="For Nadir"/>
      <sheetName val="Pending Orders"/>
      <sheetName val="Prima Engineers"/>
      <sheetName val="Alpha Unloading"/>
      <sheetName val="Unactd Bills"/>
      <sheetName val="Erection"/>
      <sheetName val="Supplycost"/>
      <sheetName val="civil"/>
      <sheetName val="As per Format - till 31.12.2002"/>
      <sheetName val="addl. cost"/>
      <sheetName val="Monthly Depreciation"/>
      <sheetName val="REV. DEP-31.03.03"/>
      <sheetName val="SYSTEM WISE depn(Refer)"/>
      <sheetName val="General info"/>
      <sheetName val="Sheet5"/>
      <sheetName val="Capital WIP as on 31.12.2002"/>
      <sheetName val="Final Capitalisation "/>
      <sheetName val="Final Summary"/>
      <sheetName val="Final Depn Calns"/>
      <sheetName val="Sheet3"/>
      <sheetName val="DEP-JUNE 4.75%"/>
      <sheetName val="DEP-JUNE"/>
      <sheetName val=" Dep.APRIL-MAY"/>
      <sheetName val="P&amp;L"/>
      <sheetName val="CUTTING"/>
      <sheetName val="SEWING"/>
      <sheetName val="Cancel &amp; Rollover"/>
      <sheetName val="Report"/>
      <sheetName val="C_flow 95"/>
      <sheetName val="Data"/>
      <sheetName val="cell rel"/>
      <sheetName val="Contract Details"/>
      <sheetName val="rawmat break up"/>
      <sheetName val="op profit for stat"/>
      <sheetName val="ALL-IBANK-BRS"/>
      <sheetName val="HLCLCOST"/>
      <sheetName val="X Rates"/>
      <sheetName val="Repository"/>
      <sheetName val="Assmpt"/>
      <sheetName val="RAMCO COA 8-FEB-2008"/>
      <sheetName val="InputSheet"/>
      <sheetName val=""/>
      <sheetName val="FT-05-02IsoBOM"/>
      <sheetName val="BS Print 2019"/>
      <sheetName val="P&amp;L Print 2019"/>
      <sheetName val="Share of JV and Associate-March"/>
      <sheetName val="Share of JV and Associate-June"/>
      <sheetName val="Mar.19"/>
      <sheetName val="June 2019"/>
      <sheetName val="June 19 Control"/>
      <sheetName val="June 19 ICE-JE"/>
      <sheetName val="Mar.19 Control"/>
      <sheetName val="Note 5-7"/>
      <sheetName val="Note 8-11"/>
      <sheetName val="Note 12-17"/>
      <sheetName val="Note 18-19"/>
      <sheetName val="Note 20-31"/>
      <sheetName val="Mar.19 ICE-JE"/>
      <sheetName val="FG-June,2019"/>
      <sheetName val="FL-June,19"/>
      <sheetName val="Borrowings-Final"/>
      <sheetName val="Loans-Final"/>
      <sheetName val="Investments"/>
      <sheetName val="MSU"/>
      <sheetName val="cwip-haldia-06_04_03"/>
      <sheetName val="cwip_on_31_03_2003"/>
      <sheetName val="kpl_hlcl_cost_-_lcl_+_imp"/>
      <sheetName val="DEP_CALC-31_03_03"/>
      <sheetName val="SYSTEM_WISE_FOR_DEP__31_03_2003"/>
      <sheetName val="Final_Cap_WIP_-_from_01_01_03"/>
      <sheetName val="Ledger_Extract"/>
      <sheetName val="Import_Summary"/>
      <sheetName val="Import_Details"/>
      <sheetName val="Int_Calculation-SCB,Citi"/>
      <sheetName val="Interest_Capitalisation"/>
      <sheetName val="Acutal_purchase_PO_Wise"/>
      <sheetName val="Reconciliation_PO_with_Purchase"/>
      <sheetName val="Advances_to_Capital_Purchase"/>
      <sheetName val="For_Nadir"/>
      <sheetName val="Pending_Orders"/>
      <sheetName val="Prima_Engineers"/>
      <sheetName val="Alpha_Unloading"/>
      <sheetName val="Unactd_Bills"/>
      <sheetName val="As_per_Format_-_till_31_12_2002"/>
      <sheetName val="addl__cost"/>
      <sheetName val="Monthly_Depreciation"/>
      <sheetName val="REV__DEP-31_03_03"/>
      <sheetName val="SYSTEM_WISE_depn(Refer)"/>
      <sheetName val="RAMCO_COA_8-FEB-2008"/>
      <sheetName val="Param"/>
      <sheetName val="Formulas"/>
      <sheetName val="KEY INPUTS"/>
      <sheetName val="Front Sheet"/>
      <sheetName val="General_info"/>
      <sheetName val="C_flow_95"/>
      <sheetName val="cell_rel"/>
      <sheetName val="Contract_Details"/>
      <sheetName val="rawmat_break_up"/>
      <sheetName val="op_profit_for_stat"/>
      <sheetName val="Capex - Hry"/>
      <sheetName val="POI_MASTER_1"/>
      <sheetName val="RAGM-16 July 99"/>
      <sheetName val="ConsPL"/>
      <sheetName val="GP-PL"/>
      <sheetName val="Assumptions &amp; sensitivities"/>
      <sheetName val="Stats"/>
      <sheetName val="Input data"/>
      <sheetName val="Exchange Rate"/>
      <sheetName val="4.0 Margin &amp; Cash"/>
      <sheetName val="1 Title"/>
      <sheetName val="Sheet 2"/>
      <sheetName val="CWIP status"/>
      <sheetName val="DCF"/>
      <sheetName val="IND9899"/>
      <sheetName val="Tables"/>
      <sheetName val="Main Sheet"/>
      <sheetName val="User"/>
      <sheetName val="NewCoBS"/>
      <sheetName val="Summary"/>
      <sheetName val="Area by JC"/>
      <sheetName val="PLShell"/>
      <sheetName val="Maintenance"/>
      <sheetName val="Company Info"/>
      <sheetName val="CA Comp"/>
      <sheetName val="MASTER"/>
      <sheetName val="Imp Pur may to sep-07"/>
      <sheetName val="FA Schedule"/>
      <sheetName val="Oct TO Nov.07"/>
      <sheetName val="Macro1"/>
      <sheetName val="Masters"/>
      <sheetName val="it_dep"/>
      <sheetName val="tb"/>
      <sheetName val="Main"/>
      <sheetName val="Title"/>
      <sheetName val="U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al Balances"/>
      <sheetName val="122007RD"/>
      <sheetName val="310308BD"/>
      <sheetName val="Trial Balance BD - 2008-09 vs 2"/>
      <sheetName val="sap trial"/>
      <sheetName val="1. Fixed Assets"/>
      <sheetName val="Checks"/>
      <sheetName val="Module1"/>
      <sheetName val="FA Schedule"/>
      <sheetName val="CWIP Breakup"/>
      <sheetName val="IFRS 4 issues"/>
      <sheetName val="2. Sales"/>
      <sheetName val="3. Other Income"/>
      <sheetName val="3. All Expenses"/>
      <sheetName val="Op Expenses"/>
      <sheetName val="Financials"/>
      <sheetName val="oresreq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icifcl"/>
      <sheetName val="icicirtl3"/>
      <sheetName val="ifcw"/>
      <sheetName val="SBICRY"/>
      <sheetName val="SBINEW"/>
      <sheetName val="kbc"/>
      <sheetName val="DEG"/>
      <sheetName val="DEG-New"/>
      <sheetName val="SBI OSAKA"/>
      <sheetName val="IKB1"/>
      <sheetName val="IKB2"/>
      <sheetName val="IKB3"/>
      <sheetName val="IKB4"/>
      <sheetName val="IKB5"/>
      <sheetName val="IKB7"/>
      <sheetName val="ifci28.3"/>
      <sheetName val="IDBI BANK"/>
      <sheetName val="IDBI BANK (2)"/>
      <sheetName val="HDFC"/>
      <sheetName val="FCLUSDII"/>
      <sheetName val="FCLUSD"/>
      <sheetName val="FCLDM"/>
      <sheetName val="NCD"/>
      <sheetName val="Audit Poly"/>
      <sheetName val="Audit PolyHC"/>
      <sheetName val="Audit Polyworking"/>
      <sheetName val="Audit Spunworking"/>
      <sheetName val="Audit Spun "/>
      <sheetName val="Audit SpunHC"/>
      <sheetName val="Interest for the year 03-04"/>
      <sheetName val="Cont"/>
      <sheetName val="Capex - Hry"/>
      <sheetName val="FT-05-02IsoBOM"/>
      <sheetName val="SBI_OSAKA"/>
      <sheetName val="ifci28_3"/>
      <sheetName val="IDBI_BANK"/>
      <sheetName val="IDBI_BANK_(2)"/>
      <sheetName val="Audit_Poly"/>
      <sheetName val="Audit_PolyHC"/>
      <sheetName val="Audit_Polyworking"/>
      <sheetName val="Audit_Spunworking"/>
      <sheetName val="Audit_Spun_"/>
      <sheetName val="Audit_SpunHC"/>
      <sheetName val="cwip on 31.03.2003"/>
      <sheetName val="Intaccrual"/>
      <sheetName val="MSU"/>
      <sheetName val="Index"/>
      <sheetName val="Currency"/>
      <sheetName val="Grouping-Financial Position"/>
      <sheetName val="po-log - curr. rate"/>
      <sheetName val="Income Statement"/>
      <sheetName val="Ratios"/>
      <sheetName val="Balance Sheet"/>
      <sheetName val="BS"/>
      <sheetName val="Exchange Rate"/>
      <sheetName val="FORM-16"/>
      <sheetName val="Sheet1"/>
      <sheetName val="dBase"/>
      <sheetName val="Settings"/>
      <sheetName val="Main Bs"/>
      <sheetName val="NOA Data"/>
      <sheetName val="SALE&amp;COST"/>
      <sheetName val="REGMAIN"/>
      <sheetName val="deduction"/>
      <sheetName val="addition"/>
      <sheetName val="sep01"/>
      <sheetName val="Cons"/>
      <sheetName val="Pulses"/>
      <sheetName val="a-4"/>
      <sheetName val="MAINBS1"/>
      <sheetName val="poly"/>
      <sheetName val="SBI_OSAKA1"/>
      <sheetName val="ifci28_31"/>
      <sheetName val="IDBI_BANK1"/>
      <sheetName val="IDBI_BANK_(2)1"/>
      <sheetName val="Audit_Poly1"/>
      <sheetName val="Audit_PolyHC1"/>
      <sheetName val="Audit_Polyworking1"/>
      <sheetName val="Audit_Spunworking1"/>
      <sheetName val="Audit_Spun_1"/>
      <sheetName val="Audit_SpunHC1"/>
      <sheetName val="Interest_for_the_year_03-04"/>
      <sheetName val="Capex_-_Hry"/>
    </sheetNames>
    <sheetDataSet>
      <sheetData sheetId="0">
        <row r="90">
          <cell r="I90">
            <v>47.93</v>
          </cell>
        </row>
      </sheetData>
      <sheetData sheetId="1">
        <row r="169">
          <cell r="H169">
            <v>42.56</v>
          </cell>
        </row>
      </sheetData>
      <sheetData sheetId="2">
        <row r="90">
          <cell r="I90">
            <v>47.93</v>
          </cell>
        </row>
      </sheetData>
      <sheetData sheetId="3">
        <row r="90">
          <cell r="I90">
            <v>47.93</v>
          </cell>
        </row>
      </sheetData>
      <sheetData sheetId="4"/>
      <sheetData sheetId="5">
        <row r="90">
          <cell r="I90">
            <v>47.93</v>
          </cell>
        </row>
      </sheetData>
      <sheetData sheetId="6">
        <row r="169">
          <cell r="H169">
            <v>42.56</v>
          </cell>
        </row>
      </sheetData>
      <sheetData sheetId="7">
        <row r="90">
          <cell r="I90">
            <v>47.93</v>
          </cell>
        </row>
      </sheetData>
      <sheetData sheetId="8">
        <row r="90">
          <cell r="I90">
            <v>47.93</v>
          </cell>
        </row>
      </sheetData>
      <sheetData sheetId="9">
        <row r="90">
          <cell r="I90">
            <v>47.93</v>
          </cell>
        </row>
      </sheetData>
      <sheetData sheetId="10"/>
      <sheetData sheetId="11">
        <row r="90">
          <cell r="I90">
            <v>47.93</v>
          </cell>
        </row>
        <row r="138">
          <cell r="I138" t="e">
            <v>#REF!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90">
          <cell r="I90">
            <v>47.93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Power Capex"/>
      <sheetName val="Outside boundary wall"/>
      <sheetName val="township"/>
      <sheetName val="infirm power"/>
      <sheetName val="Start up fuel "/>
      <sheetName val="Sheet1"/>
    </sheetNames>
    <sheetDataSet>
      <sheetData sheetId="0" refreshError="1">
        <row r="115">
          <cell r="C115">
            <v>10</v>
          </cell>
        </row>
        <row r="117">
          <cell r="C117">
            <v>5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Sheet4"/>
      <sheetName val="DEBIT BALANCE"/>
      <sheetName val="Final (2)"/>
      <sheetName val="Final"/>
      <sheetName val="WORKING"/>
      <sheetName val="Various sites"/>
      <sheetName val="Sheet2"/>
      <sheetName val="HO"/>
      <sheetName val="Sheet1"/>
      <sheetName val="Sheet3"/>
      <sheetName val="LSBUHO(factory)"/>
      <sheetName val="ISBUHO(factory)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Sheet7"/>
      <sheetName val="Result PL"/>
      <sheetName val="Result BS"/>
      <sheetName val="1 BS"/>
      <sheetName val="2 PL"/>
      <sheetName val="3 CF"/>
      <sheetName val="CF Working"/>
      <sheetName val="Sheet2"/>
      <sheetName val="Note 6 to 29"/>
      <sheetName val="Note 30 to 36"/>
      <sheetName val="PL YTD Dec'18 Vs Nov'18"/>
      <sheetName val="TB-Mar-18"/>
      <sheetName val="Base File-Mar-18"/>
      <sheetName val="Accounting Policy"/>
      <sheetName val="Base File-Mar-17"/>
      <sheetName val="TB-Mar-17"/>
      <sheetName val="Master Grouping"/>
      <sheetName val="Q2 vs Q1"/>
      <sheetName val="Q2 vs Q1 Final"/>
      <sheetName val="Working Capital"/>
      <sheetName val="Reco with Earlier Version"/>
      <sheetName val="Add GL"/>
      <sheetName val="TB- Dec'18"/>
      <sheetName val="Cr Break-up"/>
      <sheetName val="Sheet4"/>
      <sheetName val="Sheet5"/>
      <sheetName val="Sheet6"/>
      <sheetName val="New GL"/>
      <sheetName val="Sheet9"/>
    </sheetNames>
    <sheetDataSet>
      <sheetData sheetId="0">
        <row r="2">
          <cell r="C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Sheet1"/>
      <sheetName val="Result PL"/>
      <sheetName val="Result BS"/>
      <sheetName val="1 BS"/>
      <sheetName val="2 PL"/>
      <sheetName val="3 CF (2)"/>
      <sheetName val="Sheet6"/>
      <sheetName val="3 CF"/>
      <sheetName val="Note 6 to 29"/>
      <sheetName val="Note 30 to 36"/>
      <sheetName val="PL Aug'18 Vs Sep'18"/>
      <sheetName val="TB-Mar-18"/>
      <sheetName val="Base File-Mar-18"/>
      <sheetName val="Accounting Policy"/>
      <sheetName val="Base File-Mar-17"/>
      <sheetName val="TB-Mar-17"/>
      <sheetName val="Master Grouping"/>
      <sheetName val="Q2 vs Q1"/>
      <sheetName val="Q2 vs Q1 Final"/>
      <sheetName val="Working Capital"/>
      <sheetName val="Reco with Earlier Version"/>
      <sheetName val="Add GL"/>
      <sheetName val="TB- SEP'18"/>
      <sheetName val="Cr Break-up"/>
      <sheetName val="Sheet2"/>
      <sheetName val="Sheet3"/>
      <sheetName val="Sheet5"/>
      <sheetName val="Sheet4"/>
      <sheetName val="Sheet7"/>
    </sheetNames>
    <sheetDataSet>
      <sheetData sheetId="0">
        <row r="2">
          <cell r="C2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argoShare"/>
      <sheetName val="Cargoshare-Graph"/>
      <sheetName val="Port Comparision"/>
      <sheetName val="Trend Analysis-Cargo"/>
      <sheetName val="Trend Analysis-Berth"/>
      <sheetName val="BerthwisePOCindicator"/>
      <sheetName val="CargowiseIndicator"/>
      <sheetName val="Average Duscharge-1"/>
      <sheetName val="Average Duscharge-1 (2)"/>
      <sheetName val="Average Duscharge-1 (3)"/>
      <sheetName val="Average Duscharge-1 (4)"/>
      <sheetName val="Captains Comments-MPT Dry"/>
      <sheetName val="Captains Comments-MPT Liquid"/>
      <sheetName val="Captains Comments-SPM"/>
      <sheetName val="Captains Comments-Cont."/>
      <sheetName val="Captains Comments-Cont. (2)"/>
      <sheetName val="Average Discharge-5"/>
      <sheetName val="Operation Analysis"/>
      <sheetName val="Storage"/>
      <sheetName val="Occupancy"/>
      <sheetName val="Shortage"/>
      <sheetName val="Rail Performance"/>
      <sheetName val="MICT Summury"/>
      <sheetName val="Aging Summury"/>
      <sheetName val="Ageing (8)"/>
      <sheetName val="Ageing"/>
      <sheetName val="Credit Note1"/>
      <sheetName val="Rectification Note1"/>
      <sheetName val="Cash Flow"/>
      <sheetName val="HRD Graph"/>
      <sheetName val="HRD Welfare"/>
      <sheetName val="HRD Training"/>
      <sheetName val="Safty &amp; Quality"/>
      <sheetName val="Insurance"/>
      <sheetName val="Statutory Approval"/>
      <sheetName val="Project Summury"/>
      <sheetName val="Electrics &amp; Instumentation"/>
      <sheetName val=" Coal Costing"/>
      <sheetName val="PIPE"/>
      <sheetName val="COIL "/>
      <sheetName val="PLATE "/>
      <sheetName val="P.CARGO "/>
      <sheetName val="CONTAINER"/>
      <sheetName val="Sugar Costing"/>
      <sheetName val=" iron ore Costing"/>
      <sheetName val="FERTILIZER. COSTING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TB FEB 09"/>
      <sheetName val="CR MOVEMENT"/>
      <sheetName val="STOCK"/>
      <sheetName val="DRS"/>
      <sheetName val="WIP"/>
      <sheetName val="VENDOR"/>
      <sheetName val="3040010"/>
      <sheetName val="3040090"/>
      <sheetName val="3040300"/>
      <sheetName val="3040510"/>
      <sheetName val="3040514"/>
      <sheetName val="3040560"/>
      <sheetName val="304056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TB JAN 09"/>
      <sheetName val="CR MOVEMENT"/>
      <sheetName val="STOCK"/>
      <sheetName val="DRS"/>
      <sheetName val="WIP"/>
      <sheetName val="VENDOR"/>
      <sheetName val="3040010"/>
      <sheetName val="3040300"/>
      <sheetName val="3040510"/>
      <sheetName val="3040514"/>
      <sheetName val="3040560"/>
      <sheetName val="304056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  <sheetName val="Factory Site Expenses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ating"/>
      <sheetName val="C41 consolidated"/>
      <sheetName val="list"/>
      <sheetName val="Analysis (2)"/>
      <sheetName val="Ratio P&amp;L"/>
      <sheetName val="Cash Profit Loss"/>
      <sheetName val="Variance working sheet"/>
      <sheetName val="Q1 Vs Q4"/>
      <sheetName val="Q1 Vs Q1"/>
      <sheetName val="Reco"/>
      <sheetName val="June 15 One Pager FS"/>
      <sheetName val="Regroping"/>
      <sheetName val="Diff"/>
      <sheetName val="C 41 Standalone"/>
      <sheetName val="do not print C 41 WORKING"/>
      <sheetName val="BS"/>
      <sheetName val="TB Jan (2)"/>
      <sheetName val="Sheet3"/>
      <sheetName val="PL"/>
      <sheetName val="Print Page No 3 to 11 Notes "/>
      <sheetName val="NP"/>
      <sheetName val="Fixed Asset Schedule"/>
      <sheetName val="Sheet5"/>
      <sheetName val="June 15"/>
      <sheetName val="Adj Sheet Jun 14"/>
      <sheetName val="Cash Flow 1"/>
      <sheetName val="CF Matrix"/>
      <sheetName val="Mar 15"/>
      <sheetName val="Demerger Entry"/>
      <sheetName val="Demerger Grouping"/>
      <sheetName val="Demerged P&amp;L"/>
      <sheetName val="Old TB Dec 14"/>
      <sheetName val="TB Dec 14"/>
      <sheetName val="Dis Con Ope FY Q1 Q2 14 15"/>
      <sheetName val="Discon Ope FY Q1 FY 14-15"/>
      <sheetName val="TB Sep 14 6 Month"/>
      <sheetName val="Sheet4"/>
      <sheetName val="Manual Adjustment"/>
      <sheetName val="stock reco"/>
      <sheetName val="cash flow ana Mar 14"/>
      <sheetName val="TB March 14"/>
      <sheetName val="Discontinue FY 2013-14"/>
      <sheetName val="Discontinue Adjustment Old"/>
      <sheetName val="no use"/>
      <sheetName val="Discontinue FY 2012-13"/>
      <sheetName val="CF Discontinue"/>
      <sheetName val="June C 41 Standalone"/>
      <sheetName val="CF"/>
      <sheetName val="CF Sch"/>
      <sheetName val="Ratio BS"/>
      <sheetName val="March TB"/>
      <sheetName val="Adj Sheet March 13"/>
      <sheetName val="Cash Flow Analysis"/>
      <sheetName val="Jan TB"/>
      <sheetName val="Other Details  FY 12 13"/>
      <sheetName val="Previous Year Reco FY 12 13"/>
      <sheetName val="Feb TB 1"/>
      <sheetName val="NP Adj Sheet Feb (2)"/>
      <sheetName val="NP Adj Sheet Jan"/>
      <sheetName val="Dec TB 1"/>
      <sheetName val="NP Adj Sheet Dec"/>
      <sheetName val="Sep TB 16 10 2012"/>
      <sheetName val="NP Adj Sheet Sep"/>
      <sheetName val="NP Adj Sheet June"/>
      <sheetName val="NP Adj Sheet March"/>
      <sheetName val="Cash Flow"/>
      <sheetName val="TB 27 07 2012 at 11"/>
      <sheetName val="BPC JVs June 12"/>
      <sheetName val="Summary Loan Repayment"/>
      <sheetName val="C 41 Standa in lacs"/>
      <sheetName val="Cash flow loan repayment"/>
      <sheetName val="P &amp; L Schedule detailed"/>
      <sheetName val="New GL Requirement"/>
      <sheetName val="Borrowings"/>
      <sheetName val="LC Summary June 12"/>
      <sheetName val="LC Working Note June 2012"/>
      <sheetName val="Base"/>
      <sheetName val="Sheet1"/>
      <sheetName val="TB  30 06 2011"/>
      <sheetName val="BPC JVs M12"/>
      <sheetName val="BS Sch Detailed"/>
      <sheetName val="compare with march LC"/>
      <sheetName val="CWIP june 12"/>
      <sheetName val="Sheet2"/>
    </sheetNames>
    <sheetDataSet>
      <sheetData sheetId="0">
        <row r="2">
          <cell r="G2" t="str">
            <v xml:space="preserve">31st </v>
          </cell>
        </row>
        <row r="3">
          <cell r="G3" t="str">
            <v xml:space="preserve">30th </v>
          </cell>
        </row>
        <row r="4">
          <cell r="G4" t="str">
            <v xml:space="preserve">for the Year ended </v>
          </cell>
        </row>
        <row r="5">
          <cell r="G5" t="str">
            <v xml:space="preserve">for the period ended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F2_1(Bhu)"/>
      <sheetName val="F2_2(Bhu)"/>
      <sheetName val="F2_3(Bhu)"/>
      <sheetName val="F2_6(Bhu)"/>
      <sheetName val="F3_1(Bhu)"/>
      <sheetName val="F3_2(Bhu)"/>
      <sheetName val="F3_3(Bhu)"/>
      <sheetName val="F5_1(Bhu)"/>
      <sheetName val="F5_2(Bhu)"/>
      <sheetName val="F5_3(Bhu)"/>
      <sheetName val="F5_4(Bhu)"/>
      <sheetName val="F2_1(Cha)"/>
      <sheetName val="F2_2(Cha)"/>
      <sheetName val="F2_3(Cha)"/>
      <sheetName val="F2_6(Cha)"/>
      <sheetName val="F3_1(Cha)"/>
      <sheetName val="F3_2(Cha)"/>
      <sheetName val="F3_3(Cha)"/>
      <sheetName val="F5_1(Cha)"/>
      <sheetName val="F5_2(Cha)"/>
      <sheetName val="F5_3(Cha)"/>
      <sheetName val="F5_4(Cha)"/>
      <sheetName val="F2_1(Kor)"/>
      <sheetName val="F2_2(Kor)"/>
      <sheetName val="F2_3(Kor)"/>
      <sheetName val="F2_6(Kor)"/>
      <sheetName val="F3_1(Kor)"/>
      <sheetName val="F3_2(Kor)"/>
      <sheetName val="F3_3(Kor)"/>
      <sheetName val="F5_1(Kor)"/>
      <sheetName val="F5_2(Kor)"/>
      <sheetName val="F5_3(Kor)"/>
      <sheetName val="F5_4(Kor)"/>
      <sheetName val="F2_1(Paras)"/>
      <sheetName val="F2_2(Paras)"/>
      <sheetName val="F2_3(Paras)"/>
      <sheetName val="F2_6(Paras)"/>
      <sheetName val="F3_1(Paras)"/>
      <sheetName val="F3_2(Paras)"/>
      <sheetName val="F3_3(Paras)"/>
      <sheetName val="F5_1(Paras)"/>
      <sheetName val="F5_2(Paras)"/>
      <sheetName val="F5_3(Paras)"/>
      <sheetName val="F5_4(Paras)"/>
      <sheetName val="F2_1(Parli)"/>
      <sheetName val="F2_2(Parli)"/>
      <sheetName val="F2_3(Parli)"/>
      <sheetName val="F2_6(Parli)"/>
      <sheetName val="F3_1(Parli)"/>
      <sheetName val="F3_2(Parli)"/>
      <sheetName val="F3_3(Parli)"/>
      <sheetName val="F5_1(Parli)"/>
      <sheetName val="F5_2(Parli)"/>
      <sheetName val="F5_3(Parli)"/>
      <sheetName val="F5_4(Parli)"/>
      <sheetName val="F2_1(Kha)"/>
      <sheetName val="F2_2(Kha)"/>
      <sheetName val="F2_3(Kha)"/>
      <sheetName val="F2_6(Kha)"/>
      <sheetName val="F3_1(Kha)"/>
      <sheetName val="F3_2(Kha)"/>
      <sheetName val="F3_3(Kha)"/>
      <sheetName val="F5_1(Kha)"/>
      <sheetName val="F5_2(Kha)"/>
      <sheetName val="F5_3(Kha)"/>
      <sheetName val="F5_4(Kha)"/>
      <sheetName val="F2_1(Nasi)"/>
      <sheetName val="F2_2(Nasi)"/>
      <sheetName val="F2_3(Nasi)"/>
      <sheetName val="F2_6(Nasi)"/>
      <sheetName val="F3_1(Nasi)"/>
      <sheetName val="F3_2(Nasi)"/>
      <sheetName val="F3_3(Nasi)"/>
      <sheetName val="F5_1(Nasi)"/>
      <sheetName val="F5_2(Nasi)"/>
      <sheetName val="F5_3(Nasi)"/>
      <sheetName val="F5_4(Nasi)"/>
      <sheetName val="F2_1(Uran)"/>
      <sheetName val="F2_2(Uran)"/>
      <sheetName val="F2_3(Uran)"/>
      <sheetName val="F2_6(Uran)"/>
      <sheetName val="F3_1(Uran)"/>
      <sheetName val="F3_2(Uran)"/>
      <sheetName val="F3_3(Uran)"/>
      <sheetName val="F5_1(Uran)"/>
      <sheetName val="F5_2(Uran)"/>
      <sheetName val="F5_3(Uran)"/>
      <sheetName val="F5_4(Uran)"/>
      <sheetName val="F2_1(Hydro)"/>
      <sheetName val="F2_3(Hydro)"/>
      <sheetName val="F2_4(Hydro)"/>
      <sheetName val="F2_6(Hydro)"/>
      <sheetName val="F3_1(Hydro)"/>
      <sheetName val="F3_2(Hydro)"/>
      <sheetName val="F3_3(Hydro)"/>
      <sheetName val="F5_1(Hydro)"/>
      <sheetName val="F5_2(Hydro)"/>
      <sheetName val="F5_3(PuneHydro)"/>
      <sheetName val="F5_4(PuneHydro)"/>
      <sheetName val="F5_3(NasikHydro)"/>
      <sheetName val="F5_4(NasikHydro)"/>
      <sheetName val="F5_3(Koyna)"/>
      <sheetName val="F5_4(Koyna)"/>
    </sheetNames>
    <sheetDataSet>
      <sheetData sheetId="0" refreshError="1">
        <row r="11">
          <cell r="B11">
            <v>0.12</v>
          </cell>
        </row>
        <row r="12">
          <cell r="B12">
            <v>0.12</v>
          </cell>
        </row>
        <row r="13">
          <cell r="B13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ost"/>
      <sheetName val="Assumptions"/>
      <sheetName val="Debt"/>
      <sheetName val="Debt_Detail"/>
      <sheetName val="O&amp;M"/>
      <sheetName val="Costing"/>
      <sheetName val="summary"/>
      <sheetName val="F Charge p.u."/>
      <sheetName val="Tariff"/>
      <sheetName val="Tariff-ppa"/>
      <sheetName val="Tariff-1.034"/>
      <sheetName val="DSCR"/>
      <sheetName val="IRR"/>
      <sheetName val="W"/>
      <sheetName val="Controls"/>
      <sheetName val="BS"/>
      <sheetName val="PL"/>
      <sheetName val="Purchase Order"/>
      <sheetName val="tower"/>
    </sheetNames>
    <sheetDataSet>
      <sheetData sheetId="0"/>
      <sheetData sheetId="1" refreshError="1">
        <row r="24">
          <cell r="D24">
            <v>48.8</v>
          </cell>
        </row>
        <row r="78">
          <cell r="E78">
            <v>835.73350430418554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gins"/>
      <sheetName val="India"/>
      <sheetName val="Crude"/>
      <sheetName val="convert"/>
      <sheetName val="Product"/>
    </sheetNames>
    <sheetDataSet>
      <sheetData sheetId="0" refreshError="1"/>
      <sheetData sheetId="1" refreshError="1">
        <row r="1">
          <cell r="A1" t="str">
            <v>Rs/Ton</v>
          </cell>
          <cell r="D1" t="str">
            <v>1Q90</v>
          </cell>
          <cell r="E1" t="str">
            <v>2Q90</v>
          </cell>
          <cell r="F1" t="str">
            <v>3Q90</v>
          </cell>
          <cell r="G1" t="str">
            <v>4Q90</v>
          </cell>
          <cell r="H1" t="str">
            <v>1Q91</v>
          </cell>
          <cell r="I1" t="str">
            <v>2Q91</v>
          </cell>
          <cell r="J1" t="str">
            <v>3Q91</v>
          </cell>
          <cell r="K1" t="str">
            <v>4Q91</v>
          </cell>
          <cell r="L1" t="str">
            <v>1Q92</v>
          </cell>
          <cell r="M1" t="str">
            <v>2Q92</v>
          </cell>
          <cell r="N1" t="str">
            <v>3Q92</v>
          </cell>
          <cell r="O1" t="str">
            <v>4Q92</v>
          </cell>
          <cell r="P1" t="str">
            <v>1Q93</v>
          </cell>
          <cell r="Q1" t="str">
            <v>2Q93</v>
          </cell>
          <cell r="R1" t="str">
            <v>3Q93</v>
          </cell>
          <cell r="S1" t="str">
            <v>4Q93</v>
          </cell>
          <cell r="T1" t="str">
            <v>1Q94</v>
          </cell>
          <cell r="U1" t="str">
            <v>2Q94</v>
          </cell>
          <cell r="V1" t="str">
            <v>3Q94</v>
          </cell>
          <cell r="W1" t="str">
            <v>4Q94</v>
          </cell>
        </row>
        <row r="2">
          <cell r="A2" t="str">
            <v>India Import Parity Prices</v>
          </cell>
        </row>
        <row r="3">
          <cell r="B3" t="str">
            <v>Refined Products</v>
          </cell>
        </row>
        <row r="4">
          <cell r="C4" t="str">
            <v>Propane</v>
          </cell>
          <cell r="D4">
            <v>2468.4141314880003</v>
          </cell>
          <cell r="E4">
            <v>3105.16430868</v>
          </cell>
          <cell r="F4">
            <v>3242.4225548400004</v>
          </cell>
          <cell r="G4">
            <v>5260.3401576599999</v>
          </cell>
          <cell r="H4">
            <v>6041.8266236999998</v>
          </cell>
          <cell r="I4">
            <v>4487.6004145919997</v>
          </cell>
          <cell r="J4">
            <v>4365.0632717568005</v>
          </cell>
          <cell r="K4">
            <v>6609.5640359424006</v>
          </cell>
          <cell r="L4">
            <v>5070.3709577471991</v>
          </cell>
          <cell r="M4">
            <v>4953.9200749439997</v>
          </cell>
          <cell r="N4">
            <v>5411.8718519520007</v>
          </cell>
          <cell r="O4">
            <v>5820.9798102240002</v>
          </cell>
          <cell r="P4">
            <v>5000.1414067679998</v>
          </cell>
          <cell r="Q4">
            <v>5983.4581576127994</v>
          </cell>
          <cell r="R4">
            <v>5477.062952016001</v>
          </cell>
          <cell r="S4">
            <v>5438.4951526560008</v>
          </cell>
          <cell r="T4">
            <v>6092.6050298015998</v>
          </cell>
          <cell r="U4">
            <v>5743.4071872000004</v>
          </cell>
          <cell r="V4">
            <v>5465.2321344000011</v>
          </cell>
          <cell r="W4">
            <v>6348.5178624000009</v>
          </cell>
        </row>
        <row r="5">
          <cell r="C5" t="str">
            <v>Butane</v>
          </cell>
          <cell r="D5">
            <v>2641.2756759360009</v>
          </cell>
          <cell r="E5">
            <v>2798.5158537524999</v>
          </cell>
          <cell r="F5">
            <v>2940.5410031024994</v>
          </cell>
          <cell r="G5">
            <v>5033.3007713625002</v>
          </cell>
          <cell r="H5">
            <v>5466.2855510024992</v>
          </cell>
          <cell r="I5">
            <v>4059.0602543520004</v>
          </cell>
          <cell r="J5">
            <v>4087.7378521920004</v>
          </cell>
          <cell r="K5">
            <v>6335.8121524319995</v>
          </cell>
          <cell r="L5">
            <v>4560.294790512</v>
          </cell>
          <cell r="M5">
            <v>4713.0874789800009</v>
          </cell>
          <cell r="N5">
            <v>5328.92909427</v>
          </cell>
          <cell r="O5">
            <v>5343.9912103800007</v>
          </cell>
          <cell r="P5">
            <v>4643.1765249600003</v>
          </cell>
          <cell r="Q5">
            <v>5953.3208437500007</v>
          </cell>
          <cell r="R5">
            <v>4890.0626009099997</v>
          </cell>
          <cell r="S5">
            <v>5035.5083039400006</v>
          </cell>
          <cell r="T5">
            <v>5744.3471325</v>
          </cell>
          <cell r="U5">
            <v>5369.3516040000004</v>
          </cell>
          <cell r="V5">
            <v>5364.8471819999995</v>
          </cell>
          <cell r="W5">
            <v>6727.2615899999992</v>
          </cell>
        </row>
        <row r="6">
          <cell r="C6" t="str">
            <v>Naphtha</v>
          </cell>
          <cell r="D6">
            <v>3070.4902552799995</v>
          </cell>
          <cell r="E6">
            <v>2870.5398331679999</v>
          </cell>
          <cell r="F6">
            <v>4627.5167982959993</v>
          </cell>
          <cell r="G6">
            <v>5491.6295862959996</v>
          </cell>
          <cell r="H6">
            <v>4411.3314898799999</v>
          </cell>
          <cell r="I6">
            <v>4916.1463741440002</v>
          </cell>
          <cell r="J6">
            <v>4957.1776664064</v>
          </cell>
          <cell r="K6">
            <v>4923.2911265279999</v>
          </cell>
          <cell r="L6">
            <v>4509.9161671680004</v>
          </cell>
          <cell r="M6">
            <v>5379.9684527040008</v>
          </cell>
          <cell r="N6">
            <v>5420.4478071359999</v>
          </cell>
          <cell r="O6">
            <v>5035.1960201279999</v>
          </cell>
          <cell r="P6">
            <v>4827.2158887360001</v>
          </cell>
          <cell r="Q6">
            <v>5887.9095450048017</v>
          </cell>
          <cell r="R6">
            <v>5108.3921138112</v>
          </cell>
          <cell r="S6">
            <v>4655.1333827520002</v>
          </cell>
          <cell r="T6">
            <v>4307.7992464512008</v>
          </cell>
          <cell r="U6">
            <v>5170.4253696000005</v>
          </cell>
          <cell r="V6">
            <v>5638.1503679999996</v>
          </cell>
          <cell r="W6">
            <v>5859.107174400001</v>
          </cell>
        </row>
        <row r="7">
          <cell r="C7" t="str">
            <v>Prem .15</v>
          </cell>
          <cell r="D7">
            <v>3982.0022470422005</v>
          </cell>
          <cell r="E7">
            <v>3913.5120063920999</v>
          </cell>
          <cell r="F7">
            <v>6113.4567533612999</v>
          </cell>
          <cell r="G7">
            <v>6115.8762691677002</v>
          </cell>
          <cell r="H7">
            <v>4775.7669518979001</v>
          </cell>
          <cell r="I7">
            <v>5980.6045244044817</v>
          </cell>
          <cell r="J7">
            <v>5756.4200564755192</v>
          </cell>
          <cell r="K7">
            <v>5496.4761028646408</v>
          </cell>
          <cell r="L7">
            <v>5117.6613314649603</v>
          </cell>
          <cell r="M7">
            <v>6443.1008541048004</v>
          </cell>
          <cell r="N7">
            <v>6521.6953592940008</v>
          </cell>
          <cell r="O7">
            <v>6078.7895722164003</v>
          </cell>
          <cell r="P7">
            <v>5794.4162913323999</v>
          </cell>
          <cell r="Q7">
            <v>7314.9249639988802</v>
          </cell>
          <cell r="R7">
            <v>6445.0363362307216</v>
          </cell>
          <cell r="S7">
            <v>5948.9732574640802</v>
          </cell>
          <cell r="T7">
            <v>5394.6892862877612</v>
          </cell>
          <cell r="U7">
            <v>6539.7367809600009</v>
          </cell>
          <cell r="V7">
            <v>6353.5473436800012</v>
          </cell>
          <cell r="W7">
            <v>5826.3746114400001</v>
          </cell>
        </row>
      </sheetData>
      <sheetData sheetId="2"/>
      <sheetData sheetId="3"/>
      <sheetData sheetId="4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EC01 (2)"/>
      <sheetName val="DEC01"/>
      <sheetName val="sep01"/>
      <sheetName val="March 01"/>
      <sheetName val="December2k"/>
      <sheetName val="SEPT 2000 (R)"/>
      <sheetName val="SEPT 2000"/>
      <sheetName val="JUNE 2000"/>
      <sheetName val="Dec"/>
      <sheetName val="Sept"/>
      <sheetName val="june"/>
      <sheetName val="March'99"/>
      <sheetName val="VPCL-1000"/>
      <sheetName val="Scenarios"/>
      <sheetName val="COST SHEET WORKING  -vizag"/>
      <sheetName val="extra"/>
      <sheetName val="Controls"/>
      <sheetName val="toggles"/>
      <sheetName val="P&amp;L"/>
      <sheetName val="DEC01_(2)"/>
      <sheetName val="March_01"/>
      <sheetName val="SEPT_2000_(R)"/>
      <sheetName val="SEPT_2000"/>
      <sheetName val="JUNE_2000"/>
      <sheetName val="COST_SHEET_WORKING__-vizag"/>
      <sheetName val="Input"/>
      <sheetName val="calc"/>
      <sheetName val="Assumptions"/>
      <sheetName val="Projections"/>
      <sheetName val="loans"/>
      <sheetName val="BOQ (2)"/>
      <sheetName val="CRITERIA2"/>
      <sheetName val="CRITERIA3"/>
      <sheetName val="CRITERIA4"/>
      <sheetName val="CRITERIA5"/>
      <sheetName val="CRITERIA6"/>
      <sheetName val="HOUSE RENT DEPO."/>
      <sheetName val="Kwh and O2 bal"/>
      <sheetName val="Original format"/>
      <sheetName val="CRITERIA1"/>
      <sheetName val="Debt Actuals"/>
      <sheetName val="Date"/>
      <sheetName val="India"/>
      <sheetName val="TB"/>
      <sheetName val="Main Bs"/>
      <sheetName val="Accounts2"/>
      <sheetName val="Schedule"/>
      <sheetName val="??????"/>
      <sheetName val="Option"/>
      <sheetName val="Data"/>
      <sheetName val="Summary"/>
      <sheetName val="IC-RP list"/>
      <sheetName val="Settings"/>
      <sheetName val="MAINBS1"/>
      <sheetName val="Pulses"/>
      <sheetName val="Interest 30-11-01 not PA 7%"/>
      <sheetName val="x-rate"/>
      <sheetName val="REGMAIN"/>
      <sheetName val="#REF"/>
      <sheetName val="PyG"/>
      <sheetName val="SCHV"/>
      <sheetName val="CASH FLOW AND BALANCE SHEET"/>
      <sheetName val="Parameters"/>
      <sheetName val="PHILSA"/>
      <sheetName val="Contract Data"/>
      <sheetName val="MenuData"/>
    </sheetNames>
    <sheetDataSet>
      <sheetData sheetId="0">
        <row r="1">
          <cell r="A1" t="str">
            <v>ESSAR STEEL LIMITED</v>
          </cell>
        </row>
      </sheetData>
      <sheetData sheetId="1">
        <row r="1">
          <cell r="A1" t="str">
            <v>ESSAR STEEL LIMITED</v>
          </cell>
        </row>
      </sheetData>
      <sheetData sheetId="2">
        <row r="1">
          <cell r="A1" t="str">
            <v>ESSAR STEEL LIMITED</v>
          </cell>
        </row>
      </sheetData>
      <sheetData sheetId="3" refreshError="1">
        <row r="1">
          <cell r="A1" t="str">
            <v>ESSAR STEEL LIMITED</v>
          </cell>
        </row>
        <row r="2">
          <cell r="A2" t="str">
            <v>SCHEDULE V AS ON 30.09.2001</v>
          </cell>
        </row>
        <row r="4">
          <cell r="C4" t="str">
            <v>GROSS BLOCK</v>
          </cell>
          <cell r="G4" t="str">
            <v>DEPRECIATION</v>
          </cell>
          <cell r="K4" t="str">
            <v>NET BLOCK</v>
          </cell>
        </row>
        <row r="5">
          <cell r="C5" t="str">
            <v>Balance as on</v>
          </cell>
          <cell r="D5" t="str">
            <v xml:space="preserve">Addition during </v>
          </cell>
          <cell r="E5" t="str">
            <v xml:space="preserve">Deletion during </v>
          </cell>
          <cell r="F5" t="str">
            <v>Balance as on</v>
          </cell>
          <cell r="G5" t="str">
            <v>Balance as on</v>
          </cell>
          <cell r="H5" t="str">
            <v xml:space="preserve">For the </v>
          </cell>
          <cell r="I5" t="str">
            <v>Withdrawls/</v>
          </cell>
          <cell r="J5" t="str">
            <v>Balance as on</v>
          </cell>
          <cell r="K5" t="str">
            <v>Balance as on</v>
          </cell>
          <cell r="L5" t="str">
            <v>Balance as on</v>
          </cell>
        </row>
        <row r="6">
          <cell r="B6" t="str">
            <v>Bus Area</v>
          </cell>
          <cell r="C6" t="str">
            <v>01.04.2001</v>
          </cell>
          <cell r="D6" t="str">
            <v>period</v>
          </cell>
          <cell r="E6" t="str">
            <v>period</v>
          </cell>
          <cell r="F6" t="str">
            <v>30.09.2001</v>
          </cell>
          <cell r="G6" t="str">
            <v>01.04.2001</v>
          </cell>
          <cell r="H6" t="str">
            <v>year</v>
          </cell>
          <cell r="I6" t="str">
            <v>written back</v>
          </cell>
          <cell r="J6" t="str">
            <v>30.09.2001</v>
          </cell>
          <cell r="K6" t="str">
            <v>30.09.2001</v>
          </cell>
          <cell r="L6" t="str">
            <v>31.03.2001</v>
          </cell>
        </row>
        <row r="7">
          <cell r="A7" t="str">
            <v>HBI</v>
          </cell>
        </row>
        <row r="8">
          <cell r="A8" t="str">
            <v>LAND</v>
          </cell>
          <cell r="B8">
            <v>1100</v>
          </cell>
          <cell r="C8">
            <v>15823090.9</v>
          </cell>
          <cell r="F8">
            <v>15823090.9</v>
          </cell>
          <cell r="G8">
            <v>0</v>
          </cell>
          <cell r="J8">
            <v>0</v>
          </cell>
          <cell r="K8">
            <v>15823090.9</v>
          </cell>
          <cell r="L8">
            <v>15823090.9</v>
          </cell>
        </row>
        <row r="9">
          <cell r="A9" t="str">
            <v>BUILDINGS</v>
          </cell>
          <cell r="B9">
            <v>1100</v>
          </cell>
          <cell r="C9">
            <v>319227652.68000001</v>
          </cell>
          <cell r="F9">
            <v>319227652.68000001</v>
          </cell>
          <cell r="G9">
            <v>165467883.11000001</v>
          </cell>
          <cell r="H9">
            <v>5000591</v>
          </cell>
          <cell r="J9">
            <v>170468474.11000001</v>
          </cell>
          <cell r="K9">
            <v>148759178.56999999</v>
          </cell>
          <cell r="L9">
            <v>153759769.56999999</v>
          </cell>
        </row>
        <row r="10">
          <cell r="A10" t="str">
            <v>PLANT &amp; MACHINERY</v>
          </cell>
          <cell r="B10">
            <v>1100</v>
          </cell>
          <cell r="C10">
            <v>8502250247.75</v>
          </cell>
          <cell r="D10">
            <v>80886321</v>
          </cell>
          <cell r="F10">
            <v>8583136568.75</v>
          </cell>
          <cell r="G10">
            <v>4848111145.0500002</v>
          </cell>
          <cell r="H10">
            <v>266337262.19</v>
          </cell>
          <cell r="J10">
            <v>5114448407.2399998</v>
          </cell>
          <cell r="K10">
            <v>3468688161.5100002</v>
          </cell>
          <cell r="L10">
            <v>3654139102.6999998</v>
          </cell>
        </row>
        <row r="11">
          <cell r="A11" t="str">
            <v>FURNITURE &amp; FIXTURE</v>
          </cell>
          <cell r="B11">
            <v>1100</v>
          </cell>
          <cell r="C11">
            <v>12436890.470000001</v>
          </cell>
          <cell r="F11">
            <v>12436890.470000001</v>
          </cell>
          <cell r="G11">
            <v>10556844.18</v>
          </cell>
          <cell r="H11">
            <v>170623</v>
          </cell>
          <cell r="J11">
            <v>10727467.18</v>
          </cell>
          <cell r="K11">
            <v>1709423.290000001</v>
          </cell>
          <cell r="L11">
            <v>1880046.290000001</v>
          </cell>
        </row>
        <row r="12">
          <cell r="A12" t="str">
            <v>OFFICE EQUIPMENT</v>
          </cell>
          <cell r="B12">
            <v>1100</v>
          </cell>
          <cell r="C12">
            <v>25197558.239999998</v>
          </cell>
          <cell r="F12">
            <v>25197558.239999998</v>
          </cell>
          <cell r="G12">
            <v>22121039.68</v>
          </cell>
          <cell r="H12">
            <v>270419</v>
          </cell>
          <cell r="J12">
            <v>22391458.68</v>
          </cell>
          <cell r="K12">
            <v>2806099.5599999987</v>
          </cell>
          <cell r="L12">
            <v>3076518.5599999987</v>
          </cell>
        </row>
        <row r="13">
          <cell r="A13" t="str">
            <v>VEHICLES</v>
          </cell>
          <cell r="B13">
            <v>1100</v>
          </cell>
          <cell r="C13">
            <v>3102311.71</v>
          </cell>
          <cell r="F13">
            <v>3102311.71</v>
          </cell>
          <cell r="G13">
            <v>2782295.04</v>
          </cell>
          <cell r="H13">
            <v>42438</v>
          </cell>
          <cell r="J13">
            <v>2824733.04</v>
          </cell>
          <cell r="K13">
            <v>277578.66999999993</v>
          </cell>
          <cell r="L13">
            <v>320016.66999999993</v>
          </cell>
        </row>
        <row r="14">
          <cell r="A14" t="str">
            <v>SHIPS</v>
          </cell>
          <cell r="B14">
            <v>1100</v>
          </cell>
          <cell r="C14">
            <v>689563031</v>
          </cell>
          <cell r="F14">
            <v>689563031</v>
          </cell>
          <cell r="G14">
            <v>184888702.30000001</v>
          </cell>
          <cell r="H14">
            <v>25302850</v>
          </cell>
          <cell r="J14">
            <v>210191552.30000001</v>
          </cell>
          <cell r="K14">
            <v>479371478.69999999</v>
          </cell>
          <cell r="L14">
            <v>504674328.69999999</v>
          </cell>
        </row>
        <row r="15">
          <cell r="A15" t="str">
            <v>AIRCRAFT</v>
          </cell>
          <cell r="B15">
            <v>1100</v>
          </cell>
          <cell r="C15">
            <v>0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RAILWAY SIDING &amp; WAGONS</v>
          </cell>
          <cell r="B16">
            <v>1100</v>
          </cell>
          <cell r="C16">
            <v>179163743.00999999</v>
          </cell>
          <cell r="F16">
            <v>179163743.00999999</v>
          </cell>
          <cell r="G16">
            <v>61671285.68</v>
          </cell>
          <cell r="H16">
            <v>4266798</v>
          </cell>
          <cell r="J16">
            <v>65938083.68</v>
          </cell>
          <cell r="K16">
            <v>113225659.32999998</v>
          </cell>
          <cell r="L16">
            <v>117492457.32999998</v>
          </cell>
        </row>
        <row r="17">
          <cell r="C17">
            <v>9746764525.7599983</v>
          </cell>
          <cell r="D17">
            <v>80886321</v>
          </cell>
          <cell r="E17">
            <v>0</v>
          </cell>
          <cell r="F17">
            <v>9827650846.7599983</v>
          </cell>
          <cell r="G17">
            <v>5295599195.0400009</v>
          </cell>
          <cell r="H17">
            <v>301390981.19</v>
          </cell>
          <cell r="I17">
            <v>0</v>
          </cell>
          <cell r="J17">
            <v>5596990176.2300005</v>
          </cell>
          <cell r="K17">
            <v>4230660670.5299997</v>
          </cell>
          <cell r="L17">
            <v>4451165330.7199993</v>
          </cell>
        </row>
        <row r="18">
          <cell r="A18" t="str">
            <v>HRC</v>
          </cell>
        </row>
        <row r="19">
          <cell r="A19" t="str">
            <v xml:space="preserve"> LAND</v>
          </cell>
          <cell r="B19">
            <v>1500</v>
          </cell>
          <cell r="C19">
            <v>315389153.70999998</v>
          </cell>
          <cell r="E19">
            <v>159232</v>
          </cell>
          <cell r="F19">
            <v>315229921.70999998</v>
          </cell>
          <cell r="G19">
            <v>0</v>
          </cell>
          <cell r="J19">
            <v>0</v>
          </cell>
          <cell r="K19">
            <v>315229921.70999998</v>
          </cell>
          <cell r="L19">
            <v>315389153.70999998</v>
          </cell>
        </row>
        <row r="20">
          <cell r="A20" t="str">
            <v>BUILDINGS</v>
          </cell>
          <cell r="B20">
            <v>1500</v>
          </cell>
          <cell r="C20">
            <v>4070285083.3099999</v>
          </cell>
          <cell r="D20">
            <v>162946</v>
          </cell>
          <cell r="F20">
            <v>4070448029.3099999</v>
          </cell>
          <cell r="G20">
            <v>1724727022.8700001</v>
          </cell>
          <cell r="H20">
            <v>109221993</v>
          </cell>
          <cell r="J20">
            <v>1833949015.8700001</v>
          </cell>
          <cell r="K20">
            <v>2236499013.4399996</v>
          </cell>
          <cell r="L20">
            <v>2345558060.4399996</v>
          </cell>
        </row>
        <row r="21">
          <cell r="A21" t="str">
            <v>PLANT &amp; MACHINERY</v>
          </cell>
          <cell r="B21">
            <v>1500</v>
          </cell>
          <cell r="C21">
            <v>49626502718.139999</v>
          </cell>
          <cell r="D21">
            <v>9911802</v>
          </cell>
          <cell r="F21">
            <v>49636414520.139999</v>
          </cell>
          <cell r="G21">
            <v>12298017846</v>
          </cell>
          <cell r="H21">
            <v>1637899619</v>
          </cell>
          <cell r="J21">
            <v>13935917465</v>
          </cell>
          <cell r="K21">
            <v>35700497055.139999</v>
          </cell>
          <cell r="L21">
            <v>37328484872.139999</v>
          </cell>
        </row>
        <row r="22">
          <cell r="A22" t="str">
            <v>FURNITURE &amp; FIXTURE</v>
          </cell>
          <cell r="B22">
            <v>1500</v>
          </cell>
          <cell r="C22">
            <v>143125001.62</v>
          </cell>
          <cell r="D22">
            <v>25975</v>
          </cell>
          <cell r="F22">
            <v>143150976.62</v>
          </cell>
          <cell r="G22">
            <v>111692050.62</v>
          </cell>
          <cell r="H22">
            <v>2854410</v>
          </cell>
          <cell r="J22">
            <v>114546460.62</v>
          </cell>
          <cell r="K22">
            <v>28604516</v>
          </cell>
          <cell r="L22">
            <v>31432951</v>
          </cell>
        </row>
        <row r="23">
          <cell r="A23" t="str">
            <v>OFFICE EQUIPMENT</v>
          </cell>
          <cell r="B23">
            <v>1500</v>
          </cell>
          <cell r="C23">
            <v>299067230.81999999</v>
          </cell>
          <cell r="D23">
            <v>3744535</v>
          </cell>
          <cell r="F23">
            <v>302811765.81999999</v>
          </cell>
          <cell r="G23">
            <v>234598630.72999999</v>
          </cell>
          <cell r="H23">
            <v>9735699</v>
          </cell>
          <cell r="J23">
            <v>244334329.72999999</v>
          </cell>
          <cell r="K23">
            <v>58477436.090000004</v>
          </cell>
          <cell r="L23">
            <v>64468600.090000004</v>
          </cell>
        </row>
        <row r="24">
          <cell r="A24" t="str">
            <v>VEHICLES</v>
          </cell>
          <cell r="B24">
            <v>1500</v>
          </cell>
          <cell r="C24">
            <v>41761973.590000004</v>
          </cell>
          <cell r="D24">
            <v>1233431.45</v>
          </cell>
          <cell r="E24">
            <v>4308581</v>
          </cell>
          <cell r="F24">
            <v>38686824.040000007</v>
          </cell>
          <cell r="G24">
            <v>28393348.780000001</v>
          </cell>
          <cell r="H24">
            <v>1883090</v>
          </cell>
          <cell r="I24">
            <v>2188218.06</v>
          </cell>
          <cell r="J24">
            <v>28088220.720000003</v>
          </cell>
          <cell r="K24">
            <v>10598603.320000004</v>
          </cell>
          <cell r="L24">
            <v>13368624.810000002</v>
          </cell>
        </row>
        <row r="25">
          <cell r="A25" t="str">
            <v>SHIPS</v>
          </cell>
          <cell r="C25">
            <v>0</v>
          </cell>
          <cell r="F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AIRCRAFT</v>
          </cell>
          <cell r="B26">
            <v>1500</v>
          </cell>
          <cell r="C26">
            <v>43471480</v>
          </cell>
          <cell r="F26">
            <v>43471480</v>
          </cell>
          <cell r="G26">
            <v>28710073.91</v>
          </cell>
          <cell r="H26">
            <v>1198950</v>
          </cell>
          <cell r="J26">
            <v>29909023.91</v>
          </cell>
          <cell r="K26">
            <v>13562456.09</v>
          </cell>
          <cell r="L26">
            <v>14761406.09</v>
          </cell>
        </row>
        <row r="27">
          <cell r="A27" t="str">
            <v>RAILWAY SIDING &amp; WAGONS</v>
          </cell>
          <cell r="B27">
            <v>1500</v>
          </cell>
          <cell r="C27">
            <v>129930090.22</v>
          </cell>
          <cell r="F27">
            <v>129930090.22</v>
          </cell>
          <cell r="G27">
            <v>31658165.609999999</v>
          </cell>
          <cell r="H27">
            <v>3329662</v>
          </cell>
          <cell r="J27">
            <v>34987827.609999999</v>
          </cell>
          <cell r="K27">
            <v>94942262.609999999</v>
          </cell>
          <cell r="L27">
            <v>98271924.609999999</v>
          </cell>
        </row>
        <row r="28">
          <cell r="C28">
            <v>54669532731.409996</v>
          </cell>
          <cell r="D28">
            <v>15078689.449999999</v>
          </cell>
          <cell r="E28">
            <v>4467813</v>
          </cell>
          <cell r="F28">
            <v>54680143607.860001</v>
          </cell>
          <cell r="G28">
            <v>14457797138.520002</v>
          </cell>
          <cell r="H28">
            <v>1766123423</v>
          </cell>
          <cell r="I28">
            <v>2188218.06</v>
          </cell>
          <cell r="J28">
            <v>16221732343.460001</v>
          </cell>
          <cell r="K28">
            <v>38458411264.399994</v>
          </cell>
          <cell r="L28">
            <v>40211735592.889992</v>
          </cell>
        </row>
        <row r="29">
          <cell r="A29" t="str">
            <v>CORPORATE</v>
          </cell>
        </row>
        <row r="30">
          <cell r="A30" t="str">
            <v xml:space="preserve"> LAND</v>
          </cell>
          <cell r="C30">
            <v>0</v>
          </cell>
          <cell r="F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BUILDINGS</v>
          </cell>
          <cell r="B31">
            <v>1900</v>
          </cell>
          <cell r="C31">
            <v>6086179</v>
          </cell>
          <cell r="F31">
            <v>6086179</v>
          </cell>
          <cell r="G31">
            <v>3586069</v>
          </cell>
          <cell r="H31">
            <v>67444</v>
          </cell>
          <cell r="J31">
            <v>3653513</v>
          </cell>
          <cell r="K31">
            <v>2432666</v>
          </cell>
          <cell r="L31">
            <v>2500110</v>
          </cell>
        </row>
        <row r="32">
          <cell r="A32" t="str">
            <v>PLANT &amp; MACHINERY</v>
          </cell>
          <cell r="C32">
            <v>0</v>
          </cell>
          <cell r="F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FURNITURE &amp; FIXTURE</v>
          </cell>
          <cell r="B33">
            <v>1900</v>
          </cell>
          <cell r="C33">
            <v>18650264.300000001</v>
          </cell>
          <cell r="D33">
            <v>54250</v>
          </cell>
          <cell r="F33">
            <v>18704514.300000001</v>
          </cell>
          <cell r="G33">
            <v>15368792</v>
          </cell>
          <cell r="H33">
            <v>299908</v>
          </cell>
          <cell r="J33">
            <v>15668700</v>
          </cell>
          <cell r="K33">
            <v>3035814.3000000007</v>
          </cell>
          <cell r="L33">
            <v>3281472.3000000007</v>
          </cell>
        </row>
        <row r="34">
          <cell r="A34" t="str">
            <v>OFFICE EQUIPMENT</v>
          </cell>
          <cell r="B34">
            <v>1900</v>
          </cell>
          <cell r="C34">
            <v>19895306.559999999</v>
          </cell>
          <cell r="D34">
            <v>655570</v>
          </cell>
          <cell r="F34">
            <v>20550876.559999999</v>
          </cell>
          <cell r="G34">
            <v>15159783</v>
          </cell>
          <cell r="H34">
            <v>592607</v>
          </cell>
          <cell r="J34">
            <v>15752390</v>
          </cell>
          <cell r="K34">
            <v>4798486.5599999987</v>
          </cell>
          <cell r="L34">
            <v>4735523.5599999987</v>
          </cell>
        </row>
        <row r="35">
          <cell r="A35" t="str">
            <v>VEHICLES</v>
          </cell>
          <cell r="B35">
            <v>1900</v>
          </cell>
          <cell r="C35">
            <v>28326299.68</v>
          </cell>
          <cell r="F35">
            <v>28326299.68</v>
          </cell>
          <cell r="G35">
            <v>15234849</v>
          </cell>
          <cell r="H35">
            <v>1695955</v>
          </cell>
          <cell r="J35">
            <v>16930804</v>
          </cell>
          <cell r="K35">
            <v>11395495.68</v>
          </cell>
          <cell r="L35">
            <v>13091450.68</v>
          </cell>
        </row>
        <row r="36">
          <cell r="A36" t="str">
            <v>SHIPS</v>
          </cell>
          <cell r="C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AIRCRAFT</v>
          </cell>
          <cell r="C37">
            <v>0</v>
          </cell>
          <cell r="F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RAILWAY SIDING &amp; WAGONS</v>
          </cell>
          <cell r="C38">
            <v>0</v>
          </cell>
          <cell r="F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>
            <v>72958049.539999992</v>
          </cell>
          <cell r="D39">
            <v>709820</v>
          </cell>
          <cell r="E39">
            <v>0</v>
          </cell>
          <cell r="F39">
            <v>73667869.539999992</v>
          </cell>
          <cell r="G39">
            <v>49349493</v>
          </cell>
          <cell r="H39">
            <v>2655914</v>
          </cell>
          <cell r="I39">
            <v>0</v>
          </cell>
          <cell r="J39">
            <v>52005407</v>
          </cell>
          <cell r="K39">
            <v>21662462.539999999</v>
          </cell>
          <cell r="L39">
            <v>23608556.539999999</v>
          </cell>
        </row>
        <row r="40">
          <cell r="A40" t="str">
            <v>TOTAL</v>
          </cell>
        </row>
        <row r="41">
          <cell r="A41" t="str">
            <v xml:space="preserve"> LAND</v>
          </cell>
          <cell r="C41">
            <v>331212244.60999995</v>
          </cell>
          <cell r="D41">
            <v>0</v>
          </cell>
          <cell r="E41">
            <v>159232</v>
          </cell>
          <cell r="F41">
            <v>331053012.60999995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331053012.60999995</v>
          </cell>
          <cell r="L41">
            <v>331212244.60999995</v>
          </cell>
        </row>
        <row r="42">
          <cell r="A42" t="str">
            <v>BUILDINGS</v>
          </cell>
          <cell r="C42">
            <v>4395598914.9899998</v>
          </cell>
          <cell r="D42">
            <v>162946</v>
          </cell>
          <cell r="E42">
            <v>0</v>
          </cell>
          <cell r="F42">
            <v>4395761860.9899998</v>
          </cell>
          <cell r="G42">
            <v>1893780974.98</v>
          </cell>
          <cell r="H42">
            <v>114290028</v>
          </cell>
          <cell r="I42">
            <v>0</v>
          </cell>
          <cell r="J42">
            <v>2008071002.98</v>
          </cell>
          <cell r="K42">
            <v>2387690858.0099998</v>
          </cell>
          <cell r="L42">
            <v>2501817940.0099998</v>
          </cell>
        </row>
        <row r="43">
          <cell r="A43" t="str">
            <v>PLANT &amp; MACHINERY</v>
          </cell>
          <cell r="C43">
            <v>58128752965.889999</v>
          </cell>
          <cell r="D43">
            <v>90798123</v>
          </cell>
          <cell r="E43">
            <v>0</v>
          </cell>
          <cell r="F43">
            <v>58219551088.889999</v>
          </cell>
          <cell r="G43">
            <v>17146128991.049999</v>
          </cell>
          <cell r="H43">
            <v>1904236881.1900001</v>
          </cell>
          <cell r="I43">
            <v>0</v>
          </cell>
          <cell r="J43">
            <v>19050365872.239998</v>
          </cell>
          <cell r="K43">
            <v>39169185216.650002</v>
          </cell>
          <cell r="L43">
            <v>40982623974.839996</v>
          </cell>
        </row>
        <row r="44">
          <cell r="A44" t="str">
            <v>FURNITURE &amp; FIXTURE</v>
          </cell>
          <cell r="C44">
            <v>174212156.39000002</v>
          </cell>
          <cell r="D44">
            <v>80225</v>
          </cell>
          <cell r="E44">
            <v>0</v>
          </cell>
          <cell r="F44">
            <v>174292381.39000002</v>
          </cell>
          <cell r="G44">
            <v>137617686.80000001</v>
          </cell>
          <cell r="H44">
            <v>3324941</v>
          </cell>
          <cell r="I44">
            <v>0</v>
          </cell>
          <cell r="J44">
            <v>140942627.80000001</v>
          </cell>
          <cell r="K44">
            <v>33349753.590000004</v>
          </cell>
          <cell r="L44">
            <v>36594469.589999996</v>
          </cell>
        </row>
        <row r="45">
          <cell r="A45" t="str">
            <v>OFFICE EQUIPMENT</v>
          </cell>
          <cell r="C45">
            <v>344160095.62</v>
          </cell>
          <cell r="D45">
            <v>4400105</v>
          </cell>
          <cell r="E45">
            <v>0</v>
          </cell>
          <cell r="F45">
            <v>348560200.62</v>
          </cell>
          <cell r="G45">
            <v>271879453.40999997</v>
          </cell>
          <cell r="H45">
            <v>10598725</v>
          </cell>
          <cell r="I45">
            <v>0</v>
          </cell>
          <cell r="J45">
            <v>282478178.40999997</v>
          </cell>
          <cell r="K45">
            <v>66082022.210000008</v>
          </cell>
          <cell r="L45">
            <v>72280642.210000008</v>
          </cell>
        </row>
        <row r="46">
          <cell r="A46" t="str">
            <v>VEHICLES</v>
          </cell>
          <cell r="C46">
            <v>73190584.980000004</v>
          </cell>
          <cell r="D46">
            <v>1233431.45</v>
          </cell>
          <cell r="E46">
            <v>4308581</v>
          </cell>
          <cell r="F46">
            <v>70115435.430000007</v>
          </cell>
          <cell r="G46">
            <v>46410492.82</v>
          </cell>
          <cell r="H46">
            <v>3621483</v>
          </cell>
          <cell r="I46">
            <v>2188218.06</v>
          </cell>
          <cell r="J46">
            <v>47843757.759999998</v>
          </cell>
          <cell r="K46">
            <v>22271677.670000002</v>
          </cell>
          <cell r="L46">
            <v>26780092.160000004</v>
          </cell>
        </row>
        <row r="47">
          <cell r="A47" t="str">
            <v>SHIPS</v>
          </cell>
          <cell r="C47">
            <v>689563031</v>
          </cell>
          <cell r="D47">
            <v>0</v>
          </cell>
          <cell r="E47">
            <v>0</v>
          </cell>
          <cell r="F47">
            <v>689563031</v>
          </cell>
          <cell r="G47">
            <v>184888702.30000001</v>
          </cell>
          <cell r="H47">
            <v>25302850</v>
          </cell>
          <cell r="I47">
            <v>0</v>
          </cell>
          <cell r="J47">
            <v>210191552.30000001</v>
          </cell>
          <cell r="K47">
            <v>479371478.69999999</v>
          </cell>
          <cell r="L47">
            <v>504674328.69999999</v>
          </cell>
        </row>
        <row r="48">
          <cell r="A48" t="str">
            <v>AIRCRAFT</v>
          </cell>
          <cell r="C48">
            <v>43471480</v>
          </cell>
          <cell r="D48">
            <v>0</v>
          </cell>
          <cell r="E48">
            <v>0</v>
          </cell>
          <cell r="F48">
            <v>43471480</v>
          </cell>
          <cell r="G48">
            <v>28710073.91</v>
          </cell>
          <cell r="H48">
            <v>1198950</v>
          </cell>
          <cell r="I48">
            <v>0</v>
          </cell>
          <cell r="J48">
            <v>29909023.91</v>
          </cell>
          <cell r="K48">
            <v>13562456.09</v>
          </cell>
          <cell r="L48">
            <v>14761406.09</v>
          </cell>
        </row>
        <row r="49">
          <cell r="A49" t="str">
            <v>RAILWAY SIDING &amp; WAGONS</v>
          </cell>
          <cell r="C49">
            <v>309093833.23000002</v>
          </cell>
          <cell r="D49">
            <v>0</v>
          </cell>
          <cell r="E49">
            <v>0</v>
          </cell>
          <cell r="F49">
            <v>309093833.23000002</v>
          </cell>
          <cell r="G49">
            <v>93329451.289999992</v>
          </cell>
          <cell r="H49">
            <v>7596460</v>
          </cell>
          <cell r="I49">
            <v>0</v>
          </cell>
          <cell r="J49">
            <v>100925911.28999999</v>
          </cell>
          <cell r="K49">
            <v>208167921.94</v>
          </cell>
          <cell r="L49">
            <v>215764381.94</v>
          </cell>
        </row>
        <row r="50">
          <cell r="C50">
            <v>64489255306.709991</v>
          </cell>
          <cell r="D50">
            <v>96674830.450000003</v>
          </cell>
          <cell r="E50">
            <v>4467813</v>
          </cell>
          <cell r="F50">
            <v>64581462324.160004</v>
          </cell>
          <cell r="G50">
            <v>19802745826.560005</v>
          </cell>
          <cell r="H50">
            <v>2070170318.1900001</v>
          </cell>
          <cell r="I50">
            <v>2188218.06</v>
          </cell>
          <cell r="J50">
            <v>21870727926.690002</v>
          </cell>
          <cell r="K50">
            <v>42710734397.469994</v>
          </cell>
          <cell r="L50">
            <v>44686509480.149994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lses"/>
      <sheetName val="PCL"/>
      <sheetName val="Yarn"/>
      <sheetName val="Bag"/>
      <sheetName val="Fish"/>
      <sheetName val="Influsion"/>
      <sheetName val="PCL (2)"/>
      <sheetName val="Castor Oil"/>
      <sheetName val="Utilised"/>
      <sheetName val="DOC"/>
      <sheetName val="Fabric"/>
      <sheetName val="Overdue"/>
      <sheetName val="Apr"/>
      <sheetName val="May"/>
      <sheetName val="Jun"/>
      <sheetName val="Jul"/>
      <sheetName val="Aug"/>
      <sheetName val="Mar01"/>
      <sheetName val="Sep"/>
      <sheetName val="Prepaid"/>
      <sheetName val="#REF"/>
      <sheetName val="A"/>
      <sheetName val="MSI9920B"/>
      <sheetName val="Nov"/>
      <sheetName val="Agro"/>
      <sheetName val="Out'g"/>
      <sheetName val="IKB3"/>
      <sheetName val="ifcw"/>
      <sheetName val="Masters"/>
      <sheetName val="Profile"/>
      <sheetName val="DEG"/>
      <sheetName val="sep01"/>
      <sheetName val="deduction"/>
      <sheetName val="addition"/>
      <sheetName val="Links"/>
      <sheetName val="Trial Balance - MARCH 2006"/>
      <sheetName val="MAINBS1"/>
      <sheetName val="ANALYSIS"/>
      <sheetName val="REGMAIN"/>
      <sheetName val="DETAIL"/>
      <sheetName val="NOA Data"/>
      <sheetName val="BSG"/>
      <sheetName val="Main Bs"/>
    </sheetNames>
    <sheetDataSet>
      <sheetData sheetId="0">
        <row r="1">
          <cell r="A1" t="str">
            <v>Company</v>
          </cell>
          <cell r="B1" t="str">
            <v>Buyer</v>
          </cell>
          <cell r="D1" t="str">
            <v>Payment</v>
          </cell>
          <cell r="E1" t="str">
            <v>Invoice</v>
          </cell>
          <cell r="J1" t="str">
            <v>B/L</v>
          </cell>
          <cell r="K1" t="str">
            <v>Due</v>
          </cell>
          <cell r="L1" t="str">
            <v>Sending</v>
          </cell>
          <cell r="O1" t="str">
            <v>Rate</v>
          </cell>
          <cell r="P1" t="str">
            <v>Amount</v>
          </cell>
        </row>
        <row r="2">
          <cell r="A2" t="str">
            <v>Name</v>
          </cell>
          <cell r="B2" t="str">
            <v>Name</v>
          </cell>
          <cell r="C2" t="str">
            <v>Product</v>
          </cell>
          <cell r="D2" t="str">
            <v>Terms</v>
          </cell>
          <cell r="E2" t="str">
            <v>Number</v>
          </cell>
          <cell r="F2" t="str">
            <v>Date</v>
          </cell>
          <cell r="G2" t="str">
            <v>Quantity</v>
          </cell>
          <cell r="H2" t="str">
            <v>Currency</v>
          </cell>
          <cell r="I2" t="str">
            <v>Amt (USD)</v>
          </cell>
          <cell r="J2" t="str">
            <v>Date</v>
          </cell>
          <cell r="K2" t="str">
            <v>Date</v>
          </cell>
          <cell r="L2" t="str">
            <v>Date</v>
          </cell>
          <cell r="M2" t="str">
            <v>N/NL/P/C</v>
          </cell>
          <cell r="N2" t="str">
            <v>Status</v>
          </cell>
          <cell r="O2" t="str">
            <v>(INR/USD)</v>
          </cell>
          <cell r="P2" t="str">
            <v>(Rs)</v>
          </cell>
        </row>
        <row r="3">
          <cell r="A3" t="str">
            <v>AEL</v>
          </cell>
          <cell r="B3" t="str">
            <v>FA IMPEX PVT. LTD.</v>
          </cell>
          <cell r="C3" t="str">
            <v>LENTIL</v>
          </cell>
          <cell r="D3" t="str">
            <v>DA 45</v>
          </cell>
          <cell r="E3" t="str">
            <v>AEL/RSL/003/2000</v>
          </cell>
          <cell r="F3">
            <v>36680</v>
          </cell>
          <cell r="G3">
            <v>230</v>
          </cell>
          <cell r="H3" t="str">
            <v>US$</v>
          </cell>
          <cell r="I3">
            <v>109250</v>
          </cell>
          <cell r="J3">
            <v>36693</v>
          </cell>
          <cell r="K3">
            <v>36736</v>
          </cell>
          <cell r="L3">
            <v>36697</v>
          </cell>
          <cell r="M3" t="str">
            <v>P</v>
          </cell>
          <cell r="N3" t="str">
            <v>CD</v>
          </cell>
          <cell r="O3">
            <v>44.85</v>
          </cell>
          <cell r="P3">
            <v>4899862</v>
          </cell>
        </row>
        <row r="4">
          <cell r="P4">
            <v>4899862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Tax cal"/>
      <sheetName val="Dep Cal"/>
      <sheetName val="BS_"/>
      <sheetName val="Fund_flow"/>
      <sheetName val="Tax_cal"/>
      <sheetName val="Dep_Cal"/>
      <sheetName val="BS_1"/>
      <sheetName val="Fund_flow1"/>
      <sheetName val="Tax_cal1"/>
      <sheetName val="Dep_Cal1"/>
      <sheetName val="Amortization Table"/>
      <sheetName val="F A 2002"/>
      <sheetName val="YTD"/>
      <sheetName val="Payroll"/>
      <sheetName val="TRADING"/>
      <sheetName val="BS_2"/>
      <sheetName val="Fund_flow2"/>
      <sheetName val="Tax_cal2"/>
      <sheetName val="Dep_Cal2"/>
      <sheetName val="Amortization_Table"/>
      <sheetName val="F_A_2002"/>
      <sheetName val="BS_3"/>
      <sheetName val="Fund_flow3"/>
      <sheetName val="Tax_cal3"/>
      <sheetName val="Dep_Cal3"/>
      <sheetName val="Amortization_Table1"/>
      <sheetName val="F_A_20021"/>
      <sheetName val="FORM7"/>
      <sheetName val="BS_4"/>
      <sheetName val="Fund_flow4"/>
      <sheetName val="Tax_cal4"/>
      <sheetName val="Dep_Cal4"/>
      <sheetName val="Amortization_Table2"/>
      <sheetName val="F_A_20022"/>
      <sheetName val="Formating"/>
      <sheetName val="creditors"/>
      <sheetName val="Assumptions"/>
      <sheetName val="summ"/>
      <sheetName val="CHAWLA BEEJ BHANDAR"/>
      <sheetName val="PF Payable"/>
      <sheetName val="Sens"/>
      <sheetName val="TBAL Dahej"/>
      <sheetName val="TBAL DAP"/>
      <sheetName val="Net Trial"/>
      <sheetName val="Emp Reward"/>
      <sheetName val="A"/>
      <sheetName val="TOT_COST"/>
      <sheetName val="NSR_E"/>
      <sheetName val="Key_Base"/>
      <sheetName val="TRIALBALANCE"/>
      <sheetName val="AnnexIII"/>
      <sheetName val="18. Earnings"/>
      <sheetName val="8. Non Provision"/>
      <sheetName val="cont"/>
      <sheetName val="IKB3"/>
      <sheetName val="DEG"/>
      <sheetName val="ifcw"/>
      <sheetName val="Fill this out first..."/>
      <sheetName val="Invoice"/>
      <sheetName val="Details"/>
      <sheetName val="REFNCOMPARE"/>
      <sheetName val="OG Sales fct"/>
      <sheetName val="Capex - Hry"/>
      <sheetName val="P&amp;LG"/>
      <sheetName val="FX Rate - Current Month Rates"/>
      <sheetName val="Est To comp-KTRP"/>
      <sheetName val="Inter connect Revenue"/>
      <sheetName val="deduction"/>
      <sheetName val="addition"/>
      <sheetName val="sep01"/>
      <sheetName val="HOUSE RENT DEPO."/>
      <sheetName val="Determination of Threshold"/>
      <sheetName val="XREF"/>
      <sheetName val="p &amp;l stpwise dec03"/>
      <sheetName val="po-log - curr. rate"/>
      <sheetName val="Cash flow details"/>
      <sheetName val="Cash Flow Statement in mln"/>
      <sheetName val="BS"/>
      <sheetName val="9-13"/>
      <sheetName val="14-15"/>
      <sheetName val="5-8"/>
      <sheetName val="BS_5"/>
      <sheetName val="Fund_flow5"/>
      <sheetName val="Tax_cal5"/>
      <sheetName val="Dep_Cal5"/>
      <sheetName val="Amortization_Table3"/>
      <sheetName val="F_A_20023"/>
      <sheetName val="CHAWLA_BEEJ_BHANDAR"/>
      <sheetName val="PF_Payable"/>
      <sheetName val="TBAL_Dahej"/>
      <sheetName val="TBAL_DAP"/>
      <sheetName val="Net_Trial"/>
      <sheetName val="Emp_Reward"/>
      <sheetName val="18__Earnings"/>
      <sheetName val="8__Non_Provision"/>
      <sheetName val="Fill_this_out_first___"/>
      <sheetName val="OG_Sales_fct"/>
      <sheetName val="Capex_-_Hry"/>
      <sheetName val="Est_To_comp-KTRP"/>
      <sheetName val="Inter_connect_Revenue"/>
      <sheetName val="FX_Rate_-_Current_Month_Rates"/>
      <sheetName val="HOUSE_RENT_DEPO_"/>
      <sheetName val="BS01"/>
      <sheetName val="#REF"/>
      <sheetName val="Proj5Y PSF now"/>
      <sheetName val="Licences"/>
      <sheetName val="9. Summary"/>
      <sheetName val="8. Common Variable Data"/>
      <sheetName val="1. Capital"/>
      <sheetName val="FORM-16"/>
      <sheetName val="Sheet1"/>
      <sheetName val="Data"/>
      <sheetName val="Control"/>
      <sheetName val="entitlements"/>
      <sheetName val="List_Information"/>
      <sheetName val="coa_ramco_168"/>
      <sheetName val="SALE-RATE"/>
      <sheetName val="コスト (4)"/>
      <sheetName val="Rules"/>
      <sheetName val="CTbe tong"/>
      <sheetName val="CTDZ 0.4+cto"/>
      <sheetName val="Q-Mtr"/>
      <sheetName val="Sch 12 Notes 11-12"/>
      <sheetName val="P &amp; L"/>
      <sheetName val="Bal Sheet"/>
      <sheetName val="defaults"/>
      <sheetName val="header"/>
      <sheetName val="Corp 1"/>
      <sheetName val="MCIPL, Gurgaon"/>
      <sheetName val="INFO"/>
      <sheetName val="NOTES "/>
      <sheetName val="GLOBAL PT NEW FORMAT JULY 2004"/>
      <sheetName val="5(a)"/>
      <sheetName val="Degreasing"/>
      <sheetName val="Primer"/>
      <sheetName val="Sandblasting"/>
      <sheetName val="TB"/>
      <sheetName val="Prod Anal"/>
      <sheetName val="PCS DATA"/>
      <sheetName val="Base data Security Procedures"/>
      <sheetName val="Cost summary"/>
      <sheetName val="Annexure VI"/>
      <sheetName val="INPUT SHEET"/>
      <sheetName val="compu(format)"/>
      <sheetName val="Variables_x"/>
      <sheetName val="August TB"/>
      <sheetName val="Links"/>
      <sheetName val="Hungary"/>
      <sheetName val="Assumption"/>
      <sheetName val="Tables"/>
      <sheetName val="Ref"/>
      <sheetName val="Drilling"/>
      <sheetName val="Title Page"/>
      <sheetName val="COST"/>
      <sheetName val="key"/>
      <sheetName val="Mico"/>
      <sheetName val="BEV MMR"/>
      <sheetName val="Formulas"/>
      <sheetName val="P.R. TAXES"/>
      <sheetName val="BILLING SUM"/>
      <sheetName val="Approved MTD Proj #'s"/>
      <sheetName val="Accounts"/>
      <sheetName val="Schedules"/>
      <sheetName val="Cost Sheet-0809"/>
      <sheetName val="paramètres"/>
      <sheetName val="234C-1"/>
      <sheetName val="Main Input Document"/>
      <sheetName val="Library Procedures"/>
      <sheetName val="EQUIP II 2004 - 2005"/>
      <sheetName val="Controls"/>
      <sheetName val="software"/>
      <sheetName val="RepBMR2"/>
      <sheetName val="Exp"/>
      <sheetName val="Old Parité"/>
      <sheetName val="C100-KICK"/>
      <sheetName val="1-Data_Input"/>
      <sheetName val="title"/>
      <sheetName val="ANNEX- XIV"/>
      <sheetName val="RING"/>
      <sheetName val="Exchange"/>
      <sheetName val="Delivery"/>
      <sheetName val="Order"/>
      <sheetName val="Stockist"/>
      <sheetName val="Taxes"/>
      <sheetName val="Database"/>
      <sheetName val="Projections"/>
      <sheetName val="loans"/>
      <sheetName val="impact air"/>
      <sheetName val="impact first"/>
      <sheetName val="Ins"/>
      <sheetName val="Sommario"/>
      <sheetName val="ctc"/>
      <sheetName val="90-120"/>
      <sheetName val="MSM Vol"/>
      <sheetName val="Reports"/>
      <sheetName val="Tax Computation"/>
      <sheetName val="Loan Details"/>
      <sheetName val="Timeline"/>
      <sheetName val="竜･高機械"/>
      <sheetName val="Request "/>
      <sheetName val="Invoices for February 2003"/>
      <sheetName val="Sheet BAL'N SHEET"/>
      <sheetName val="MC-TIME"/>
      <sheetName val="PACKING"/>
      <sheetName val="Takt ( assy )"/>
      <sheetName val="TB APJ"/>
      <sheetName val="COMPU"/>
      <sheetName val="269T(final)"/>
      <sheetName val="Delphy"/>
      <sheetName val="p &amp;l stpwise"/>
      <sheetName val="Stores"/>
      <sheetName val="ECL"/>
      <sheetName val="Deff_Tax_Sept01"/>
      <sheetName val="tot_ass_9697"/>
      <sheetName val="DPlast-rev"/>
      <sheetName val="Bank Sweep Entry_05-Nov-08"/>
      <sheetName val="Approval"/>
      <sheetName val="DHE"/>
      <sheetName val="S1_2"/>
      <sheetName val="Index"/>
      <sheetName val="Blng. Vs Coll."/>
      <sheetName val="MSU"/>
      <sheetName val="LINER"/>
      <sheetName val="BORING "/>
      <sheetName val="EXPANSION JOINT"/>
      <sheetName val="CIS MAIN BERTH-1"/>
      <sheetName val="DCF Analysis"/>
      <sheetName val="Trxs"/>
    </sheetNames>
    <sheetDataSet>
      <sheetData sheetId="0">
        <row r="237">
          <cell r="C237">
            <v>1000000</v>
          </cell>
        </row>
      </sheetData>
      <sheetData sheetId="1">
        <row r="237">
          <cell r="C237">
            <v>1000000</v>
          </cell>
        </row>
      </sheetData>
      <sheetData sheetId="2">
        <row r="237">
          <cell r="C237">
            <v>1000000</v>
          </cell>
        </row>
      </sheetData>
      <sheetData sheetId="3">
        <row r="237">
          <cell r="C237">
            <v>1000000</v>
          </cell>
        </row>
      </sheetData>
      <sheetData sheetId="4">
        <row r="237">
          <cell r="C237">
            <v>1000000</v>
          </cell>
        </row>
      </sheetData>
      <sheetData sheetId="5">
        <row r="237">
          <cell r="C237">
            <v>1000000</v>
          </cell>
        </row>
      </sheetData>
      <sheetData sheetId="6">
        <row r="237">
          <cell r="C237">
            <v>1000000</v>
          </cell>
        </row>
      </sheetData>
      <sheetData sheetId="7">
        <row r="237">
          <cell r="C237">
            <v>1000000</v>
          </cell>
        </row>
      </sheetData>
      <sheetData sheetId="8">
        <row r="237">
          <cell r="C237">
            <v>1000000</v>
          </cell>
        </row>
      </sheetData>
      <sheetData sheetId="9">
        <row r="237">
          <cell r="C237">
            <v>1000000</v>
          </cell>
        </row>
      </sheetData>
      <sheetData sheetId="10">
        <row r="237">
          <cell r="C237">
            <v>1000000</v>
          </cell>
        </row>
      </sheetData>
      <sheetData sheetId="11"/>
      <sheetData sheetId="12"/>
      <sheetData sheetId="13"/>
      <sheetData sheetId="14"/>
      <sheetData sheetId="15"/>
      <sheetData sheetId="16">
        <row r="237">
          <cell r="C237">
            <v>1000000</v>
          </cell>
        </row>
      </sheetData>
      <sheetData sheetId="17">
        <row r="237">
          <cell r="C237">
            <v>1000000</v>
          </cell>
        </row>
      </sheetData>
      <sheetData sheetId="18" refreshError="1"/>
      <sheetData sheetId="19"/>
      <sheetData sheetId="20"/>
      <sheetData sheetId="21"/>
      <sheetData sheetId="22"/>
      <sheetData sheetId="23">
        <row r="237">
          <cell r="C237">
            <v>1000000</v>
          </cell>
        </row>
      </sheetData>
      <sheetData sheetId="24"/>
      <sheetData sheetId="25">
        <row r="237">
          <cell r="C237">
            <v>1000000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37">
          <cell r="C237">
            <v>1000000</v>
          </cell>
        </row>
      </sheetData>
      <sheetData sheetId="32">
        <row r="237">
          <cell r="C237">
            <v>1000000</v>
          </cell>
        </row>
      </sheetData>
      <sheetData sheetId="33">
        <row r="237">
          <cell r="C237">
            <v>1000000</v>
          </cell>
        </row>
      </sheetData>
      <sheetData sheetId="34">
        <row r="237">
          <cell r="C237">
            <v>1000000</v>
          </cell>
        </row>
      </sheetData>
      <sheetData sheetId="35">
        <row r="237">
          <cell r="C237">
            <v>1000000</v>
          </cell>
        </row>
      </sheetData>
      <sheetData sheetId="36">
        <row r="237">
          <cell r="C237">
            <v>1000000</v>
          </cell>
        </row>
      </sheetData>
      <sheetData sheetId="37">
        <row r="237">
          <cell r="C237">
            <v>1000000</v>
          </cell>
        </row>
      </sheetData>
      <sheetData sheetId="38">
        <row r="237">
          <cell r="C237">
            <v>1000000</v>
          </cell>
        </row>
      </sheetData>
      <sheetData sheetId="39">
        <row r="237">
          <cell r="C237">
            <v>1000000</v>
          </cell>
        </row>
      </sheetData>
      <sheetData sheetId="40">
        <row r="237">
          <cell r="C237">
            <v>1000000</v>
          </cell>
        </row>
      </sheetData>
      <sheetData sheetId="41">
        <row r="237">
          <cell r="C237">
            <v>1000000</v>
          </cell>
        </row>
      </sheetData>
      <sheetData sheetId="42">
        <row r="237">
          <cell r="C237">
            <v>1000000</v>
          </cell>
        </row>
      </sheetData>
      <sheetData sheetId="43" refreshError="1"/>
      <sheetData sheetId="44">
        <row r="237">
          <cell r="C237">
            <v>1000000</v>
          </cell>
        </row>
      </sheetData>
      <sheetData sheetId="45">
        <row r="237">
          <cell r="C237">
            <v>1000000</v>
          </cell>
        </row>
      </sheetData>
      <sheetData sheetId="46">
        <row r="237">
          <cell r="C237">
            <v>1000000</v>
          </cell>
        </row>
      </sheetData>
      <sheetData sheetId="47">
        <row r="237">
          <cell r="C237">
            <v>1000000</v>
          </cell>
        </row>
      </sheetData>
      <sheetData sheetId="48">
        <row r="237">
          <cell r="C237">
            <v>1000000</v>
          </cell>
        </row>
      </sheetData>
      <sheetData sheetId="49" refreshError="1"/>
      <sheetData sheetId="50">
        <row r="237">
          <cell r="C237">
            <v>1000000</v>
          </cell>
        </row>
      </sheetData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>
        <row r="237">
          <cell r="C237">
            <v>1000000</v>
          </cell>
        </row>
      </sheetData>
      <sheetData sheetId="98">
        <row r="237">
          <cell r="C237">
            <v>1000000</v>
          </cell>
        </row>
      </sheetData>
      <sheetData sheetId="99">
        <row r="237">
          <cell r="C237">
            <v>1000000</v>
          </cell>
        </row>
      </sheetData>
      <sheetData sheetId="100">
        <row r="237">
          <cell r="C237">
            <v>1000000</v>
          </cell>
        </row>
      </sheetData>
      <sheetData sheetId="101">
        <row r="237">
          <cell r="C237">
            <v>1000000</v>
          </cell>
        </row>
      </sheetData>
      <sheetData sheetId="102">
        <row r="237">
          <cell r="C237">
            <v>1000000</v>
          </cell>
        </row>
      </sheetData>
      <sheetData sheetId="103">
        <row r="237">
          <cell r="C237">
            <v>1000000</v>
          </cell>
        </row>
      </sheetData>
      <sheetData sheetId="104">
        <row r="237">
          <cell r="C237">
            <v>1000000</v>
          </cell>
        </row>
      </sheetData>
      <sheetData sheetId="105">
        <row r="237">
          <cell r="C237">
            <v>1000000</v>
          </cell>
        </row>
      </sheetData>
      <sheetData sheetId="106">
        <row r="237">
          <cell r="C237">
            <v>1000000</v>
          </cell>
        </row>
      </sheetData>
      <sheetData sheetId="107">
        <row r="237">
          <cell r="C237">
            <v>1000000</v>
          </cell>
        </row>
      </sheetData>
      <sheetData sheetId="108">
        <row r="237">
          <cell r="C237">
            <v>1000000</v>
          </cell>
        </row>
      </sheetData>
      <sheetData sheetId="109">
        <row r="237">
          <cell r="C237">
            <v>1000000</v>
          </cell>
        </row>
      </sheetData>
      <sheetData sheetId="110">
        <row r="237">
          <cell r="C237">
            <v>1000000</v>
          </cell>
        </row>
      </sheetData>
      <sheetData sheetId="111">
        <row r="237">
          <cell r="C237">
            <v>1000000</v>
          </cell>
        </row>
      </sheetData>
      <sheetData sheetId="112">
        <row r="237">
          <cell r="C237">
            <v>1000000</v>
          </cell>
        </row>
      </sheetData>
      <sheetData sheetId="113">
        <row r="237">
          <cell r="C237">
            <v>1000000</v>
          </cell>
        </row>
      </sheetData>
      <sheetData sheetId="114">
        <row r="237">
          <cell r="C237">
            <v>1000000</v>
          </cell>
        </row>
      </sheetData>
      <sheetData sheetId="115">
        <row r="237">
          <cell r="C237">
            <v>1000000</v>
          </cell>
        </row>
      </sheetData>
      <sheetData sheetId="116">
        <row r="237">
          <cell r="C237">
            <v>1000000</v>
          </cell>
        </row>
      </sheetData>
      <sheetData sheetId="117">
        <row r="237">
          <cell r="C237">
            <v>1000000</v>
          </cell>
        </row>
      </sheetData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G"/>
      <sheetName val="P&amp;LG"/>
      <sheetName val="Main Body"/>
      <sheetName val="gpratio"/>
      <sheetName val="Fixed Assets"/>
      <sheetName val="Cashflow"/>
      <sheetName val="WorkingofCashFlow"/>
      <sheetName val="145A"/>
      <sheetName val="Annexure-Cenvat"/>
      <sheetName val="R.M.Consumed"/>
      <sheetName val="P_LG"/>
      <sheetName val="Intaccrual"/>
      <sheetName val="SBU"/>
      <sheetName val="FORM7"/>
      <sheetName val="HOUSE RENT DEPO."/>
      <sheetName val="deduction"/>
      <sheetName val="addition"/>
      <sheetName val="sep0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1 BS"/>
      <sheetName val="2 PL"/>
      <sheetName val="3 CF"/>
      <sheetName val="Accounting Policies"/>
      <sheetName val="First Time adoption"/>
      <sheetName val="SOCIE"/>
      <sheetName val="FA"/>
      <sheetName val="4 Note1- 30 Print 4 to 11 Page"/>
      <sheetName val="Note 35 to 41"/>
      <sheetName val="Financial Instr &amp; Fair Value"/>
      <sheetName val="RPT"/>
      <sheetName val="TB-MARCH-18"/>
      <sheetName val="Base File-Mar-18"/>
      <sheetName val="Base File-Mar-17"/>
      <sheetName val="CF Matrix-16-17"/>
      <sheetName val="CF Matrix-15-16"/>
      <sheetName val="Base File-March-15"/>
      <sheetName val="Ind AS Adjustments"/>
      <sheetName val="Reclassification"/>
      <sheetName val="Previous Year Regrouping"/>
      <sheetName val="TB-Mar-17"/>
      <sheetName val="Ratio Working"/>
      <sheetName val="Master Grouping"/>
      <sheetName val="Master"/>
      <sheetName val="Grouping Keys"/>
    </sheetNames>
    <sheetDataSet>
      <sheetData sheetId="0">
        <row r="2">
          <cell r="C2">
            <v>10000000</v>
          </cell>
        </row>
      </sheetData>
      <sheetData sheetId="1">
        <row r="5">
          <cell r="G5" t="str">
            <v>As at 31st March, 2018</v>
          </cell>
        </row>
      </sheetData>
      <sheetData sheetId="2">
        <row r="3">
          <cell r="A3" t="str">
            <v>ADANI TRANSMISSION LIMITED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G1">
            <v>1.1444091796874999E-12</v>
          </cell>
        </row>
      </sheetData>
      <sheetData sheetId="14">
        <row r="1">
          <cell r="J1">
            <v>1.6898789908736944E-5</v>
          </cell>
        </row>
      </sheetData>
      <sheetData sheetId="15"/>
      <sheetData sheetId="16"/>
      <sheetData sheetId="17">
        <row r="1">
          <cell r="J1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iff.int.summary"/>
      <sheetName val="diff"/>
      <sheetName val="comp"/>
      <sheetName val="deb TDS"/>
      <sheetName val="deb"/>
      <sheetName val="rtl"/>
      <sheetName val="fcl"/>
      <sheetName val="rtl tds"/>
      <sheetName val="guar comm"/>
      <sheetName val="commitment "/>
      <sheetName val="intcmcdet"/>
      <sheetName val="cmc adv"/>
      <sheetName val="rftl hbi"/>
      <sheetName val="hbi ncd"/>
      <sheetName val="F&amp;S charges -2k-01"/>
      <sheetName val="sep01"/>
      <sheetName val="FOIL"/>
      <sheetName val="Sheet1"/>
      <sheetName val="DetEst"/>
      <sheetName val="labo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  <sheetName val="Factory Site Expenses"/>
      <sheetName val="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iff.int.summary"/>
      <sheetName val="diff"/>
      <sheetName val="comp"/>
      <sheetName val="deb TDS"/>
      <sheetName val="deb"/>
      <sheetName val="rtl"/>
      <sheetName val="fcl"/>
      <sheetName val="rtl tds"/>
      <sheetName val="guar comm"/>
      <sheetName val="commitment "/>
      <sheetName val="intcmcdet"/>
      <sheetName val="cmc adv"/>
      <sheetName val="rftl hbi"/>
      <sheetName val="hbi ncd"/>
      <sheetName val="F&amp;S charges -2k-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minder"/>
      <sheetName val="Inputs"/>
      <sheetName val="PC &amp; MOF"/>
      <sheetName val="Workings"/>
      <sheetName val="WC Sch."/>
      <sheetName val="Repay eith wo VGF"/>
      <sheetName val="Debt Sch."/>
      <sheetName val="Dep. Sch."/>
      <sheetName val="Tax Sch."/>
      <sheetName val="Statement"/>
      <sheetName val="SBI - PFSBU - P90"/>
      <sheetName val="VGF impact"/>
      <sheetName val="SBI - PFSBU - P75"/>
      <sheetName val="SBI_Additional Info"/>
      <sheetName val="SBI_CMA_P&amp;L"/>
      <sheetName val="SBI_CMA_BS"/>
    </sheetNames>
    <sheetDataSet>
      <sheetData sheetId="0"/>
      <sheetData sheetId="1"/>
      <sheetData sheetId="2">
        <row r="71">
          <cell r="C71">
            <v>7.1780058159554017E-5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18">
          <cell r="I18">
            <v>188.91772460046511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PR ENTER DATA SHEET"/>
      <sheetName val="MAIN DATA- SHEET"/>
      <sheetName val="MONTHLY FQ DATA SHEET"/>
      <sheetName val="FREQ DATA SHEET"/>
      <sheetName val="DGR ENTER READING"/>
      <sheetName val="CALCULATED FY1"/>
      <sheetName val="CALCULATED FY2"/>
      <sheetName val="CALCULATED TY"/>
      <sheetName val="PREVIOUS YEAR DATA"/>
      <sheetName val="1ST"/>
      <sheetName val="DPPR 01"/>
      <sheetName val="2ND"/>
      <sheetName val="DPPR02"/>
      <sheetName val="3RD"/>
      <sheetName val="DPPR 03"/>
      <sheetName val="4TH"/>
      <sheetName val="DPPR04"/>
      <sheetName val="5TH"/>
      <sheetName val="DPPR 05"/>
      <sheetName val="6TH"/>
      <sheetName val="DPPR 06"/>
      <sheetName val="7TH"/>
      <sheetName val="DPPR 07"/>
      <sheetName val="8TH"/>
      <sheetName val="DPPR 08"/>
      <sheetName val="9TH"/>
      <sheetName val="DPPR 09"/>
      <sheetName val="10TH"/>
      <sheetName val="DPPR 10"/>
      <sheetName val="11TH"/>
      <sheetName val="DPPR 11"/>
      <sheetName val="12TH"/>
      <sheetName val="DPPR 12"/>
      <sheetName val="13TH"/>
      <sheetName val="DPPR 13"/>
      <sheetName val="14TH"/>
      <sheetName val="DPPR 14"/>
      <sheetName val="15TH"/>
      <sheetName val="DPPR 15"/>
      <sheetName val="GAS STATEMENT1"/>
      <sheetName val="16TH"/>
      <sheetName val="DPPR 16"/>
      <sheetName val="17TH"/>
      <sheetName val="DPPR 17"/>
      <sheetName val="18TH"/>
      <sheetName val="DPPR 18"/>
      <sheetName val="19TH"/>
      <sheetName val="DPPR 19"/>
      <sheetName val="20TH"/>
      <sheetName val="DPPR 20"/>
      <sheetName val="21ST"/>
      <sheetName val="DPPR 21"/>
      <sheetName val="22ND"/>
      <sheetName val="DPPR 22"/>
      <sheetName val="23RD"/>
      <sheetName val="DPPR 23"/>
      <sheetName val="24TH"/>
      <sheetName val="DPPR 24"/>
      <sheetName val="25TH"/>
      <sheetName val="DPPR 25"/>
      <sheetName val="26TH"/>
      <sheetName val="DPPR 26"/>
      <sheetName val="27TH"/>
      <sheetName val="DPPR 27"/>
      <sheetName val="28TH"/>
      <sheetName val="DPPR 28"/>
      <sheetName val="29TH"/>
      <sheetName val="DPPR 29"/>
      <sheetName val="30TH"/>
      <sheetName val="DPPR 30"/>
      <sheetName val="31ST"/>
      <sheetName val="DPPR 31"/>
      <sheetName val="GAS STATEMENT2"/>
      <sheetName val="DEEMED GENERATION."/>
      <sheetName val="REL GAIL GAS % COMPARE"/>
      <sheetName val="P1 P2 CHECK"/>
      <sheetName val="INTAKE"/>
      <sheetName val="GT E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capital"/>
      <sheetName val="Gradnsummary"/>
      <sheetName val="cfo meet"/>
      <sheetName val="note("/>
      <sheetName val="note"/>
      <sheetName val="idbi_int"/>
      <sheetName val="sum"/>
      <sheetName val="credit"/>
      <sheetName val="assump"/>
      <sheetName val="Sheet1"/>
      <sheetName val="cash"/>
      <sheetName val="exp_det"/>
      <sheetName val="Col"/>
      <sheetName val="Ltdeta"/>
      <sheetName val="Purch"/>
      <sheetName val="bank_p"/>
      <sheetName val="d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  <sheetName val="Sheet1"/>
      <sheetName val="HLY_-99-00"/>
      <sheetName val="Hydro_Data"/>
      <sheetName val="dpc_cost"/>
      <sheetName val="Plant_Availability"/>
      <sheetName val="Bombaybazar(Remark)"/>
      <sheetName val="Assumptions"/>
      <sheetName val="Discom Details"/>
      <sheetName val="A 3.7"/>
      <sheetName val="C.S.GENERATION"/>
      <sheetName val="Sch-3"/>
      <sheetName val="Cash Flow"/>
      <sheetName val="HLY_-99-002"/>
      <sheetName val="Hydro_Data2"/>
      <sheetName val="dpc_cost2"/>
      <sheetName val="Plant_Availability2"/>
      <sheetName val="HLY_-99-001"/>
      <sheetName val="Hydro_Data1"/>
      <sheetName val="dpc_cost1"/>
      <sheetName val="Plant_Availability1"/>
      <sheetName val="all"/>
      <sheetName val="04rel"/>
      <sheetName val="RAJ"/>
      <sheetName val="HLY_-99-003"/>
      <sheetName val="Hydro_Data3"/>
      <sheetName val="dpc_cost3"/>
      <sheetName val="Plant_Availability3"/>
      <sheetName val="Discom_Details"/>
      <sheetName val="A_3_7"/>
      <sheetName val="C_S_GENERATION"/>
      <sheetName val="Cash_Flow"/>
      <sheetName val="DCL AUG 12"/>
      <sheetName val="Index Feb 09"/>
      <sheetName val="Data base Feb 09"/>
      <sheetName val="General"/>
      <sheetName val="7.11 p1"/>
      <sheetName val="strain"/>
      <sheetName val="data"/>
      <sheetName val="Form-B"/>
      <sheetName val="tb2002 linked"/>
      <sheetName val="sum"/>
      <sheetName val="DPT-PW"/>
      <sheetName val="Factor_sheet"/>
      <sheetName val="HLY_-99-004"/>
      <sheetName val="Hydro_Data4"/>
      <sheetName val="dpc_cost4"/>
      <sheetName val="Plant_Availability4"/>
      <sheetName val="Discom_Details1"/>
      <sheetName val="A_3_71"/>
      <sheetName val="C_S_GENERATION1"/>
      <sheetName val="Cash_Flow1"/>
      <sheetName val="7_11_p1"/>
      <sheetName val="7_11_p11"/>
      <sheetName val="Discom_Details2"/>
      <sheetName val="A_3_72"/>
      <sheetName val="C_S_GENERATION2"/>
      <sheetName val="7_11_p12"/>
      <sheetName val="4 Annex 1 Basic rate"/>
      <sheetName val="SCF"/>
      <sheetName val="Report"/>
      <sheetName val="Energy_bal"/>
      <sheetName val="TRP"/>
      <sheetName val="Dom"/>
      <sheetName val="Inputs"/>
      <sheetName val="Feb-06"/>
      <sheetName val="17(B) govt"/>
      <sheetName val="Dispatch 2.0"/>
      <sheetName val="DETAILED  BOQ"/>
      <sheetName val="sep01"/>
      <sheetName val="NOPAT_VDF"/>
      <sheetName val="Invested capital_VDF"/>
      <sheetName val="Licensee Information"/>
      <sheetName val="Sheet2"/>
      <sheetName val="Addl.40"/>
      <sheetName val="DETAILED__BOQ"/>
      <sheetName val="DCL_AUG_12"/>
      <sheetName val="Index_Feb_09"/>
      <sheetName val="Data_base_Feb_09"/>
      <sheetName val="Dispatch_2_0"/>
      <sheetName val="Addl_40"/>
      <sheetName val="Conductor Size"/>
      <sheetName val="FT-05-02IsoBOM"/>
      <sheetName val="1"/>
      <sheetName val="Code"/>
      <sheetName val="Design"/>
      <sheetName val="Coalmine"/>
      <sheetName val="Staff Acco."/>
      <sheetName val="BLR 1"/>
      <sheetName val="GEN"/>
      <sheetName val="GAS"/>
      <sheetName val="DEAE"/>
      <sheetName val="BLR2"/>
      <sheetName val="BLR3"/>
      <sheetName val="BLR4"/>
      <sheetName val="BLR5"/>
      <sheetName val="DEM"/>
      <sheetName val="SAM"/>
      <sheetName val="CHEM"/>
      <sheetName val="COP"/>
      <sheetName val="CFL-KIM"/>
      <sheetName val="XLR_NoRangeSheet"/>
      <sheetName val="B&amp;CM LIST"/>
      <sheetName val="HLY_-99-005"/>
      <sheetName val="Hydro_Data5"/>
      <sheetName val="dpc_cost5"/>
      <sheetName val="Plant_Availability5"/>
      <sheetName val="Discom_Details3"/>
      <sheetName val="A_3_73"/>
      <sheetName val="C_S_GENERATION3"/>
      <sheetName val="Cash_Flow2"/>
      <sheetName val="DCL_AUG_121"/>
      <sheetName val="Index_Feb_091"/>
      <sheetName val="Data_base_Feb_091"/>
      <sheetName val="7_11_p13"/>
      <sheetName val="tb2002_linked"/>
      <sheetName val="4_Annex_1_Basic_rate"/>
      <sheetName val="17(B)_govt"/>
      <sheetName val="Dispatch_2_01"/>
      <sheetName val="DETAILED__BOQ1"/>
      <sheetName val="Invested_capital_VDF"/>
      <sheetName val="Licensee_Information"/>
      <sheetName val="Addl_401"/>
      <sheetName val="Conductor_Size"/>
      <sheetName val="Staff_Acco_"/>
      <sheetName val="BLR_1"/>
      <sheetName val="B&amp;CM_LIST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>
        <row r="1">
          <cell r="D1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D1">
            <v>0</v>
          </cell>
        </row>
      </sheetData>
      <sheetData sheetId="34">
        <row r="1">
          <cell r="D1">
            <v>0</v>
          </cell>
        </row>
      </sheetData>
      <sheetData sheetId="35">
        <row r="1">
          <cell r="D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D1">
            <v>0</v>
          </cell>
        </row>
      </sheetData>
      <sheetData sheetId="45">
        <row r="1">
          <cell r="D1">
            <v>0</v>
          </cell>
        </row>
      </sheetData>
      <sheetData sheetId="46">
        <row r="1">
          <cell r="D1">
            <v>0</v>
          </cell>
        </row>
      </sheetData>
      <sheetData sheetId="47">
        <row r="1">
          <cell r="D1">
            <v>0</v>
          </cell>
        </row>
      </sheetData>
      <sheetData sheetId="48">
        <row r="1">
          <cell r="D1">
            <v>0</v>
          </cell>
        </row>
      </sheetData>
      <sheetData sheetId="49">
        <row r="1">
          <cell r="D1">
            <v>0</v>
          </cell>
        </row>
      </sheetData>
      <sheetData sheetId="50">
        <row r="1">
          <cell r="D1">
            <v>0</v>
          </cell>
        </row>
      </sheetData>
      <sheetData sheetId="51">
        <row r="1">
          <cell r="D1">
            <v>0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">
          <cell r="D1">
            <v>0</v>
          </cell>
        </row>
      </sheetData>
      <sheetData sheetId="65">
        <row r="1">
          <cell r="D1">
            <v>0</v>
          </cell>
        </row>
      </sheetData>
      <sheetData sheetId="66">
        <row r="1">
          <cell r="D1">
            <v>0</v>
          </cell>
        </row>
      </sheetData>
      <sheetData sheetId="67">
        <row r="1">
          <cell r="D1">
            <v>0</v>
          </cell>
        </row>
      </sheetData>
      <sheetData sheetId="68" refreshError="1"/>
      <sheetData sheetId="69" refreshError="1"/>
      <sheetData sheetId="70" refreshError="1"/>
      <sheetData sheetId="71">
        <row r="1">
          <cell r="D1">
            <v>0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D1">
            <v>0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>
        <row r="1">
          <cell r="D1">
            <v>0</v>
          </cell>
        </row>
      </sheetData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0.08</v>
          </cell>
        </row>
        <row r="246">
          <cell r="D246">
            <v>4</v>
          </cell>
        </row>
        <row r="247">
          <cell r="C247">
            <v>275.48500000000001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"/>
      <sheetName val="Index"/>
      <sheetName val="Pts for Con"/>
      <sheetName val="Cash Flow"/>
      <sheetName val="Bal Sheet, P&amp;L"/>
      <sheetName val="Schedules"/>
      <sheetName val="DT"/>
      <sheetName val="TB"/>
      <sheetName val="System Trial"/>
      <sheetName val="Groupings"/>
      <sheetName val="FBT"/>
      <sheetName val="FA-Com Act"/>
      <sheetName val="FA-IT"/>
      <sheetName val="Comparative statement"/>
      <sheetName val="WIP (2007-08)"/>
      <sheetName val="FFS"/>
      <sheetName val="Employees (2007-08)"/>
      <sheetName val="Investment"/>
      <sheetName val="TDS-Amritsar"/>
      <sheetName val="TDSCorp"/>
      <sheetName val="WCT"/>
      <sheetName val="SC Month"/>
      <sheetName val="Computation"/>
      <sheetName val="Corp schedule"/>
      <sheetName val="Corp TB"/>
      <sheetName val="WIP(2006-07)"/>
      <sheetName val="emplist(2006-07)"/>
      <sheetName val="Loan Emp"/>
      <sheetName val="Adv ag Exp"/>
      <sheetName val="Adv to Con"/>
      <sheetName val="Security Deposit"/>
      <sheetName val="Advance to Others"/>
      <sheetName val="Sales Town"/>
      <sheetName val="Sale Com"/>
      <sheetName val="Interest on Loan "/>
      <sheetName val="Land  Purchase"/>
      <sheetName val="Budget Vs Cost Analysis"/>
      <sheetName val="Cost Analysis Details"/>
      <sheetName val="WO"/>
      <sheetName val="PO"/>
      <sheetName val="Marketing Order"/>
      <sheetName val="Capital"/>
      <sheetName val="CPO"/>
      <sheetName val="CPO &amp; Misc AT"/>
      <sheetName val="Insurance"/>
      <sheetName val="DepCal"/>
      <sheetName val="Related Party"/>
      <sheetName val="Vehicle Expenses"/>
      <sheetName val="System TB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8">
          <cell r="A8" t="str">
            <v>Capital Account</v>
          </cell>
          <cell r="B8">
            <v>0</v>
          </cell>
          <cell r="C8">
            <v>675000000</v>
          </cell>
          <cell r="F8">
            <v>0</v>
          </cell>
          <cell r="G8">
            <v>675000000</v>
          </cell>
          <cell r="I8">
            <v>-675000000</v>
          </cell>
        </row>
        <row r="9">
          <cell r="A9" t="str">
            <v>Share Holders' Fund</v>
          </cell>
          <cell r="B9">
            <v>0</v>
          </cell>
          <cell r="C9">
            <v>675000000</v>
          </cell>
          <cell r="F9">
            <v>0</v>
          </cell>
          <cell r="G9">
            <v>675000000</v>
          </cell>
          <cell r="I9">
            <v>-675000000</v>
          </cell>
        </row>
        <row r="10">
          <cell r="A10" t="str">
            <v>SF-Equity Share Appication Money</v>
          </cell>
          <cell r="B10">
            <v>0</v>
          </cell>
          <cell r="F10">
            <v>0</v>
          </cell>
          <cell r="G10">
            <v>0</v>
          </cell>
          <cell r="I10">
            <v>0</v>
          </cell>
        </row>
        <row r="11">
          <cell r="A11" t="str">
            <v>SF-Equity Share Capital Account</v>
          </cell>
          <cell r="B11">
            <v>0</v>
          </cell>
          <cell r="C11">
            <v>337500000</v>
          </cell>
          <cell r="F11">
            <v>0</v>
          </cell>
          <cell r="G11">
            <v>337500000</v>
          </cell>
          <cell r="I11">
            <v>-337500000</v>
          </cell>
        </row>
        <row r="12">
          <cell r="A12" t="str">
            <v>SF-Preference Share Application Money</v>
          </cell>
          <cell r="B12">
            <v>0</v>
          </cell>
          <cell r="C12">
            <v>337500000</v>
          </cell>
          <cell r="F12">
            <v>0</v>
          </cell>
          <cell r="G12">
            <v>337500000</v>
          </cell>
          <cell r="I12">
            <v>-337500000</v>
          </cell>
        </row>
        <row r="13">
          <cell r="A13" t="str">
            <v>SF-Preference Share Capital Account</v>
          </cell>
          <cell r="B13">
            <v>0</v>
          </cell>
          <cell r="F13">
            <v>0</v>
          </cell>
          <cell r="G13">
            <v>0</v>
          </cell>
          <cell r="I13">
            <v>0</v>
          </cell>
        </row>
        <row r="14">
          <cell r="A14" t="str">
            <v>Reserves &amp; Surplus</v>
          </cell>
          <cell r="B14">
            <v>0</v>
          </cell>
          <cell r="F14">
            <v>0</v>
          </cell>
          <cell r="G14">
            <v>0</v>
          </cell>
          <cell r="I14">
            <v>0</v>
          </cell>
        </row>
        <row r="15">
          <cell r="A15" t="str">
            <v>General Reserve</v>
          </cell>
          <cell r="B15">
            <v>0</v>
          </cell>
          <cell r="F15">
            <v>0</v>
          </cell>
          <cell r="G15">
            <v>0</v>
          </cell>
          <cell r="I15">
            <v>0</v>
          </cell>
        </row>
        <row r="16">
          <cell r="A16" t="str">
            <v>Profit &amp; Loss Account</v>
          </cell>
          <cell r="B16">
            <v>0</v>
          </cell>
          <cell r="F16">
            <v>0</v>
          </cell>
          <cell r="G16">
            <v>0</v>
          </cell>
          <cell r="I16">
            <v>0</v>
          </cell>
        </row>
        <row r="17">
          <cell r="A17" t="str">
            <v>Profit &amp; Loss A/c 2006-2007</v>
          </cell>
          <cell r="B17">
            <v>0</v>
          </cell>
          <cell r="F17">
            <v>0</v>
          </cell>
          <cell r="G17">
            <v>0</v>
          </cell>
          <cell r="I17">
            <v>0</v>
          </cell>
        </row>
        <row r="18">
          <cell r="A18" t="str">
            <v>Loans (Liability)</v>
          </cell>
          <cell r="B18">
            <v>0</v>
          </cell>
          <cell r="C18">
            <v>415000000</v>
          </cell>
          <cell r="F18">
            <v>0</v>
          </cell>
          <cell r="G18">
            <v>415000000</v>
          </cell>
          <cell r="I18">
            <v>-415000000</v>
          </cell>
        </row>
        <row r="19">
          <cell r="A19" t="str">
            <v>Bank OD A/c</v>
          </cell>
          <cell r="B19">
            <v>0</v>
          </cell>
          <cell r="F19">
            <v>0</v>
          </cell>
          <cell r="G19">
            <v>0</v>
          </cell>
          <cell r="I19">
            <v>0</v>
          </cell>
        </row>
        <row r="20">
          <cell r="A20" t="str">
            <v>Secured Loans</v>
          </cell>
          <cell r="B20">
            <v>0</v>
          </cell>
          <cell r="C20">
            <v>370000000</v>
          </cell>
          <cell r="F20">
            <v>0</v>
          </cell>
          <cell r="G20">
            <v>370000000</v>
          </cell>
          <cell r="I20">
            <v>-370000000</v>
          </cell>
        </row>
        <row r="21">
          <cell r="A21" t="str">
            <v>L/F-Senior Debt-IL&amp;FS</v>
          </cell>
          <cell r="B21">
            <v>0</v>
          </cell>
          <cell r="C21">
            <v>370000000</v>
          </cell>
          <cell r="F21">
            <v>0</v>
          </cell>
          <cell r="G21">
            <v>370000000</v>
          </cell>
          <cell r="I21">
            <v>-370000000</v>
          </cell>
        </row>
        <row r="22">
          <cell r="A22" t="str">
            <v>Unsecured Loans</v>
          </cell>
          <cell r="B22">
            <v>0</v>
          </cell>
          <cell r="C22">
            <v>45000000</v>
          </cell>
          <cell r="F22">
            <v>0</v>
          </cell>
          <cell r="G22">
            <v>45000000</v>
          </cell>
          <cell r="I22">
            <v>-45000000</v>
          </cell>
        </row>
        <row r="23">
          <cell r="A23" t="str">
            <v>L/F-Unsecured Loans-Advance India Projects Ltd.</v>
          </cell>
          <cell r="B23">
            <v>0</v>
          </cell>
          <cell r="C23">
            <v>5000000</v>
          </cell>
          <cell r="F23">
            <v>0</v>
          </cell>
          <cell r="G23">
            <v>5000000</v>
          </cell>
          <cell r="I23">
            <v>-5000000</v>
          </cell>
        </row>
        <row r="24">
          <cell r="A24" t="str">
            <v>L/F-Unsecured Loans-Ambuja Realty Development Ltd</v>
          </cell>
          <cell r="B24">
            <v>0</v>
          </cell>
          <cell r="C24">
            <v>40000000</v>
          </cell>
          <cell r="F24">
            <v>0</v>
          </cell>
          <cell r="G24">
            <v>40000000</v>
          </cell>
          <cell r="I24">
            <v>-40000000</v>
          </cell>
        </row>
        <row r="25">
          <cell r="A25" t="str">
            <v>Current Liabilities</v>
          </cell>
          <cell r="B25">
            <v>1688910</v>
          </cell>
          <cell r="C25">
            <v>436214</v>
          </cell>
          <cell r="F25">
            <v>1688910</v>
          </cell>
          <cell r="G25">
            <v>436214</v>
          </cell>
          <cell r="I25">
            <v>1252696</v>
          </cell>
        </row>
        <row r="26">
          <cell r="A26" t="str">
            <v>Other Liabilities</v>
          </cell>
          <cell r="B26">
            <v>0</v>
          </cell>
          <cell r="C26">
            <v>94018</v>
          </cell>
          <cell r="F26">
            <v>0</v>
          </cell>
          <cell r="G26">
            <v>94018</v>
          </cell>
          <cell r="I26">
            <v>-94018</v>
          </cell>
        </row>
        <row r="27">
          <cell r="A27" t="str">
            <v>C/L-Bonus Payable</v>
          </cell>
          <cell r="B27">
            <v>0</v>
          </cell>
          <cell r="F27">
            <v>0</v>
          </cell>
          <cell r="G27">
            <v>0</v>
          </cell>
          <cell r="I27">
            <v>0</v>
          </cell>
        </row>
        <row r="28">
          <cell r="A28" t="str">
            <v>C/L-Salary Payable</v>
          </cell>
          <cell r="B28">
            <v>0</v>
          </cell>
          <cell r="C28">
            <v>32827</v>
          </cell>
          <cell r="F28">
            <v>0</v>
          </cell>
          <cell r="G28">
            <v>32827</v>
          </cell>
          <cell r="I28">
            <v>-32827</v>
          </cell>
        </row>
        <row r="29">
          <cell r="A29" t="str">
            <v>Employees'-PF Contribution</v>
          </cell>
          <cell r="B29">
            <v>0</v>
          </cell>
          <cell r="C29">
            <v>61191</v>
          </cell>
          <cell r="F29">
            <v>0</v>
          </cell>
          <cell r="G29">
            <v>61191</v>
          </cell>
          <cell r="I29">
            <v>-61191</v>
          </cell>
        </row>
        <row r="30">
          <cell r="A30" t="str">
            <v>Duties &amp; Taxes</v>
          </cell>
          <cell r="B30">
            <v>0</v>
          </cell>
          <cell r="C30">
            <v>91129</v>
          </cell>
          <cell r="F30">
            <v>0</v>
          </cell>
          <cell r="G30">
            <v>91129</v>
          </cell>
          <cell r="I30">
            <v>-91129</v>
          </cell>
        </row>
        <row r="31">
          <cell r="A31" t="str">
            <v>C/L- TDS  Interest</v>
          </cell>
          <cell r="B31">
            <v>0</v>
          </cell>
          <cell r="F31">
            <v>0</v>
          </cell>
          <cell r="G31">
            <v>0</v>
          </cell>
          <cell r="I31">
            <v>0</v>
          </cell>
        </row>
        <row r="32">
          <cell r="A32" t="str">
            <v>C/L- TDS on Adv Contractor</v>
          </cell>
          <cell r="B32">
            <v>0</v>
          </cell>
          <cell r="F32">
            <v>0</v>
          </cell>
          <cell r="G32">
            <v>0</v>
          </cell>
          <cell r="I32">
            <v>0</v>
          </cell>
        </row>
        <row r="33">
          <cell r="A33" t="str">
            <v>C/L- TDS on Contractor</v>
          </cell>
          <cell r="B33">
            <v>0</v>
          </cell>
          <cell r="C33">
            <v>2079</v>
          </cell>
          <cell r="F33">
            <v>0</v>
          </cell>
          <cell r="G33">
            <v>2079</v>
          </cell>
          <cell r="I33">
            <v>-2079</v>
          </cell>
        </row>
        <row r="34">
          <cell r="A34" t="str">
            <v>C/L- TDS on Prof/Tech Services</v>
          </cell>
          <cell r="B34">
            <v>0</v>
          </cell>
          <cell r="C34">
            <v>3983</v>
          </cell>
          <cell r="F34">
            <v>0</v>
          </cell>
          <cell r="G34">
            <v>3983</v>
          </cell>
          <cell r="I34">
            <v>-3983</v>
          </cell>
        </row>
        <row r="35">
          <cell r="A35" t="str">
            <v>C/L- TDS on Rent</v>
          </cell>
          <cell r="B35">
            <v>0</v>
          </cell>
          <cell r="C35">
            <v>85067</v>
          </cell>
          <cell r="F35">
            <v>0</v>
          </cell>
          <cell r="G35">
            <v>85067</v>
          </cell>
          <cell r="I35">
            <v>-85067</v>
          </cell>
        </row>
        <row r="36">
          <cell r="A36" t="str">
            <v>C/L- TDS on Salary</v>
          </cell>
          <cell r="B36">
            <v>0</v>
          </cell>
          <cell r="F36">
            <v>0</v>
          </cell>
          <cell r="G36">
            <v>0</v>
          </cell>
          <cell r="I36">
            <v>0</v>
          </cell>
        </row>
        <row r="37">
          <cell r="A37" t="str">
            <v>Provisions</v>
          </cell>
          <cell r="B37">
            <v>0</v>
          </cell>
          <cell r="F37">
            <v>0</v>
          </cell>
          <cell r="G37">
            <v>0</v>
          </cell>
          <cell r="I37">
            <v>0</v>
          </cell>
        </row>
        <row r="38">
          <cell r="A38" t="str">
            <v>Prov-Depreciation</v>
          </cell>
          <cell r="B38">
            <v>0</v>
          </cell>
          <cell r="F38">
            <v>0</v>
          </cell>
          <cell r="G38">
            <v>0</v>
          </cell>
          <cell r="I38">
            <v>0</v>
          </cell>
        </row>
        <row r="39">
          <cell r="A39" t="str">
            <v>Sundry Creditors</v>
          </cell>
          <cell r="B39">
            <v>1688910</v>
          </cell>
          <cell r="C39">
            <v>251067</v>
          </cell>
          <cell r="F39">
            <v>1688910</v>
          </cell>
          <cell r="G39">
            <v>251067</v>
          </cell>
          <cell r="I39">
            <v>1437843</v>
          </cell>
        </row>
        <row r="40">
          <cell r="A40" t="str">
            <v>Sundry Creditors-Consultants</v>
          </cell>
          <cell r="B40">
            <v>494018</v>
          </cell>
          <cell r="E40">
            <v>494018</v>
          </cell>
          <cell r="F40">
            <v>494018</v>
          </cell>
          <cell r="G40">
            <v>494018</v>
          </cell>
          <cell r="I40">
            <v>0</v>
          </cell>
        </row>
        <row r="41">
          <cell r="A41" t="str">
            <v>S/C Cons-A.K.S &amp; Associates</v>
          </cell>
          <cell r="B41">
            <v>0</v>
          </cell>
          <cell r="F41">
            <v>0</v>
          </cell>
          <cell r="G41">
            <v>0</v>
          </cell>
          <cell r="I41">
            <v>0</v>
          </cell>
        </row>
        <row r="42">
          <cell r="A42" t="str">
            <v>S/C Cons-Anjali Tewari Kulkarni</v>
          </cell>
          <cell r="B42">
            <v>19642</v>
          </cell>
          <cell r="F42">
            <v>19642</v>
          </cell>
          <cell r="G42">
            <v>0</v>
          </cell>
          <cell r="I42">
            <v>19642</v>
          </cell>
        </row>
        <row r="43">
          <cell r="A43" t="str">
            <v>S/C Cons-Anju Bhushan</v>
          </cell>
          <cell r="B43">
            <v>0</v>
          </cell>
          <cell r="F43">
            <v>0</v>
          </cell>
          <cell r="G43">
            <v>0</v>
          </cell>
          <cell r="I43">
            <v>0</v>
          </cell>
        </row>
        <row r="44">
          <cell r="A44" t="str">
            <v>S/C Cons-Anupam Gupta</v>
          </cell>
          <cell r="B44">
            <v>0</v>
          </cell>
          <cell r="F44">
            <v>0</v>
          </cell>
          <cell r="G44">
            <v>0</v>
          </cell>
          <cell r="I44">
            <v>0</v>
          </cell>
        </row>
        <row r="45">
          <cell r="A45" t="str">
            <v>S/C Cons-Deolalikar Consultants Pvt.Ltd.</v>
          </cell>
          <cell r="B45">
            <v>0</v>
          </cell>
          <cell r="F45">
            <v>0</v>
          </cell>
          <cell r="G45">
            <v>0</v>
          </cell>
          <cell r="I45">
            <v>0</v>
          </cell>
        </row>
        <row r="46">
          <cell r="A46" t="str">
            <v>S/C Cons-Devinder K.Kaushik</v>
          </cell>
          <cell r="B46">
            <v>0</v>
          </cell>
          <cell r="F46">
            <v>0</v>
          </cell>
          <cell r="G46">
            <v>0</v>
          </cell>
          <cell r="I46">
            <v>0</v>
          </cell>
        </row>
        <row r="47">
          <cell r="A47" t="str">
            <v>S/C Cons- Dinesh Gupta Adv</v>
          </cell>
          <cell r="B47">
            <v>0</v>
          </cell>
          <cell r="F47">
            <v>0</v>
          </cell>
          <cell r="G47">
            <v>0</v>
          </cell>
          <cell r="I47">
            <v>0</v>
          </cell>
        </row>
        <row r="48">
          <cell r="A48" t="str">
            <v>S/C Cons-Kanwar Krishen Associates Pvt.Ltd.</v>
          </cell>
          <cell r="B48">
            <v>0</v>
          </cell>
          <cell r="F48">
            <v>0</v>
          </cell>
          <cell r="G48">
            <v>0</v>
          </cell>
          <cell r="I48">
            <v>0</v>
          </cell>
        </row>
        <row r="49">
          <cell r="A49" t="str">
            <v>S/C Cons- L.D.Saraogi &amp; Co</v>
          </cell>
          <cell r="B49">
            <v>0</v>
          </cell>
          <cell r="F49">
            <v>0</v>
          </cell>
          <cell r="G49">
            <v>0</v>
          </cell>
          <cell r="I49">
            <v>0</v>
          </cell>
        </row>
        <row r="50">
          <cell r="A50" t="str">
            <v>S/C Cons-Ramky Infra Consulting Pvt Ltd</v>
          </cell>
          <cell r="B50">
            <v>0</v>
          </cell>
          <cell r="F50">
            <v>0</v>
          </cell>
          <cell r="G50">
            <v>0</v>
          </cell>
          <cell r="I50">
            <v>0</v>
          </cell>
        </row>
        <row r="51">
          <cell r="A51" t="str">
            <v>S/C Cons-Rao Engineering Enterprises</v>
          </cell>
          <cell r="B51">
            <v>205000</v>
          </cell>
          <cell r="F51">
            <v>205000</v>
          </cell>
          <cell r="G51">
            <v>0</v>
          </cell>
          <cell r="I51">
            <v>205000</v>
          </cell>
        </row>
        <row r="52">
          <cell r="A52" t="str">
            <v>S/C Cons-Spazzio Design Architecture Pvt Ltd</v>
          </cell>
          <cell r="B52">
            <v>269376</v>
          </cell>
          <cell r="F52">
            <v>269376</v>
          </cell>
          <cell r="G52">
            <v>0</v>
          </cell>
          <cell r="I52">
            <v>269376</v>
          </cell>
        </row>
        <row r="53">
          <cell r="A53" t="str">
            <v>S/C Cons-Vintech Consultants</v>
          </cell>
          <cell r="B53">
            <v>0</v>
          </cell>
          <cell r="F53">
            <v>0</v>
          </cell>
          <cell r="G53">
            <v>0</v>
          </cell>
          <cell r="I53">
            <v>0</v>
          </cell>
        </row>
        <row r="54">
          <cell r="A54" t="str">
            <v>Sundry Creditors-Contractors</v>
          </cell>
          <cell r="B54">
            <v>304000</v>
          </cell>
          <cell r="E54">
            <v>304000</v>
          </cell>
          <cell r="F54">
            <v>304000</v>
          </cell>
          <cell r="G54">
            <v>304000</v>
          </cell>
          <cell r="I54">
            <v>0</v>
          </cell>
        </row>
        <row r="55">
          <cell r="A55" t="str">
            <v>Sundry Creditors-Others</v>
          </cell>
          <cell r="B55">
            <v>0</v>
          </cell>
          <cell r="C55">
            <v>11167</v>
          </cell>
          <cell r="F55">
            <v>0</v>
          </cell>
          <cell r="G55">
            <v>11167</v>
          </cell>
          <cell r="I55">
            <v>-11167</v>
          </cell>
        </row>
        <row r="56">
          <cell r="A56" t="str">
            <v>Sundry Creditors- Suppliers</v>
          </cell>
          <cell r="B56">
            <v>890892</v>
          </cell>
          <cell r="C56">
            <v>239900</v>
          </cell>
          <cell r="E56">
            <v>890892</v>
          </cell>
          <cell r="F56">
            <v>890892</v>
          </cell>
          <cell r="G56">
            <v>1130792</v>
          </cell>
          <cell r="I56">
            <v>-239900</v>
          </cell>
        </row>
        <row r="57">
          <cell r="A57" t="str">
            <v>Fixed Assets</v>
          </cell>
          <cell r="B57">
            <v>2932662</v>
          </cell>
          <cell r="F57">
            <v>2932662</v>
          </cell>
          <cell r="G57">
            <v>0</v>
          </cell>
          <cell r="I57">
            <v>2932662</v>
          </cell>
        </row>
        <row r="58">
          <cell r="A58" t="str">
            <v>OFFICE EQUIPMENTS</v>
          </cell>
          <cell r="B58">
            <v>0</v>
          </cell>
          <cell r="F58">
            <v>0</v>
          </cell>
          <cell r="G58">
            <v>0</v>
          </cell>
          <cell r="I58">
            <v>0</v>
          </cell>
        </row>
        <row r="59">
          <cell r="A59" t="str">
            <v>F/A- Data Processing Machine</v>
          </cell>
          <cell r="B59">
            <v>1835888</v>
          </cell>
          <cell r="F59">
            <v>1835888</v>
          </cell>
          <cell r="G59">
            <v>0</v>
          </cell>
          <cell r="I59">
            <v>1835888</v>
          </cell>
        </row>
        <row r="60">
          <cell r="A60" t="str">
            <v>F/A- Electric Installation</v>
          </cell>
          <cell r="B60">
            <v>0</v>
          </cell>
          <cell r="F60">
            <v>0</v>
          </cell>
          <cell r="G60">
            <v>0</v>
          </cell>
          <cell r="I60">
            <v>0</v>
          </cell>
        </row>
        <row r="61">
          <cell r="A61" t="str">
            <v>F/A- Furniture &amp; Fixtures</v>
          </cell>
          <cell r="B61">
            <v>392909</v>
          </cell>
          <cell r="F61">
            <v>392909</v>
          </cell>
          <cell r="G61">
            <v>0</v>
          </cell>
          <cell r="I61">
            <v>392909</v>
          </cell>
        </row>
        <row r="62">
          <cell r="A62" t="str">
            <v>F/A- Motor Cars &amp; Vehicles</v>
          </cell>
          <cell r="B62">
            <v>572770</v>
          </cell>
          <cell r="F62">
            <v>572770</v>
          </cell>
          <cell r="G62">
            <v>0</v>
          </cell>
          <cell r="I62">
            <v>572770</v>
          </cell>
        </row>
        <row r="63">
          <cell r="A63" t="str">
            <v>F/A- Office Equipments</v>
          </cell>
          <cell r="B63">
            <v>131095</v>
          </cell>
          <cell r="F63">
            <v>131095</v>
          </cell>
          <cell r="G63">
            <v>0</v>
          </cell>
          <cell r="I63">
            <v>131095</v>
          </cell>
        </row>
        <row r="64">
          <cell r="A64" t="str">
            <v>F/A- Plant &amp; Machinery</v>
          </cell>
          <cell r="B64">
            <v>0</v>
          </cell>
          <cell r="F64">
            <v>0</v>
          </cell>
          <cell r="G64">
            <v>0</v>
          </cell>
          <cell r="I64">
            <v>0</v>
          </cell>
        </row>
        <row r="65">
          <cell r="A65" t="str">
            <v>Investments</v>
          </cell>
          <cell r="B65">
            <v>100400</v>
          </cell>
          <cell r="F65">
            <v>100400</v>
          </cell>
          <cell r="G65">
            <v>0</v>
          </cell>
          <cell r="I65">
            <v>100400</v>
          </cell>
        </row>
        <row r="66">
          <cell r="A66" t="str">
            <v>Liquid Fund-Dividend</v>
          </cell>
          <cell r="B66">
            <v>0</v>
          </cell>
          <cell r="F66">
            <v>0</v>
          </cell>
          <cell r="G66">
            <v>0</v>
          </cell>
          <cell r="I66">
            <v>0</v>
          </cell>
        </row>
        <row r="67">
          <cell r="A67" t="str">
            <v>INVST-Pru ICICI-LF-Div</v>
          </cell>
          <cell r="B67">
            <v>0</v>
          </cell>
          <cell r="F67">
            <v>0</v>
          </cell>
          <cell r="G67">
            <v>0</v>
          </cell>
          <cell r="I67">
            <v>0</v>
          </cell>
        </row>
        <row r="68">
          <cell r="A68" t="str">
            <v>INVST in Equity Shares-Lark Projects</v>
          </cell>
          <cell r="B68">
            <v>100400</v>
          </cell>
          <cell r="F68">
            <v>100400</v>
          </cell>
          <cell r="G68">
            <v>0</v>
          </cell>
          <cell r="I68">
            <v>100400</v>
          </cell>
        </row>
        <row r="69">
          <cell r="A69" t="str">
            <v>Current Assets</v>
          </cell>
          <cell r="B69">
            <v>1049340756</v>
          </cell>
          <cell r="F69">
            <v>1049340756</v>
          </cell>
          <cell r="G69">
            <v>0</v>
          </cell>
          <cell r="I69">
            <v>1049340756</v>
          </cell>
        </row>
        <row r="70">
          <cell r="A70" t="str">
            <v>Opening Stock</v>
          </cell>
          <cell r="B70">
            <v>0</v>
          </cell>
          <cell r="F70">
            <v>0</v>
          </cell>
          <cell r="G70">
            <v>0</v>
          </cell>
          <cell r="I70">
            <v>0</v>
          </cell>
        </row>
        <row r="71">
          <cell r="A71" t="str">
            <v>Deposits (Asset)</v>
          </cell>
          <cell r="B71">
            <v>0</v>
          </cell>
          <cell r="F71">
            <v>0</v>
          </cell>
          <cell r="G71">
            <v>0</v>
          </cell>
          <cell r="I71">
            <v>0</v>
          </cell>
        </row>
        <row r="72">
          <cell r="A72" t="str">
            <v>Loans &amp; Advances (Asset)</v>
          </cell>
          <cell r="B72">
            <v>1045944309</v>
          </cell>
          <cell r="F72">
            <v>1045944309</v>
          </cell>
          <cell r="G72">
            <v>0</v>
          </cell>
          <cell r="I72">
            <v>1045944309</v>
          </cell>
        </row>
        <row r="73">
          <cell r="A73" t="str">
            <v>L/A-Account  with Branch</v>
          </cell>
          <cell r="B73">
            <v>0</v>
          </cell>
          <cell r="F73">
            <v>0</v>
          </cell>
          <cell r="G73">
            <v>0</v>
          </cell>
          <cell r="I73">
            <v>0</v>
          </cell>
        </row>
        <row r="74">
          <cell r="A74" t="str">
            <v>L/A-Advance Against Expenses</v>
          </cell>
          <cell r="B74">
            <v>1214386</v>
          </cell>
          <cell r="F74">
            <v>1214386</v>
          </cell>
          <cell r="G74">
            <v>0</v>
          </cell>
          <cell r="I74">
            <v>1214386</v>
          </cell>
        </row>
        <row r="75">
          <cell r="A75" t="str">
            <v>Advance Against Exp-Amar Mathur</v>
          </cell>
          <cell r="B75">
            <v>15000</v>
          </cell>
          <cell r="F75">
            <v>15000</v>
          </cell>
          <cell r="G75">
            <v>0</v>
          </cell>
          <cell r="I75">
            <v>15000</v>
          </cell>
        </row>
        <row r="76">
          <cell r="A76" t="str">
            <v>Advance Against Exp-Amit Kumar</v>
          </cell>
          <cell r="B76">
            <v>501</v>
          </cell>
          <cell r="F76">
            <v>501</v>
          </cell>
          <cell r="G76">
            <v>0</v>
          </cell>
          <cell r="I76">
            <v>501</v>
          </cell>
        </row>
        <row r="77">
          <cell r="A77" t="str">
            <v>Advance Against Exp-Anand Bharat  Singh</v>
          </cell>
          <cell r="B77">
            <v>0</v>
          </cell>
          <cell r="F77">
            <v>0</v>
          </cell>
          <cell r="G77">
            <v>0</v>
          </cell>
          <cell r="I77">
            <v>0</v>
          </cell>
        </row>
        <row r="78">
          <cell r="A78" t="str">
            <v>Advance Against Exp-Anil Talwar</v>
          </cell>
          <cell r="B78">
            <v>0</v>
          </cell>
          <cell r="F78">
            <v>0</v>
          </cell>
          <cell r="G78">
            <v>0</v>
          </cell>
          <cell r="I78">
            <v>0</v>
          </cell>
        </row>
        <row r="79">
          <cell r="A79" t="str">
            <v>Advance Against Exp-Basant Panda</v>
          </cell>
          <cell r="B79">
            <v>0</v>
          </cell>
          <cell r="F79">
            <v>0</v>
          </cell>
          <cell r="G79">
            <v>0</v>
          </cell>
          <cell r="I79">
            <v>0</v>
          </cell>
        </row>
        <row r="80">
          <cell r="A80" t="str">
            <v>Advance Against Exp-Basudev Chakraborty</v>
          </cell>
          <cell r="B80">
            <v>0</v>
          </cell>
          <cell r="F80">
            <v>0</v>
          </cell>
          <cell r="G80">
            <v>0</v>
          </cell>
          <cell r="I80">
            <v>0</v>
          </cell>
        </row>
        <row r="81">
          <cell r="A81" t="str">
            <v>Advance Against Exp-Chen Singh Panwar</v>
          </cell>
          <cell r="B81">
            <v>4500</v>
          </cell>
          <cell r="F81">
            <v>4500</v>
          </cell>
          <cell r="G81">
            <v>0</v>
          </cell>
          <cell r="I81">
            <v>4500</v>
          </cell>
        </row>
        <row r="82">
          <cell r="A82" t="str">
            <v>Advance Against Exp- G.P.Singh</v>
          </cell>
          <cell r="B82">
            <v>137201</v>
          </cell>
          <cell r="F82">
            <v>137201</v>
          </cell>
          <cell r="G82">
            <v>0</v>
          </cell>
          <cell r="I82">
            <v>137201</v>
          </cell>
        </row>
        <row r="83">
          <cell r="A83" t="str">
            <v>Advance Against Exp-J.M.Saksena</v>
          </cell>
          <cell r="B83">
            <v>10000</v>
          </cell>
          <cell r="F83">
            <v>10000</v>
          </cell>
          <cell r="G83">
            <v>0</v>
          </cell>
          <cell r="I83">
            <v>10000</v>
          </cell>
        </row>
        <row r="84">
          <cell r="A84" t="str">
            <v>Advance Against Exp-Jyoti Sahani</v>
          </cell>
          <cell r="B84">
            <v>10000</v>
          </cell>
          <cell r="F84">
            <v>10000</v>
          </cell>
          <cell r="G84">
            <v>0</v>
          </cell>
          <cell r="I84">
            <v>10000</v>
          </cell>
        </row>
        <row r="85">
          <cell r="A85" t="str">
            <v>Advance Against Exp-Mohd.Aslam Khan</v>
          </cell>
          <cell r="B85">
            <v>0</v>
          </cell>
          <cell r="F85">
            <v>0</v>
          </cell>
          <cell r="G85">
            <v>0</v>
          </cell>
          <cell r="I85">
            <v>0</v>
          </cell>
        </row>
        <row r="86">
          <cell r="A86" t="str">
            <v>Advance Against Exp-Pradeep Kumar Sharma</v>
          </cell>
          <cell r="B86">
            <v>16806</v>
          </cell>
          <cell r="F86">
            <v>16806</v>
          </cell>
          <cell r="G86">
            <v>0</v>
          </cell>
          <cell r="I86">
            <v>16806</v>
          </cell>
        </row>
        <row r="87">
          <cell r="A87" t="str">
            <v>Advance Against Exp-Puneet Saran</v>
          </cell>
          <cell r="B87">
            <v>0</v>
          </cell>
          <cell r="F87">
            <v>0</v>
          </cell>
          <cell r="G87">
            <v>0</v>
          </cell>
          <cell r="I87">
            <v>0</v>
          </cell>
        </row>
        <row r="88">
          <cell r="A88" t="str">
            <v>Advance Against Exp-Rahul Bansal</v>
          </cell>
          <cell r="B88">
            <v>0</v>
          </cell>
          <cell r="F88">
            <v>0</v>
          </cell>
          <cell r="G88">
            <v>0</v>
          </cell>
          <cell r="I88">
            <v>0</v>
          </cell>
        </row>
        <row r="89">
          <cell r="A89" t="str">
            <v>Advance Against Exp-Ronita Ghosh</v>
          </cell>
          <cell r="B89">
            <v>0</v>
          </cell>
          <cell r="F89">
            <v>0</v>
          </cell>
          <cell r="G89">
            <v>0</v>
          </cell>
          <cell r="I89">
            <v>0</v>
          </cell>
        </row>
        <row r="90">
          <cell r="A90" t="str">
            <v>Advance Against Exp-Sanjay Saxena</v>
          </cell>
          <cell r="B90">
            <v>10000</v>
          </cell>
          <cell r="F90">
            <v>10000</v>
          </cell>
          <cell r="G90">
            <v>0</v>
          </cell>
          <cell r="I90">
            <v>10000</v>
          </cell>
        </row>
        <row r="91">
          <cell r="A91" t="str">
            <v>Advance Against Exp-Sarpreet Singh Sandhu</v>
          </cell>
          <cell r="B91">
            <v>962378</v>
          </cell>
          <cell r="F91">
            <v>962378</v>
          </cell>
          <cell r="G91">
            <v>0</v>
          </cell>
          <cell r="I91">
            <v>962378</v>
          </cell>
        </row>
        <row r="92">
          <cell r="A92" t="str">
            <v>Advance Against Exp-Satyendra Prasad</v>
          </cell>
          <cell r="B92">
            <v>10000</v>
          </cell>
          <cell r="F92">
            <v>10000</v>
          </cell>
          <cell r="G92">
            <v>0</v>
          </cell>
          <cell r="I92">
            <v>10000</v>
          </cell>
        </row>
        <row r="93">
          <cell r="A93" t="str">
            <v>Advance Against Exp-S.D.Jha</v>
          </cell>
          <cell r="B93">
            <v>15000</v>
          </cell>
          <cell r="F93">
            <v>15000</v>
          </cell>
          <cell r="G93">
            <v>0</v>
          </cell>
          <cell r="I93">
            <v>15000</v>
          </cell>
        </row>
        <row r="94">
          <cell r="A94" t="str">
            <v>Advance Against Exp-Subrat Pradhan</v>
          </cell>
          <cell r="B94">
            <v>3000</v>
          </cell>
          <cell r="F94">
            <v>3000</v>
          </cell>
          <cell r="G94">
            <v>0</v>
          </cell>
          <cell r="I94">
            <v>3000</v>
          </cell>
        </row>
        <row r="95">
          <cell r="A95" t="str">
            <v>Advance Against Exp-Sudip Thapa</v>
          </cell>
          <cell r="B95">
            <v>20000</v>
          </cell>
          <cell r="F95">
            <v>20000</v>
          </cell>
          <cell r="G95">
            <v>0</v>
          </cell>
          <cell r="I95">
            <v>20000</v>
          </cell>
        </row>
        <row r="96">
          <cell r="A96" t="str">
            <v>Advance Against Exp-Sunil Sharma</v>
          </cell>
          <cell r="B96">
            <v>0</v>
          </cell>
          <cell r="F96">
            <v>0</v>
          </cell>
          <cell r="G96">
            <v>0</v>
          </cell>
          <cell r="I96">
            <v>0</v>
          </cell>
        </row>
        <row r="97">
          <cell r="A97" t="str">
            <v>L/A-Advance Against Salary</v>
          </cell>
          <cell r="B97">
            <v>18629</v>
          </cell>
          <cell r="F97">
            <v>18629</v>
          </cell>
          <cell r="G97">
            <v>0</v>
          </cell>
          <cell r="I97">
            <v>18629</v>
          </cell>
        </row>
        <row r="98">
          <cell r="A98" t="str">
            <v>Advance Against Salary-Amar Mathur</v>
          </cell>
          <cell r="B98">
            <v>0</v>
          </cell>
          <cell r="F98">
            <v>0</v>
          </cell>
          <cell r="G98">
            <v>0</v>
          </cell>
          <cell r="I98">
            <v>0</v>
          </cell>
        </row>
        <row r="99">
          <cell r="A99" t="str">
            <v>Advance Against Salary-Amit Kumar</v>
          </cell>
          <cell r="B99">
            <v>0</v>
          </cell>
          <cell r="F99">
            <v>0</v>
          </cell>
          <cell r="G99">
            <v>0</v>
          </cell>
          <cell r="I99">
            <v>0</v>
          </cell>
        </row>
        <row r="100">
          <cell r="A100" t="str">
            <v>Advance Against Salary- Anand Bharat Singh</v>
          </cell>
          <cell r="B100">
            <v>0</v>
          </cell>
          <cell r="F100">
            <v>0</v>
          </cell>
          <cell r="G100">
            <v>0</v>
          </cell>
          <cell r="I100">
            <v>0</v>
          </cell>
        </row>
        <row r="101">
          <cell r="A101" t="str">
            <v>Advance Against Salary-Anil Talwar</v>
          </cell>
          <cell r="B101">
            <v>0</v>
          </cell>
          <cell r="F101">
            <v>0</v>
          </cell>
          <cell r="G101">
            <v>0</v>
          </cell>
          <cell r="I101">
            <v>0</v>
          </cell>
        </row>
        <row r="102">
          <cell r="A102" t="str">
            <v>Advance Against Salary- Anurag Parashar</v>
          </cell>
          <cell r="B102">
            <v>0</v>
          </cell>
          <cell r="F102">
            <v>0</v>
          </cell>
          <cell r="G102">
            <v>0</v>
          </cell>
          <cell r="I102">
            <v>0</v>
          </cell>
        </row>
        <row r="103">
          <cell r="A103" t="str">
            <v>Advance Against Salary-Arun Kumar Sharma</v>
          </cell>
          <cell r="B103">
            <v>0</v>
          </cell>
          <cell r="F103">
            <v>0</v>
          </cell>
          <cell r="G103">
            <v>0</v>
          </cell>
          <cell r="I103">
            <v>0</v>
          </cell>
        </row>
        <row r="104">
          <cell r="A104" t="str">
            <v>Advance Against Salary-Aslam Khan</v>
          </cell>
          <cell r="B104">
            <v>0</v>
          </cell>
          <cell r="F104">
            <v>0</v>
          </cell>
          <cell r="G104">
            <v>0</v>
          </cell>
          <cell r="I104">
            <v>0</v>
          </cell>
        </row>
        <row r="105">
          <cell r="A105" t="str">
            <v>Advance Against Salary-Basant Panda</v>
          </cell>
          <cell r="B105">
            <v>0</v>
          </cell>
          <cell r="F105">
            <v>0</v>
          </cell>
          <cell r="G105">
            <v>0</v>
          </cell>
          <cell r="I105">
            <v>0</v>
          </cell>
        </row>
        <row r="106">
          <cell r="A106" t="str">
            <v>Advance Against Salary-Chen Singh Panwar</v>
          </cell>
          <cell r="B106">
            <v>0</v>
          </cell>
          <cell r="F106">
            <v>0</v>
          </cell>
          <cell r="G106">
            <v>0</v>
          </cell>
          <cell r="I106">
            <v>0</v>
          </cell>
        </row>
        <row r="107">
          <cell r="A107" t="str">
            <v>Advance Against Salary- G.P.Singh</v>
          </cell>
          <cell r="B107">
            <v>0</v>
          </cell>
          <cell r="F107">
            <v>0</v>
          </cell>
          <cell r="G107">
            <v>0</v>
          </cell>
          <cell r="I107">
            <v>0</v>
          </cell>
        </row>
        <row r="108">
          <cell r="A108" t="str">
            <v>Advance Against Salary-Ishpreet  Kaur</v>
          </cell>
          <cell r="B108">
            <v>0</v>
          </cell>
          <cell r="F108">
            <v>0</v>
          </cell>
          <cell r="G108">
            <v>0</v>
          </cell>
          <cell r="I108">
            <v>0</v>
          </cell>
        </row>
        <row r="109">
          <cell r="A109" t="str">
            <v>Advance Against Salary-Jyoti Sahani</v>
          </cell>
          <cell r="B109">
            <v>0</v>
          </cell>
          <cell r="F109">
            <v>0</v>
          </cell>
          <cell r="G109">
            <v>0</v>
          </cell>
          <cell r="I109">
            <v>0</v>
          </cell>
        </row>
        <row r="110">
          <cell r="A110" t="str">
            <v>Advance Against Salary-Pankaj Malik</v>
          </cell>
          <cell r="B110">
            <v>0</v>
          </cell>
          <cell r="F110">
            <v>0</v>
          </cell>
          <cell r="G110">
            <v>0</v>
          </cell>
          <cell r="I110">
            <v>0</v>
          </cell>
        </row>
        <row r="111">
          <cell r="A111" t="str">
            <v>Advance Against Salary-Parul Jaidka</v>
          </cell>
          <cell r="B111">
            <v>0</v>
          </cell>
          <cell r="F111">
            <v>0</v>
          </cell>
          <cell r="G111">
            <v>0</v>
          </cell>
          <cell r="I111">
            <v>0</v>
          </cell>
        </row>
        <row r="112">
          <cell r="A112" t="str">
            <v>Advance Against Salary-Pooja Soorma</v>
          </cell>
          <cell r="B112">
            <v>0</v>
          </cell>
          <cell r="F112">
            <v>0</v>
          </cell>
          <cell r="G112">
            <v>0</v>
          </cell>
          <cell r="I112">
            <v>0</v>
          </cell>
        </row>
        <row r="113">
          <cell r="A113" t="str">
            <v>Advance Against Salary-Pramod Kumar Singh</v>
          </cell>
          <cell r="B113">
            <v>0</v>
          </cell>
          <cell r="F113">
            <v>0</v>
          </cell>
          <cell r="G113">
            <v>0</v>
          </cell>
          <cell r="I113">
            <v>0</v>
          </cell>
        </row>
        <row r="114">
          <cell r="A114" t="str">
            <v>Advance Against Salary-Rahul Bansal</v>
          </cell>
          <cell r="B114">
            <v>0</v>
          </cell>
          <cell r="F114">
            <v>0</v>
          </cell>
          <cell r="G114">
            <v>0</v>
          </cell>
          <cell r="I114">
            <v>0</v>
          </cell>
        </row>
        <row r="115">
          <cell r="A115" t="str">
            <v>Advance Against Salary-Rajat Sharma</v>
          </cell>
          <cell r="B115">
            <v>0</v>
          </cell>
          <cell r="F115">
            <v>0</v>
          </cell>
          <cell r="G115">
            <v>0</v>
          </cell>
          <cell r="I115">
            <v>0</v>
          </cell>
        </row>
        <row r="116">
          <cell r="A116" t="str">
            <v>Advance Against Salary-Rakesh Gupta</v>
          </cell>
          <cell r="B116">
            <v>0</v>
          </cell>
          <cell r="F116">
            <v>0</v>
          </cell>
          <cell r="G116">
            <v>0</v>
          </cell>
          <cell r="I116">
            <v>0</v>
          </cell>
        </row>
        <row r="117">
          <cell r="A117" t="str">
            <v>Advance Against Salary-Ronita Ghosh</v>
          </cell>
          <cell r="B117">
            <v>0</v>
          </cell>
          <cell r="F117">
            <v>0</v>
          </cell>
          <cell r="G117">
            <v>0</v>
          </cell>
          <cell r="I117">
            <v>0</v>
          </cell>
        </row>
        <row r="118">
          <cell r="A118" t="str">
            <v>Advance Against Salary-Sanjay Saxena</v>
          </cell>
          <cell r="B118">
            <v>18629</v>
          </cell>
          <cell r="F118">
            <v>18629</v>
          </cell>
          <cell r="G118">
            <v>0</v>
          </cell>
          <cell r="I118">
            <v>18629</v>
          </cell>
        </row>
        <row r="119">
          <cell r="A119" t="str">
            <v>Advance Against Salary-Sarpreet Singh Sandhu</v>
          </cell>
          <cell r="B119">
            <v>0</v>
          </cell>
          <cell r="F119">
            <v>0</v>
          </cell>
          <cell r="G119">
            <v>0</v>
          </cell>
          <cell r="I119">
            <v>0</v>
          </cell>
        </row>
        <row r="120">
          <cell r="A120" t="str">
            <v>Advance Against Salary-Seema Mukherjee</v>
          </cell>
          <cell r="B120">
            <v>0</v>
          </cell>
          <cell r="F120">
            <v>0</v>
          </cell>
          <cell r="G120">
            <v>0</v>
          </cell>
          <cell r="I120">
            <v>0</v>
          </cell>
        </row>
        <row r="121">
          <cell r="A121" t="str">
            <v>Advance Against Salary-Subrat Kumar Pradhan</v>
          </cell>
          <cell r="B121">
            <v>0</v>
          </cell>
          <cell r="F121">
            <v>0</v>
          </cell>
          <cell r="G121">
            <v>0</v>
          </cell>
          <cell r="I121">
            <v>0</v>
          </cell>
        </row>
        <row r="122">
          <cell r="A122" t="str">
            <v>Advance Against Salary-Sudip Thapa</v>
          </cell>
          <cell r="B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A123" t="str">
            <v>Advance Against Salary-Suneel Sharma</v>
          </cell>
          <cell r="B123">
            <v>0</v>
          </cell>
          <cell r="F123">
            <v>0</v>
          </cell>
          <cell r="G123">
            <v>0</v>
          </cell>
          <cell r="I123">
            <v>0</v>
          </cell>
        </row>
        <row r="124">
          <cell r="A124" t="str">
            <v>Advance Against Salary-Sunil Sharma</v>
          </cell>
          <cell r="B124">
            <v>0</v>
          </cell>
          <cell r="F124">
            <v>0</v>
          </cell>
          <cell r="G124">
            <v>0</v>
          </cell>
          <cell r="I124">
            <v>0</v>
          </cell>
        </row>
        <row r="125">
          <cell r="A125" t="str">
            <v>Advance Against Salary-Vikas Sachdeva</v>
          </cell>
          <cell r="B125">
            <v>0</v>
          </cell>
          <cell r="F125">
            <v>0</v>
          </cell>
          <cell r="G125">
            <v>0</v>
          </cell>
          <cell r="I125">
            <v>0</v>
          </cell>
        </row>
        <row r="126">
          <cell r="A126" t="str">
            <v>L/A-Advance for Land-Amritsar</v>
          </cell>
          <cell r="B126">
            <v>6275000</v>
          </cell>
          <cell r="F126">
            <v>6275000</v>
          </cell>
          <cell r="G126">
            <v>0</v>
          </cell>
          <cell r="I126">
            <v>6275000</v>
          </cell>
        </row>
        <row r="127">
          <cell r="A127" t="str">
            <v>Adv Land Amritsar-Rachhpal Kaur</v>
          </cell>
          <cell r="B127">
            <v>5250000</v>
          </cell>
          <cell r="F127">
            <v>5250000</v>
          </cell>
          <cell r="G127">
            <v>0</v>
          </cell>
          <cell r="I127">
            <v>5250000</v>
          </cell>
        </row>
        <row r="128">
          <cell r="A128" t="str">
            <v>Adv Land Amritsar-Registration &amp; Stamp Duty Charges</v>
          </cell>
          <cell r="B128">
            <v>1025000</v>
          </cell>
          <cell r="F128">
            <v>1025000</v>
          </cell>
          <cell r="G128">
            <v>0</v>
          </cell>
          <cell r="I128">
            <v>1025000</v>
          </cell>
        </row>
        <row r="129">
          <cell r="A129" t="str">
            <v>L/A-Advance for Land-Khanna</v>
          </cell>
          <cell r="B129">
            <v>127000000</v>
          </cell>
          <cell r="F129">
            <v>127000000</v>
          </cell>
          <cell r="G129">
            <v>0</v>
          </cell>
          <cell r="I129">
            <v>127000000</v>
          </cell>
        </row>
        <row r="130">
          <cell r="A130" t="str">
            <v>Adv Land Khanna-Advance India  Projects Ltd</v>
          </cell>
          <cell r="B130">
            <v>75000000</v>
          </cell>
          <cell r="F130">
            <v>75000000</v>
          </cell>
          <cell r="G130">
            <v>0</v>
          </cell>
          <cell r="I130">
            <v>75000000</v>
          </cell>
        </row>
        <row r="131">
          <cell r="A131" t="str">
            <v>Adv Land Khanna-Ambuja Realty Development  Ltd</v>
          </cell>
          <cell r="B131">
            <v>52000000</v>
          </cell>
          <cell r="F131">
            <v>52000000</v>
          </cell>
          <cell r="G131">
            <v>0</v>
          </cell>
          <cell r="I131">
            <v>52000000</v>
          </cell>
        </row>
        <row r="132">
          <cell r="A132" t="str">
            <v>Adv Land Khanna-Baru Ram</v>
          </cell>
          <cell r="B132">
            <v>0</v>
          </cell>
          <cell r="F132">
            <v>0</v>
          </cell>
          <cell r="G132">
            <v>0</v>
          </cell>
          <cell r="I132">
            <v>0</v>
          </cell>
        </row>
        <row r="133">
          <cell r="A133" t="str">
            <v>L/A-Advance for Land-Mohali</v>
          </cell>
          <cell r="B133">
            <v>12211700</v>
          </cell>
          <cell r="F133">
            <v>12211700</v>
          </cell>
          <cell r="G133">
            <v>0</v>
          </cell>
          <cell r="I133">
            <v>12211700</v>
          </cell>
        </row>
        <row r="134">
          <cell r="A134" t="str">
            <v>Adv Land Mohali-Corolla Finance &amp; Investment  P Ltd</v>
          </cell>
          <cell r="B134">
            <v>4000000</v>
          </cell>
          <cell r="F134">
            <v>4000000</v>
          </cell>
          <cell r="G134">
            <v>0</v>
          </cell>
          <cell r="I134">
            <v>4000000</v>
          </cell>
        </row>
        <row r="135">
          <cell r="A135" t="str">
            <v>Adv Land Mohali-Gurdarshan Singh</v>
          </cell>
          <cell r="B135">
            <v>1211700</v>
          </cell>
          <cell r="F135">
            <v>1211700</v>
          </cell>
          <cell r="G135">
            <v>0</v>
          </cell>
          <cell r="I135">
            <v>1211700</v>
          </cell>
        </row>
        <row r="136">
          <cell r="A136" t="str">
            <v>Adv Land Mohali-Hanila Bajwa</v>
          </cell>
          <cell r="B136">
            <v>7000000</v>
          </cell>
          <cell r="F136">
            <v>7000000</v>
          </cell>
          <cell r="G136">
            <v>0</v>
          </cell>
          <cell r="I136">
            <v>7000000</v>
          </cell>
        </row>
        <row r="137">
          <cell r="A137" t="str">
            <v>Adv Land Mohali-Lark Projects Pvt Ltd</v>
          </cell>
          <cell r="B137">
            <v>0</v>
          </cell>
          <cell r="F137">
            <v>0</v>
          </cell>
          <cell r="G137">
            <v>0</v>
          </cell>
          <cell r="I137">
            <v>0</v>
          </cell>
        </row>
        <row r="138">
          <cell r="A138" t="str">
            <v>Adv Land Mohali-Nasib Kaur, Jaswinder Singh &amp; J.Sin</v>
          </cell>
          <cell r="B138">
            <v>0</v>
          </cell>
          <cell r="F138">
            <v>0</v>
          </cell>
          <cell r="G138">
            <v>0</v>
          </cell>
          <cell r="I138">
            <v>0</v>
          </cell>
        </row>
        <row r="139">
          <cell r="A139" t="str">
            <v>Adv Land Mohali-Preetam Kaur, Jaspal Singh &amp; P.Sing</v>
          </cell>
          <cell r="B139">
            <v>0</v>
          </cell>
          <cell r="F139">
            <v>0</v>
          </cell>
          <cell r="G139">
            <v>0</v>
          </cell>
          <cell r="I139">
            <v>0</v>
          </cell>
        </row>
        <row r="140">
          <cell r="A140" t="str">
            <v>Adv Land Mohali-Registration &amp; Stamp Duty  Charges</v>
          </cell>
          <cell r="B140">
            <v>0</v>
          </cell>
          <cell r="F140">
            <v>0</v>
          </cell>
          <cell r="G140">
            <v>0</v>
          </cell>
          <cell r="I140">
            <v>0</v>
          </cell>
        </row>
        <row r="141">
          <cell r="A141" t="str">
            <v>L/A-Advance to Consultants</v>
          </cell>
          <cell r="B141">
            <v>0</v>
          </cell>
          <cell r="D141">
            <v>494018</v>
          </cell>
          <cell r="F141">
            <v>494018</v>
          </cell>
          <cell r="G141">
            <v>0</v>
          </cell>
          <cell r="I141">
            <v>494018</v>
          </cell>
        </row>
        <row r="142">
          <cell r="A142" t="str">
            <v>L/A-Advance to Others</v>
          </cell>
          <cell r="B142">
            <v>35000000</v>
          </cell>
          <cell r="D142">
            <v>304000</v>
          </cell>
          <cell r="F142">
            <v>35304000</v>
          </cell>
          <cell r="G142">
            <v>0</v>
          </cell>
          <cell r="I142">
            <v>35304000</v>
          </cell>
        </row>
        <row r="143">
          <cell r="A143" t="str">
            <v>Adv to Others-Advance India Project  Ltd</v>
          </cell>
          <cell r="B143">
            <v>0</v>
          </cell>
          <cell r="F143">
            <v>0</v>
          </cell>
          <cell r="G143">
            <v>0</v>
          </cell>
          <cell r="I143">
            <v>0</v>
          </cell>
        </row>
        <row r="144">
          <cell r="A144" t="str">
            <v>Adv to Others-Ambuja Realty Dev Ltd</v>
          </cell>
          <cell r="B144">
            <v>0</v>
          </cell>
          <cell r="F144">
            <v>0</v>
          </cell>
          <cell r="G144">
            <v>0</v>
          </cell>
          <cell r="I144">
            <v>0</v>
          </cell>
        </row>
        <row r="145">
          <cell r="A145" t="str">
            <v>Adv to Others-Corolla  Finance &amp; Investm P Ltd</v>
          </cell>
          <cell r="B145">
            <v>0</v>
          </cell>
          <cell r="F145">
            <v>0</v>
          </cell>
          <cell r="G145">
            <v>0</v>
          </cell>
          <cell r="I145">
            <v>0</v>
          </cell>
        </row>
        <row r="146">
          <cell r="A146" t="str">
            <v>Adv to Others-Gopi Fabrics Pvt Ltd</v>
          </cell>
          <cell r="B146">
            <v>10000000</v>
          </cell>
          <cell r="F146">
            <v>10000000</v>
          </cell>
          <cell r="G146">
            <v>0</v>
          </cell>
          <cell r="I146">
            <v>10000000</v>
          </cell>
        </row>
        <row r="147">
          <cell r="A147" t="str">
            <v>Adv to Others-Gurdarshan Singh</v>
          </cell>
          <cell r="B147">
            <v>0</v>
          </cell>
          <cell r="F147">
            <v>0</v>
          </cell>
          <cell r="G147">
            <v>0</v>
          </cell>
          <cell r="I147">
            <v>0</v>
          </cell>
        </row>
        <row r="148">
          <cell r="A148" t="str">
            <v>Adv to Others-Hanila Bajwa</v>
          </cell>
          <cell r="B148">
            <v>0</v>
          </cell>
          <cell r="F148">
            <v>0</v>
          </cell>
          <cell r="G148">
            <v>0</v>
          </cell>
          <cell r="I148">
            <v>0</v>
          </cell>
        </row>
        <row r="149">
          <cell r="A149" t="str">
            <v>Adv to Others-Lark Projects Pvt Ltd</v>
          </cell>
          <cell r="B149">
            <v>0</v>
          </cell>
          <cell r="F149">
            <v>0</v>
          </cell>
          <cell r="G149">
            <v>0</v>
          </cell>
          <cell r="I149">
            <v>0</v>
          </cell>
        </row>
        <row r="150">
          <cell r="A150" t="str">
            <v>Adv to Others-Mewar Developers P Ltd</v>
          </cell>
          <cell r="B150">
            <v>10000000</v>
          </cell>
          <cell r="F150">
            <v>10000000</v>
          </cell>
          <cell r="G150">
            <v>0</v>
          </cell>
          <cell r="I150">
            <v>10000000</v>
          </cell>
        </row>
        <row r="151">
          <cell r="A151" t="str">
            <v>Adv to Others-Mewar Industries Ltd</v>
          </cell>
          <cell r="B151">
            <v>10000000</v>
          </cell>
          <cell r="F151">
            <v>10000000</v>
          </cell>
          <cell r="G151">
            <v>0</v>
          </cell>
          <cell r="I151">
            <v>10000000</v>
          </cell>
        </row>
        <row r="152">
          <cell r="A152" t="str">
            <v>Adv to Others-Omprakash</v>
          </cell>
          <cell r="B152">
            <v>5000000</v>
          </cell>
          <cell r="F152">
            <v>5000000</v>
          </cell>
          <cell r="G152">
            <v>0</v>
          </cell>
          <cell r="I152">
            <v>5000000</v>
          </cell>
        </row>
        <row r="153">
          <cell r="A153" t="str">
            <v>Adv to Others-Punjab State Electricity Board</v>
          </cell>
          <cell r="B153">
            <v>0</v>
          </cell>
          <cell r="F153">
            <v>0</v>
          </cell>
          <cell r="G153">
            <v>0</v>
          </cell>
          <cell r="I153">
            <v>0</v>
          </cell>
        </row>
        <row r="154">
          <cell r="A154" t="str">
            <v>L/A- Advance to Suppliers</v>
          </cell>
          <cell r="B154">
            <v>0</v>
          </cell>
          <cell r="D154">
            <v>890892</v>
          </cell>
          <cell r="F154">
            <v>890892</v>
          </cell>
          <cell r="G154">
            <v>0</v>
          </cell>
          <cell r="I154">
            <v>890892</v>
          </cell>
        </row>
        <row r="155">
          <cell r="A155" t="str">
            <v>L/A -Adv to Supp- Ana Electronics &amp; Appliances</v>
          </cell>
          <cell r="B155">
            <v>0</v>
          </cell>
          <cell r="F155">
            <v>0</v>
          </cell>
          <cell r="G155">
            <v>0</v>
          </cell>
          <cell r="I155">
            <v>0</v>
          </cell>
        </row>
        <row r="156">
          <cell r="A156" t="str">
            <v>L/A-Adv to Supp- Rhythm House</v>
          </cell>
          <cell r="B156">
            <v>0</v>
          </cell>
          <cell r="F156">
            <v>0</v>
          </cell>
          <cell r="G156">
            <v>0</v>
          </cell>
          <cell r="I156">
            <v>0</v>
          </cell>
        </row>
        <row r="157">
          <cell r="A157" t="str">
            <v>L/A-Adv Dev Right for Amritsar Land</v>
          </cell>
          <cell r="B157">
            <v>824000000</v>
          </cell>
          <cell r="F157">
            <v>824000000</v>
          </cell>
          <cell r="G157">
            <v>0</v>
          </cell>
          <cell r="I157">
            <v>824000000</v>
          </cell>
        </row>
        <row r="158">
          <cell r="A158" t="str">
            <v>Adv Dev Right for Amritsar Land-Advance  India</v>
          </cell>
          <cell r="B158">
            <v>412000000</v>
          </cell>
          <cell r="F158">
            <v>412000000</v>
          </cell>
          <cell r="G158">
            <v>0</v>
          </cell>
          <cell r="I158">
            <v>412000000</v>
          </cell>
        </row>
        <row r="159">
          <cell r="A159" t="str">
            <v>Adv Dev Right for Amritsar Land-Ambuja Realty</v>
          </cell>
          <cell r="B159">
            <v>412000000</v>
          </cell>
          <cell r="F159">
            <v>412000000</v>
          </cell>
          <cell r="G159">
            <v>0</v>
          </cell>
          <cell r="I159">
            <v>412000000</v>
          </cell>
        </row>
        <row r="160">
          <cell r="A160" t="str">
            <v>L/A- Imprest Account</v>
          </cell>
          <cell r="B160">
            <v>28000</v>
          </cell>
          <cell r="F160">
            <v>28000</v>
          </cell>
          <cell r="G160">
            <v>0</v>
          </cell>
          <cell r="I160">
            <v>28000</v>
          </cell>
        </row>
        <row r="161">
          <cell r="A161" t="str">
            <v>Advance Against Imprest- Chen Singh  Panwar</v>
          </cell>
          <cell r="B161">
            <v>15000</v>
          </cell>
          <cell r="F161">
            <v>15000</v>
          </cell>
          <cell r="G161">
            <v>0</v>
          </cell>
          <cell r="I161">
            <v>15000</v>
          </cell>
        </row>
        <row r="162">
          <cell r="A162" t="str">
            <v>Advance Against Imprest-G.P.Singh</v>
          </cell>
          <cell r="B162">
            <v>5000</v>
          </cell>
          <cell r="F162">
            <v>5000</v>
          </cell>
          <cell r="G162">
            <v>0</v>
          </cell>
          <cell r="I162">
            <v>5000</v>
          </cell>
        </row>
        <row r="163">
          <cell r="A163" t="str">
            <v>Advance Against Imprest-Pramod Singh</v>
          </cell>
          <cell r="B163">
            <v>1000</v>
          </cell>
          <cell r="F163">
            <v>1000</v>
          </cell>
          <cell r="G163">
            <v>0</v>
          </cell>
          <cell r="I163">
            <v>1000</v>
          </cell>
        </row>
        <row r="164">
          <cell r="A164" t="str">
            <v>Advance Against Imprest-Subrat Kumar Pradhan</v>
          </cell>
          <cell r="B164">
            <v>2000</v>
          </cell>
          <cell r="F164">
            <v>2000</v>
          </cell>
          <cell r="G164">
            <v>0</v>
          </cell>
          <cell r="I164">
            <v>2000</v>
          </cell>
        </row>
        <row r="165">
          <cell r="A165" t="str">
            <v>Advance Against Imprest-Sudip Thapa</v>
          </cell>
          <cell r="B165">
            <v>5000</v>
          </cell>
          <cell r="F165">
            <v>5000</v>
          </cell>
          <cell r="G165">
            <v>0</v>
          </cell>
          <cell r="I165">
            <v>5000</v>
          </cell>
        </row>
        <row r="166">
          <cell r="A166" t="str">
            <v>L/A-Loan To Employees</v>
          </cell>
          <cell r="B166">
            <v>138334</v>
          </cell>
          <cell r="F166">
            <v>138334</v>
          </cell>
          <cell r="G166">
            <v>0</v>
          </cell>
          <cell r="I166">
            <v>138334</v>
          </cell>
        </row>
        <row r="167">
          <cell r="A167" t="str">
            <v>Loan To Emp-Anurag Parashar</v>
          </cell>
          <cell r="B167">
            <v>33542</v>
          </cell>
          <cell r="F167">
            <v>33542</v>
          </cell>
          <cell r="G167">
            <v>0</v>
          </cell>
          <cell r="I167">
            <v>33542</v>
          </cell>
        </row>
        <row r="168">
          <cell r="A168" t="str">
            <v>Loan To Emp-Aslam Khan</v>
          </cell>
          <cell r="B168">
            <v>57500</v>
          </cell>
          <cell r="F168">
            <v>57500</v>
          </cell>
          <cell r="G168">
            <v>0</v>
          </cell>
          <cell r="I168">
            <v>57500</v>
          </cell>
        </row>
        <row r="169">
          <cell r="A169" t="str">
            <v>Loan To Emp-Chen Singh Panwar</v>
          </cell>
          <cell r="B169">
            <v>13750</v>
          </cell>
          <cell r="F169">
            <v>13750</v>
          </cell>
          <cell r="G169">
            <v>0</v>
          </cell>
          <cell r="I169">
            <v>13750</v>
          </cell>
        </row>
        <row r="170">
          <cell r="A170" t="str">
            <v>Loan To Emp-Pramod Singh</v>
          </cell>
          <cell r="B170">
            <v>33542</v>
          </cell>
          <cell r="F170">
            <v>33542</v>
          </cell>
          <cell r="G170">
            <v>0</v>
          </cell>
          <cell r="I170">
            <v>33542</v>
          </cell>
        </row>
        <row r="171">
          <cell r="A171" t="str">
            <v>L/A-Security Deposit &amp; Others</v>
          </cell>
          <cell r="B171">
            <v>3159300</v>
          </cell>
          <cell r="F171">
            <v>3159300</v>
          </cell>
          <cell r="G171">
            <v>0</v>
          </cell>
          <cell r="I171">
            <v>3159300</v>
          </cell>
        </row>
        <row r="172">
          <cell r="A172" t="str">
            <v>S/D- Bharat Bhushan Sawhney</v>
          </cell>
          <cell r="B172">
            <v>735000</v>
          </cell>
          <cell r="F172">
            <v>735000</v>
          </cell>
          <cell r="G172">
            <v>0</v>
          </cell>
          <cell r="I172">
            <v>735000</v>
          </cell>
        </row>
        <row r="173">
          <cell r="A173" t="str">
            <v>S/D-Bharti Airtel Ltd.</v>
          </cell>
          <cell r="B173">
            <v>800</v>
          </cell>
          <cell r="F173">
            <v>800</v>
          </cell>
          <cell r="G173">
            <v>0</v>
          </cell>
          <cell r="I173">
            <v>800</v>
          </cell>
        </row>
        <row r="174">
          <cell r="A174" t="str">
            <v>S/D- Hindustan Petroleum</v>
          </cell>
          <cell r="B174">
            <v>2100</v>
          </cell>
          <cell r="F174">
            <v>2100</v>
          </cell>
          <cell r="G174">
            <v>0</v>
          </cell>
          <cell r="I174">
            <v>2100</v>
          </cell>
        </row>
        <row r="175">
          <cell r="A175" t="str">
            <v>S/D-Punjab State Electricity Board</v>
          </cell>
          <cell r="B175">
            <v>181400</v>
          </cell>
          <cell r="F175">
            <v>181400</v>
          </cell>
          <cell r="G175">
            <v>0</v>
          </cell>
          <cell r="I175">
            <v>181400</v>
          </cell>
        </row>
        <row r="176">
          <cell r="A176" t="str">
            <v>S/D-Reliance Infocomm</v>
          </cell>
          <cell r="B176">
            <v>1000</v>
          </cell>
          <cell r="F176">
            <v>1000</v>
          </cell>
          <cell r="G176">
            <v>0</v>
          </cell>
          <cell r="I176">
            <v>1000</v>
          </cell>
        </row>
        <row r="177">
          <cell r="A177" t="str">
            <v>S/D- Saurabh Chandra</v>
          </cell>
          <cell r="B177">
            <v>34000</v>
          </cell>
          <cell r="F177">
            <v>34000</v>
          </cell>
          <cell r="G177">
            <v>0</v>
          </cell>
          <cell r="I177">
            <v>34000</v>
          </cell>
        </row>
        <row r="178">
          <cell r="A178" t="str">
            <v>S/D -Tamanna Bindra</v>
          </cell>
          <cell r="B178">
            <v>2205000</v>
          </cell>
          <cell r="F178">
            <v>2205000</v>
          </cell>
          <cell r="G178">
            <v>0</v>
          </cell>
          <cell r="I178">
            <v>2205000</v>
          </cell>
        </row>
        <row r="179">
          <cell r="A179" t="str">
            <v>L/A- Tax Paid</v>
          </cell>
          <cell r="B179">
            <v>39270</v>
          </cell>
          <cell r="F179">
            <v>39270</v>
          </cell>
          <cell r="G179">
            <v>0</v>
          </cell>
          <cell r="I179">
            <v>39270</v>
          </cell>
        </row>
        <row r="180">
          <cell r="A180" t="str">
            <v>FBT- Advance Tax 2006-2007</v>
          </cell>
          <cell r="B180">
            <v>39270</v>
          </cell>
          <cell r="F180">
            <v>39270</v>
          </cell>
          <cell r="G180">
            <v>0</v>
          </cell>
          <cell r="I180">
            <v>39270</v>
          </cell>
        </row>
        <row r="181">
          <cell r="A181" t="str">
            <v>ICD- Lark Projects Pvt Ltd</v>
          </cell>
          <cell r="B181">
            <v>36859690</v>
          </cell>
          <cell r="F181">
            <v>36859690</v>
          </cell>
          <cell r="G181">
            <v>0</v>
          </cell>
          <cell r="I181">
            <v>36859690</v>
          </cell>
        </row>
        <row r="182">
          <cell r="A182" t="str">
            <v>Prepaid Expenses</v>
          </cell>
          <cell r="B182">
            <v>0</v>
          </cell>
          <cell r="F182">
            <v>0</v>
          </cell>
          <cell r="G182">
            <v>0</v>
          </cell>
          <cell r="I182">
            <v>0</v>
          </cell>
        </row>
        <row r="183">
          <cell r="A183" t="str">
            <v>Sundry Debtors</v>
          </cell>
          <cell r="B183">
            <v>0</v>
          </cell>
          <cell r="F183">
            <v>0</v>
          </cell>
          <cell r="G183">
            <v>0</v>
          </cell>
          <cell r="I183">
            <v>0</v>
          </cell>
        </row>
        <row r="184">
          <cell r="A184" t="str">
            <v>Cash-in-hand</v>
          </cell>
          <cell r="B184">
            <v>31632</v>
          </cell>
          <cell r="F184">
            <v>31632</v>
          </cell>
          <cell r="G184">
            <v>0</v>
          </cell>
          <cell r="I184">
            <v>31632</v>
          </cell>
        </row>
        <row r="185">
          <cell r="A185" t="str">
            <v>Cash</v>
          </cell>
          <cell r="B185">
            <v>31632</v>
          </cell>
          <cell r="F185">
            <v>31632</v>
          </cell>
          <cell r="G185">
            <v>0</v>
          </cell>
          <cell r="I185">
            <v>31632</v>
          </cell>
        </row>
        <row r="186">
          <cell r="A186" t="str">
            <v>Bank Accounts</v>
          </cell>
          <cell r="B186">
            <v>3364815</v>
          </cell>
          <cell r="F186">
            <v>3364815</v>
          </cell>
          <cell r="G186">
            <v>0</v>
          </cell>
          <cell r="I186">
            <v>3364815</v>
          </cell>
        </row>
        <row r="187">
          <cell r="A187" t="str">
            <v>C/B- FD with ICICI Bank</v>
          </cell>
          <cell r="B187">
            <v>1000000</v>
          </cell>
          <cell r="F187">
            <v>1000000</v>
          </cell>
          <cell r="G187">
            <v>0</v>
          </cell>
          <cell r="I187">
            <v>1000000</v>
          </cell>
        </row>
        <row r="188">
          <cell r="A188" t="str">
            <v>C/B-ICICI Bank C/A-002905006494</v>
          </cell>
          <cell r="B188">
            <v>2269815</v>
          </cell>
          <cell r="F188">
            <v>2269815</v>
          </cell>
          <cell r="G188">
            <v>0</v>
          </cell>
          <cell r="I188">
            <v>2269815</v>
          </cell>
        </row>
        <row r="189">
          <cell r="A189" t="str">
            <v>C/B- Standard Chartered Bank C/A- 52105057157</v>
          </cell>
          <cell r="B189">
            <v>95000</v>
          </cell>
          <cell r="F189">
            <v>95000</v>
          </cell>
          <cell r="G189">
            <v>0</v>
          </cell>
          <cell r="I189">
            <v>95000</v>
          </cell>
        </row>
        <row r="190">
          <cell r="A190" t="str">
            <v>Branch / Divisions</v>
          </cell>
          <cell r="B190">
            <v>0</v>
          </cell>
          <cell r="F190">
            <v>0</v>
          </cell>
          <cell r="G190">
            <v>0</v>
          </cell>
          <cell r="I190">
            <v>0</v>
          </cell>
        </row>
        <row r="191">
          <cell r="A191" t="str">
            <v>Account with Branch-Amritsar Project</v>
          </cell>
          <cell r="B191">
            <v>0</v>
          </cell>
          <cell r="F191">
            <v>0</v>
          </cell>
          <cell r="G191">
            <v>0</v>
          </cell>
          <cell r="I191">
            <v>0</v>
          </cell>
        </row>
        <row r="192">
          <cell r="A192" t="str">
            <v>Misc. Expenses (ASSET)</v>
          </cell>
          <cell r="B192">
            <v>0</v>
          </cell>
          <cell r="F192">
            <v>0</v>
          </cell>
          <cell r="G192">
            <v>0</v>
          </cell>
          <cell r="I192">
            <v>0</v>
          </cell>
        </row>
        <row r="193">
          <cell r="A193" t="str">
            <v>Deferred Revenue Expenditure</v>
          </cell>
          <cell r="B193">
            <v>0</v>
          </cell>
          <cell r="F193">
            <v>0</v>
          </cell>
          <cell r="G193">
            <v>0</v>
          </cell>
          <cell r="I193">
            <v>0</v>
          </cell>
        </row>
        <row r="194">
          <cell r="A194" t="str">
            <v>Preliminary Expenses</v>
          </cell>
          <cell r="B194">
            <v>0</v>
          </cell>
          <cell r="F194">
            <v>0</v>
          </cell>
          <cell r="G194">
            <v>0</v>
          </cell>
          <cell r="I194">
            <v>0</v>
          </cell>
        </row>
        <row r="195">
          <cell r="A195" t="str">
            <v>Proj &amp; Pre Operating Expenses</v>
          </cell>
          <cell r="B195">
            <v>0</v>
          </cell>
          <cell r="F195">
            <v>0</v>
          </cell>
          <cell r="G195">
            <v>0</v>
          </cell>
          <cell r="I195">
            <v>0</v>
          </cell>
        </row>
        <row r="196">
          <cell r="A196" t="str">
            <v>Suspense A/c</v>
          </cell>
          <cell r="B196">
            <v>0</v>
          </cell>
          <cell r="F196">
            <v>0</v>
          </cell>
          <cell r="G196">
            <v>0</v>
          </cell>
          <cell r="I196">
            <v>0</v>
          </cell>
        </row>
        <row r="197">
          <cell r="A197" t="str">
            <v>Unsecured Loans Asset</v>
          </cell>
          <cell r="B197">
            <v>0</v>
          </cell>
          <cell r="F197">
            <v>0</v>
          </cell>
          <cell r="G197">
            <v>0</v>
          </cell>
          <cell r="I197">
            <v>0</v>
          </cell>
        </row>
        <row r="198">
          <cell r="A198" t="str">
            <v>Sales Accounts</v>
          </cell>
          <cell r="B198">
            <v>0</v>
          </cell>
          <cell r="F198">
            <v>0</v>
          </cell>
          <cell r="G198">
            <v>0</v>
          </cell>
          <cell r="I198">
            <v>0</v>
          </cell>
        </row>
        <row r="199">
          <cell r="A199" t="str">
            <v>Purchase Accounts</v>
          </cell>
          <cell r="B199">
            <v>0</v>
          </cell>
          <cell r="F199">
            <v>0</v>
          </cell>
          <cell r="G199">
            <v>0</v>
          </cell>
          <cell r="I199">
            <v>0</v>
          </cell>
        </row>
        <row r="200">
          <cell r="A200" t="str">
            <v>Direct Incomes</v>
          </cell>
          <cell r="B200">
            <v>0</v>
          </cell>
          <cell r="F200">
            <v>0</v>
          </cell>
          <cell r="G200">
            <v>0</v>
          </cell>
          <cell r="I200">
            <v>0</v>
          </cell>
        </row>
        <row r="201">
          <cell r="A201" t="str">
            <v>Direct Expenses</v>
          </cell>
          <cell r="B201">
            <v>0</v>
          </cell>
          <cell r="F201">
            <v>0</v>
          </cell>
          <cell r="G201">
            <v>0</v>
          </cell>
          <cell r="I201">
            <v>0</v>
          </cell>
        </row>
        <row r="202">
          <cell r="A202" t="str">
            <v>Indirect Incomes</v>
          </cell>
          <cell r="B202">
            <v>0</v>
          </cell>
          <cell r="C202">
            <v>28925</v>
          </cell>
          <cell r="F202">
            <v>0</v>
          </cell>
          <cell r="G202">
            <v>28925</v>
          </cell>
          <cell r="I202">
            <v>-28925</v>
          </cell>
        </row>
        <row r="203">
          <cell r="A203" t="str">
            <v>O/I-P/L on Sale/Redemp of MF Units</v>
          </cell>
          <cell r="B203">
            <v>0</v>
          </cell>
          <cell r="C203">
            <v>14015</v>
          </cell>
          <cell r="F203">
            <v>0</v>
          </cell>
          <cell r="G203">
            <v>14015</v>
          </cell>
          <cell r="I203">
            <v>-14015</v>
          </cell>
        </row>
        <row r="204">
          <cell r="A204" t="str">
            <v>O/I-P/L on MF Units-L.T.C.G</v>
          </cell>
          <cell r="B204">
            <v>0</v>
          </cell>
          <cell r="F204">
            <v>0</v>
          </cell>
          <cell r="G204">
            <v>0</v>
          </cell>
          <cell r="I204">
            <v>0</v>
          </cell>
        </row>
        <row r="205">
          <cell r="A205" t="str">
            <v>O/I-P/L on MF Units-S.T.C.G</v>
          </cell>
          <cell r="B205">
            <v>0</v>
          </cell>
          <cell r="C205">
            <v>14015</v>
          </cell>
          <cell r="F205">
            <v>0</v>
          </cell>
          <cell r="G205">
            <v>14015</v>
          </cell>
          <cell r="I205">
            <v>-14015</v>
          </cell>
        </row>
        <row r="206">
          <cell r="A206" t="str">
            <v>O/I-Dividend Received</v>
          </cell>
          <cell r="B206">
            <v>0</v>
          </cell>
          <cell r="C206">
            <v>14910</v>
          </cell>
          <cell r="F206">
            <v>0</v>
          </cell>
          <cell r="G206">
            <v>14910</v>
          </cell>
          <cell r="I206">
            <v>-14910</v>
          </cell>
        </row>
        <row r="207">
          <cell r="A207" t="str">
            <v>Indirect Expenses</v>
          </cell>
          <cell r="B207">
            <v>36403874</v>
          </cell>
          <cell r="C207">
            <v>1463</v>
          </cell>
          <cell r="F207">
            <v>36403874</v>
          </cell>
          <cell r="G207">
            <v>1463</v>
          </cell>
          <cell r="I207">
            <v>36402411</v>
          </cell>
        </row>
        <row r="208">
          <cell r="A208" t="str">
            <v>Exp- Advertisement &amp; Publicity</v>
          </cell>
          <cell r="B208">
            <v>6625</v>
          </cell>
          <cell r="F208">
            <v>6625</v>
          </cell>
          <cell r="G208">
            <v>0</v>
          </cell>
          <cell r="I208">
            <v>6625</v>
          </cell>
        </row>
        <row r="209">
          <cell r="A209" t="str">
            <v>A&amp;P-Brochure Expenses</v>
          </cell>
          <cell r="B209">
            <v>2450</v>
          </cell>
          <cell r="F209">
            <v>2450</v>
          </cell>
          <cell r="G209">
            <v>0</v>
          </cell>
          <cell r="I209">
            <v>2450</v>
          </cell>
        </row>
        <row r="210">
          <cell r="A210" t="str">
            <v>A&amp;P- Marketing</v>
          </cell>
          <cell r="B210">
            <v>4175</v>
          </cell>
          <cell r="F210">
            <v>4175</v>
          </cell>
          <cell r="G210">
            <v>0</v>
          </cell>
          <cell r="I210">
            <v>4175</v>
          </cell>
        </row>
        <row r="211">
          <cell r="A211" t="str">
            <v>A&amp;P-Others</v>
          </cell>
          <cell r="B211">
            <v>0</v>
          </cell>
          <cell r="F211">
            <v>0</v>
          </cell>
          <cell r="G211">
            <v>0</v>
          </cell>
          <cell r="I211">
            <v>0</v>
          </cell>
        </row>
        <row r="212">
          <cell r="A212" t="str">
            <v>Exp-Guest House Maintenance Expenses</v>
          </cell>
          <cell r="B212">
            <v>182252</v>
          </cell>
          <cell r="F212">
            <v>182252</v>
          </cell>
          <cell r="G212">
            <v>0</v>
          </cell>
          <cell r="I212">
            <v>182252</v>
          </cell>
        </row>
        <row r="213">
          <cell r="A213" t="str">
            <v>Exp-Guest House Maintenance</v>
          </cell>
          <cell r="B213">
            <v>97252</v>
          </cell>
          <cell r="F213">
            <v>97252</v>
          </cell>
          <cell r="G213">
            <v>0</v>
          </cell>
          <cell r="I213">
            <v>97252</v>
          </cell>
        </row>
        <row r="214">
          <cell r="A214" t="str">
            <v>Exp-Guest House Rent</v>
          </cell>
          <cell r="B214">
            <v>85000</v>
          </cell>
          <cell r="F214">
            <v>85000</v>
          </cell>
          <cell r="G214">
            <v>0</v>
          </cell>
          <cell r="I214">
            <v>85000</v>
          </cell>
        </row>
        <row r="215">
          <cell r="A215" t="str">
            <v>Guest House- Telephone</v>
          </cell>
          <cell r="B215">
            <v>0</v>
          </cell>
          <cell r="F215">
            <v>0</v>
          </cell>
          <cell r="G215">
            <v>0</v>
          </cell>
          <cell r="I215">
            <v>0</v>
          </cell>
        </row>
        <row r="216">
          <cell r="A216" t="str">
            <v>Exp-Postage &amp; Telegrams</v>
          </cell>
          <cell r="B216">
            <v>4362</v>
          </cell>
          <cell r="F216">
            <v>4362</v>
          </cell>
          <cell r="G216">
            <v>0</v>
          </cell>
          <cell r="I216">
            <v>4362</v>
          </cell>
        </row>
        <row r="217">
          <cell r="A217" t="str">
            <v>Exp-P&amp;T Courier Charges</v>
          </cell>
          <cell r="B217">
            <v>2441</v>
          </cell>
          <cell r="F217">
            <v>2441</v>
          </cell>
          <cell r="G217">
            <v>0</v>
          </cell>
          <cell r="I217">
            <v>2441</v>
          </cell>
        </row>
        <row r="218">
          <cell r="A218" t="str">
            <v>Exp-P&amp;T Postage Expenses</v>
          </cell>
          <cell r="B218">
            <v>1921</v>
          </cell>
          <cell r="F218">
            <v>1921</v>
          </cell>
          <cell r="G218">
            <v>0</v>
          </cell>
          <cell r="I218">
            <v>1921</v>
          </cell>
        </row>
        <row r="219">
          <cell r="A219" t="str">
            <v>Exp-Profession &amp; Consultancy</v>
          </cell>
          <cell r="B219">
            <v>891323</v>
          </cell>
          <cell r="F219">
            <v>891323</v>
          </cell>
          <cell r="G219">
            <v>0</v>
          </cell>
          <cell r="I219">
            <v>891323</v>
          </cell>
        </row>
        <row r="220">
          <cell r="A220" t="str">
            <v>P&amp;C-Architectural Consultancy</v>
          </cell>
          <cell r="B220">
            <v>0</v>
          </cell>
          <cell r="F220">
            <v>0</v>
          </cell>
          <cell r="G220">
            <v>0</v>
          </cell>
          <cell r="I220">
            <v>0</v>
          </cell>
        </row>
        <row r="221">
          <cell r="A221" t="str">
            <v>P&amp;C- Engineering Services</v>
          </cell>
          <cell r="B221">
            <v>460184</v>
          </cell>
          <cell r="F221">
            <v>460184</v>
          </cell>
          <cell r="G221">
            <v>0</v>
          </cell>
          <cell r="I221">
            <v>460184</v>
          </cell>
        </row>
        <row r="222">
          <cell r="A222" t="str">
            <v>P&amp;C- Legal Consultancy</v>
          </cell>
          <cell r="B222">
            <v>220400</v>
          </cell>
          <cell r="F222">
            <v>220400</v>
          </cell>
          <cell r="G222">
            <v>0</v>
          </cell>
          <cell r="I222">
            <v>220400</v>
          </cell>
        </row>
        <row r="223">
          <cell r="A223" t="str">
            <v>P&amp;C- Other Consultancy</v>
          </cell>
          <cell r="B223">
            <v>210739</v>
          </cell>
          <cell r="F223">
            <v>210739</v>
          </cell>
          <cell r="G223">
            <v>0</v>
          </cell>
          <cell r="I223">
            <v>210739</v>
          </cell>
        </row>
        <row r="224">
          <cell r="A224" t="str">
            <v>Exp-Rent Paid</v>
          </cell>
          <cell r="B224">
            <v>3941000</v>
          </cell>
          <cell r="F224">
            <v>3941000</v>
          </cell>
          <cell r="G224">
            <v>0</v>
          </cell>
          <cell r="I224">
            <v>3941000</v>
          </cell>
        </row>
        <row r="225">
          <cell r="A225" t="str">
            <v>Exp-Rent Office-Amritsar</v>
          </cell>
          <cell r="B225">
            <v>21000</v>
          </cell>
          <cell r="F225">
            <v>21000</v>
          </cell>
          <cell r="G225">
            <v>0</v>
          </cell>
          <cell r="I225">
            <v>21000</v>
          </cell>
        </row>
        <row r="226">
          <cell r="A226" t="str">
            <v>Exp-Rent Office-Delhi</v>
          </cell>
          <cell r="B226">
            <v>3920000</v>
          </cell>
          <cell r="F226">
            <v>3920000</v>
          </cell>
          <cell r="G226">
            <v>0</v>
          </cell>
          <cell r="I226">
            <v>3920000</v>
          </cell>
        </row>
        <row r="227">
          <cell r="A227" t="str">
            <v>Exp-Staff Welfare Expenses</v>
          </cell>
          <cell r="B227">
            <v>80174</v>
          </cell>
          <cell r="F227">
            <v>80174</v>
          </cell>
          <cell r="G227">
            <v>0</v>
          </cell>
          <cell r="I227">
            <v>80174</v>
          </cell>
        </row>
        <row r="228">
          <cell r="A228" t="str">
            <v>W/E-Canteen Expenses</v>
          </cell>
          <cell r="B228">
            <v>39395</v>
          </cell>
          <cell r="F228">
            <v>39395</v>
          </cell>
          <cell r="G228">
            <v>0</v>
          </cell>
          <cell r="I228">
            <v>39395</v>
          </cell>
        </row>
        <row r="229">
          <cell r="A229" t="str">
            <v>W/E-Others</v>
          </cell>
          <cell r="B229">
            <v>25014</v>
          </cell>
          <cell r="F229">
            <v>25014</v>
          </cell>
          <cell r="G229">
            <v>0</v>
          </cell>
          <cell r="I229">
            <v>25014</v>
          </cell>
        </row>
        <row r="230">
          <cell r="A230" t="str">
            <v>W/E-Welfare Expenses-HO</v>
          </cell>
          <cell r="B230">
            <v>15765</v>
          </cell>
          <cell r="F230">
            <v>15765</v>
          </cell>
          <cell r="G230">
            <v>0</v>
          </cell>
          <cell r="I230">
            <v>15765</v>
          </cell>
        </row>
        <row r="231">
          <cell r="A231" t="str">
            <v>W/E- Welfare Expenses-Site</v>
          </cell>
          <cell r="B231">
            <v>0</v>
          </cell>
          <cell r="F231">
            <v>0</v>
          </cell>
          <cell r="G231">
            <v>0</v>
          </cell>
          <cell r="I231">
            <v>0</v>
          </cell>
        </row>
        <row r="232">
          <cell r="A232" t="str">
            <v>Exp-Telephone Expenses</v>
          </cell>
          <cell r="B232">
            <v>240100</v>
          </cell>
          <cell r="C232">
            <v>1463</v>
          </cell>
          <cell r="F232">
            <v>240100</v>
          </cell>
          <cell r="G232">
            <v>1463</v>
          </cell>
          <cell r="I232">
            <v>238637</v>
          </cell>
        </row>
        <row r="233">
          <cell r="A233" t="str">
            <v>Exp-Telephone Exp Anil Talwar -65250964</v>
          </cell>
          <cell r="B233">
            <v>2613</v>
          </cell>
          <cell r="F233">
            <v>2613</v>
          </cell>
          <cell r="G233">
            <v>0</v>
          </cell>
          <cell r="I233">
            <v>2613</v>
          </cell>
        </row>
        <row r="234">
          <cell r="A234" t="str">
            <v>Exp -Telephone Expenses Internet</v>
          </cell>
          <cell r="B234">
            <v>0</v>
          </cell>
          <cell r="F234">
            <v>0</v>
          </cell>
          <cell r="G234">
            <v>0</v>
          </cell>
          <cell r="I234">
            <v>0</v>
          </cell>
        </row>
        <row r="235">
          <cell r="A235" t="str">
            <v>Exp-Telephone Expenses Internet-100102418033</v>
          </cell>
          <cell r="B235">
            <v>9999</v>
          </cell>
          <cell r="F235">
            <v>9999</v>
          </cell>
          <cell r="G235">
            <v>0</v>
          </cell>
          <cell r="I235">
            <v>9999</v>
          </cell>
        </row>
        <row r="236">
          <cell r="A236" t="str">
            <v>Exp-Telephone Expenses Internet-9350950021</v>
          </cell>
          <cell r="B236">
            <v>1482</v>
          </cell>
          <cell r="F236">
            <v>1482</v>
          </cell>
          <cell r="G236">
            <v>0</v>
          </cell>
          <cell r="I236">
            <v>1482</v>
          </cell>
        </row>
        <row r="237">
          <cell r="A237" t="str">
            <v>Exp-Telephone Expenses Mobile</v>
          </cell>
          <cell r="B237">
            <v>177097</v>
          </cell>
          <cell r="F237">
            <v>177097</v>
          </cell>
          <cell r="G237">
            <v>0</v>
          </cell>
          <cell r="I237">
            <v>177097</v>
          </cell>
        </row>
        <row r="238">
          <cell r="A238" t="str">
            <v>Exp-Telephone Expenses Office</v>
          </cell>
          <cell r="B238">
            <v>3664</v>
          </cell>
          <cell r="F238">
            <v>3664</v>
          </cell>
          <cell r="G238">
            <v>0</v>
          </cell>
          <cell r="I238">
            <v>3664</v>
          </cell>
        </row>
        <row r="239">
          <cell r="A239" t="str">
            <v>Exp-Telephone Expenses Office-26848673</v>
          </cell>
          <cell r="B239">
            <v>561</v>
          </cell>
          <cell r="F239">
            <v>561</v>
          </cell>
          <cell r="G239">
            <v>0</v>
          </cell>
          <cell r="I239">
            <v>561</v>
          </cell>
        </row>
        <row r="240">
          <cell r="A240" t="str">
            <v>Exp-Telephone Expenses Office 41000530</v>
          </cell>
          <cell r="B240">
            <v>0</v>
          </cell>
          <cell r="C240">
            <v>1463</v>
          </cell>
          <cell r="F240">
            <v>0</v>
          </cell>
          <cell r="G240">
            <v>1463</v>
          </cell>
          <cell r="I240">
            <v>-1463</v>
          </cell>
        </row>
        <row r="241">
          <cell r="A241" t="str">
            <v>Exp-Telephone Expenses Office 41000531</v>
          </cell>
          <cell r="B241">
            <v>885</v>
          </cell>
          <cell r="F241">
            <v>885</v>
          </cell>
          <cell r="G241">
            <v>0</v>
          </cell>
          <cell r="I241">
            <v>885</v>
          </cell>
        </row>
        <row r="242">
          <cell r="A242" t="str">
            <v>Exp-Telephone Expenses Office 41000532</v>
          </cell>
          <cell r="B242">
            <v>1445</v>
          </cell>
          <cell r="F242">
            <v>1445</v>
          </cell>
          <cell r="G242">
            <v>0</v>
          </cell>
          <cell r="I242">
            <v>1445</v>
          </cell>
        </row>
        <row r="243">
          <cell r="A243" t="str">
            <v>Exp-Telephone Expenses Office  41000534</v>
          </cell>
          <cell r="B243">
            <v>1445</v>
          </cell>
          <cell r="F243">
            <v>1445</v>
          </cell>
          <cell r="G243">
            <v>0</v>
          </cell>
          <cell r="I243">
            <v>1445</v>
          </cell>
        </row>
        <row r="244">
          <cell r="A244" t="str">
            <v>Exp-Telephone Expenses Office- A/c  100102345483</v>
          </cell>
          <cell r="B244">
            <v>8000</v>
          </cell>
          <cell r="F244">
            <v>8000</v>
          </cell>
          <cell r="G244">
            <v>0</v>
          </cell>
          <cell r="I244">
            <v>8000</v>
          </cell>
        </row>
        <row r="245">
          <cell r="A245" t="str">
            <v>Exp-Telephone Exp Pramod  Babber-65963556</v>
          </cell>
          <cell r="B245">
            <v>464</v>
          </cell>
          <cell r="F245">
            <v>464</v>
          </cell>
          <cell r="G245">
            <v>0</v>
          </cell>
          <cell r="I245">
            <v>464</v>
          </cell>
        </row>
        <row r="246">
          <cell r="A246" t="str">
            <v>Exp-Telephone Exp Sunil Sharma -2219145</v>
          </cell>
          <cell r="B246">
            <v>780</v>
          </cell>
          <cell r="F246">
            <v>780</v>
          </cell>
          <cell r="G246">
            <v>0</v>
          </cell>
          <cell r="I246">
            <v>780</v>
          </cell>
        </row>
        <row r="247">
          <cell r="A247" t="str">
            <v>Exp-Telephone Mobile Amar Mathur-9910897839</v>
          </cell>
          <cell r="B247">
            <v>369</v>
          </cell>
          <cell r="F247">
            <v>369</v>
          </cell>
          <cell r="G247">
            <v>0</v>
          </cell>
          <cell r="I247">
            <v>369</v>
          </cell>
        </row>
        <row r="248">
          <cell r="A248" t="str">
            <v>Exp-Telephone Mobile Anil Talwar-9910897840</v>
          </cell>
          <cell r="B248">
            <v>369</v>
          </cell>
          <cell r="F248">
            <v>369</v>
          </cell>
          <cell r="G248">
            <v>0</v>
          </cell>
          <cell r="I248">
            <v>369</v>
          </cell>
        </row>
        <row r="249">
          <cell r="A249" t="str">
            <v>Exp-Telephone Mobile Anup Agarwal-9871034709</v>
          </cell>
          <cell r="B249">
            <v>3006</v>
          </cell>
          <cell r="F249">
            <v>3006</v>
          </cell>
          <cell r="G249">
            <v>0</v>
          </cell>
          <cell r="I249">
            <v>3006</v>
          </cell>
        </row>
        <row r="250">
          <cell r="A250" t="str">
            <v>Exp-Telephone Mobile Anurag Parashar -9910897848</v>
          </cell>
          <cell r="B250">
            <v>489</v>
          </cell>
          <cell r="F250">
            <v>489</v>
          </cell>
          <cell r="G250">
            <v>0</v>
          </cell>
          <cell r="I250">
            <v>489</v>
          </cell>
        </row>
        <row r="251">
          <cell r="A251" t="str">
            <v>Exp-Telephone Mobile Arun Sharma-9818622656</v>
          </cell>
          <cell r="B251">
            <v>5816</v>
          </cell>
          <cell r="F251">
            <v>5816</v>
          </cell>
          <cell r="G251">
            <v>0</v>
          </cell>
          <cell r="I251">
            <v>5816</v>
          </cell>
        </row>
        <row r="252">
          <cell r="A252" t="str">
            <v>Exp-Telephone Mobile Basant Panda-9910485846</v>
          </cell>
          <cell r="B252">
            <v>758</v>
          </cell>
          <cell r="F252">
            <v>758</v>
          </cell>
          <cell r="G252">
            <v>0</v>
          </cell>
          <cell r="I252">
            <v>758</v>
          </cell>
        </row>
        <row r="253">
          <cell r="A253" t="str">
            <v>Exp-Telephone Mobile B.Chakraborty-9910897852</v>
          </cell>
          <cell r="B253">
            <v>358</v>
          </cell>
          <cell r="F253">
            <v>358</v>
          </cell>
          <cell r="G253">
            <v>0</v>
          </cell>
          <cell r="I253">
            <v>358</v>
          </cell>
        </row>
        <row r="254">
          <cell r="A254" t="str">
            <v>Exp-Telephone Mobile Chen Singh-9910897845</v>
          </cell>
          <cell r="B254">
            <v>369</v>
          </cell>
          <cell r="F254">
            <v>369</v>
          </cell>
          <cell r="G254">
            <v>0</v>
          </cell>
          <cell r="I254">
            <v>369</v>
          </cell>
        </row>
        <row r="255">
          <cell r="A255" t="str">
            <v>Exp-Telephone Mobile Dinesh-9910897842</v>
          </cell>
          <cell r="B255">
            <v>386</v>
          </cell>
          <cell r="F255">
            <v>386</v>
          </cell>
          <cell r="G255">
            <v>0</v>
          </cell>
          <cell r="I255">
            <v>386</v>
          </cell>
        </row>
        <row r="256">
          <cell r="A256" t="str">
            <v>Exp-Telephone Mobile G.P.Singh 9818491370</v>
          </cell>
          <cell r="B256">
            <v>4691</v>
          </cell>
          <cell r="F256">
            <v>4691</v>
          </cell>
          <cell r="G256">
            <v>0</v>
          </cell>
          <cell r="I256">
            <v>4691</v>
          </cell>
        </row>
        <row r="257">
          <cell r="A257" t="str">
            <v>Exp-Telephone Mobile Ishpreet Kaur-9910485841</v>
          </cell>
          <cell r="B257">
            <v>404</v>
          </cell>
          <cell r="F257">
            <v>404</v>
          </cell>
          <cell r="G257">
            <v>0</v>
          </cell>
          <cell r="I257">
            <v>404</v>
          </cell>
        </row>
        <row r="258">
          <cell r="A258" t="str">
            <v>Exp-Telephone Mobile J.M.Saxena-9910897850</v>
          </cell>
          <cell r="B258">
            <v>376</v>
          </cell>
          <cell r="F258">
            <v>376</v>
          </cell>
          <cell r="G258">
            <v>0</v>
          </cell>
          <cell r="I258">
            <v>376</v>
          </cell>
        </row>
        <row r="259">
          <cell r="A259" t="str">
            <v>Exp-Telephone Mobile Jyoti Sahani-9910485845</v>
          </cell>
          <cell r="B259">
            <v>949</v>
          </cell>
          <cell r="F259">
            <v>949</v>
          </cell>
          <cell r="G259">
            <v>0</v>
          </cell>
          <cell r="I259">
            <v>949</v>
          </cell>
        </row>
        <row r="260">
          <cell r="A260" t="str">
            <v>Exp-Telephone Mobile Pankaj Malik-9910485843</v>
          </cell>
          <cell r="B260">
            <v>3447</v>
          </cell>
          <cell r="F260">
            <v>3447</v>
          </cell>
          <cell r="G260">
            <v>0</v>
          </cell>
          <cell r="I260">
            <v>3447</v>
          </cell>
        </row>
        <row r="261">
          <cell r="A261" t="str">
            <v>Exp-Telephone Mobile P.K.Sharma-9910897849</v>
          </cell>
          <cell r="B261">
            <v>378</v>
          </cell>
          <cell r="F261">
            <v>378</v>
          </cell>
          <cell r="G261">
            <v>0</v>
          </cell>
          <cell r="I261">
            <v>378</v>
          </cell>
        </row>
        <row r="262">
          <cell r="A262" t="str">
            <v>Exp-Telephone Mobile P.N.Radhakrishnan-9910897844</v>
          </cell>
          <cell r="B262">
            <v>375</v>
          </cell>
          <cell r="F262">
            <v>375</v>
          </cell>
          <cell r="G262">
            <v>0</v>
          </cell>
          <cell r="I262">
            <v>375</v>
          </cell>
        </row>
        <row r="263">
          <cell r="A263" t="str">
            <v>Exp-Telephone Mobile Pooja Soorma-9910897846</v>
          </cell>
          <cell r="B263">
            <v>383</v>
          </cell>
          <cell r="F263">
            <v>383</v>
          </cell>
          <cell r="G263">
            <v>0</v>
          </cell>
          <cell r="I263">
            <v>383</v>
          </cell>
        </row>
        <row r="264">
          <cell r="A264" t="str">
            <v>Exp-Telephone Mobile Pramod Kumar Singh-9910485839</v>
          </cell>
          <cell r="B264">
            <v>1164</v>
          </cell>
          <cell r="F264">
            <v>1164</v>
          </cell>
          <cell r="G264">
            <v>0</v>
          </cell>
          <cell r="I264">
            <v>1164</v>
          </cell>
        </row>
        <row r="265">
          <cell r="A265" t="str">
            <v>Exp-Telephone Mobile Rahul Bansal -9910897847</v>
          </cell>
          <cell r="B265">
            <v>431</v>
          </cell>
          <cell r="F265">
            <v>431</v>
          </cell>
          <cell r="G265">
            <v>0</v>
          </cell>
          <cell r="I265">
            <v>431</v>
          </cell>
        </row>
        <row r="266">
          <cell r="A266" t="str">
            <v>Exp-Telephone Mobile Rakesh Gupta-9910485842</v>
          </cell>
          <cell r="B266">
            <v>845</v>
          </cell>
          <cell r="F266">
            <v>845</v>
          </cell>
          <cell r="G266">
            <v>0</v>
          </cell>
          <cell r="I266">
            <v>845</v>
          </cell>
        </row>
        <row r="267">
          <cell r="A267" t="str">
            <v>Exp-Telephone Mobile Ronita Roy Ghosh-9910485841</v>
          </cell>
          <cell r="B267">
            <v>1292</v>
          </cell>
          <cell r="F267">
            <v>1292</v>
          </cell>
          <cell r="G267">
            <v>0</v>
          </cell>
          <cell r="I267">
            <v>1292</v>
          </cell>
        </row>
        <row r="268">
          <cell r="A268" t="str">
            <v>Exp-Telephone Mobile Ronita Roy Ghosh-9910897843</v>
          </cell>
          <cell r="B268">
            <v>369</v>
          </cell>
          <cell r="F268">
            <v>369</v>
          </cell>
          <cell r="G268">
            <v>0</v>
          </cell>
          <cell r="I268">
            <v>369</v>
          </cell>
        </row>
        <row r="269">
          <cell r="A269" t="str">
            <v>Exp-Telephone Mobile Satyendra Prasad 9910239946</v>
          </cell>
          <cell r="B269">
            <v>1204</v>
          </cell>
          <cell r="F269">
            <v>1204</v>
          </cell>
          <cell r="G269">
            <v>0</v>
          </cell>
          <cell r="I269">
            <v>1204</v>
          </cell>
        </row>
        <row r="270">
          <cell r="A270" t="str">
            <v>Exp-Telephone Mobile Satyendra Prasad-9910485838</v>
          </cell>
          <cell r="B270">
            <v>1363</v>
          </cell>
          <cell r="F270">
            <v>1363</v>
          </cell>
          <cell r="G270">
            <v>0</v>
          </cell>
          <cell r="I270">
            <v>1363</v>
          </cell>
        </row>
        <row r="271">
          <cell r="A271" t="str">
            <v>Exp-Telephone Mobile Seema Mukherjee-9910485844</v>
          </cell>
          <cell r="B271">
            <v>878</v>
          </cell>
          <cell r="F271">
            <v>878</v>
          </cell>
          <cell r="G271">
            <v>0</v>
          </cell>
          <cell r="I271">
            <v>878</v>
          </cell>
        </row>
        <row r="272">
          <cell r="A272" t="str">
            <v>Exp-Telephone Mobile Subrata Pradhan-9910897869</v>
          </cell>
          <cell r="B272">
            <v>399</v>
          </cell>
          <cell r="F272">
            <v>399</v>
          </cell>
          <cell r="G272">
            <v>0</v>
          </cell>
          <cell r="I272">
            <v>399</v>
          </cell>
        </row>
        <row r="273">
          <cell r="A273" t="str">
            <v>Exp-Telephone Mobile Suneel Sharma-9910897851</v>
          </cell>
          <cell r="B273">
            <v>411</v>
          </cell>
          <cell r="F273">
            <v>411</v>
          </cell>
          <cell r="G273">
            <v>0</v>
          </cell>
          <cell r="I273">
            <v>411</v>
          </cell>
        </row>
        <row r="274">
          <cell r="A274" t="str">
            <v>Exp-Telephone Mobile Sunil Sharma-9910897853</v>
          </cell>
          <cell r="B274">
            <v>0</v>
          </cell>
          <cell r="F274">
            <v>0</v>
          </cell>
          <cell r="G274">
            <v>0</v>
          </cell>
          <cell r="I274">
            <v>0</v>
          </cell>
        </row>
        <row r="275">
          <cell r="A275" t="str">
            <v>Exp-Telephone Mobile Uttam Vir Singh-9910897841</v>
          </cell>
          <cell r="B275">
            <v>386</v>
          </cell>
          <cell r="F275">
            <v>386</v>
          </cell>
          <cell r="G275">
            <v>0</v>
          </cell>
          <cell r="I275">
            <v>386</v>
          </cell>
        </row>
        <row r="276">
          <cell r="A276" t="str">
            <v>Exp-Training &amp; Recruitment  Expenses</v>
          </cell>
          <cell r="B276">
            <v>310467</v>
          </cell>
          <cell r="F276">
            <v>310467</v>
          </cell>
          <cell r="G276">
            <v>0</v>
          </cell>
          <cell r="I276">
            <v>310467</v>
          </cell>
        </row>
        <row r="277">
          <cell r="A277" t="str">
            <v>Exp-Recruitment Expenses</v>
          </cell>
          <cell r="B277">
            <v>310467</v>
          </cell>
          <cell r="F277">
            <v>310467</v>
          </cell>
          <cell r="G277">
            <v>0</v>
          </cell>
          <cell r="I277">
            <v>310467</v>
          </cell>
        </row>
        <row r="278">
          <cell r="A278" t="str">
            <v>Exp- Training Expenses</v>
          </cell>
          <cell r="B278">
            <v>0</v>
          </cell>
          <cell r="F278">
            <v>0</v>
          </cell>
          <cell r="G278">
            <v>0</v>
          </cell>
          <cell r="I278">
            <v>0</v>
          </cell>
        </row>
        <row r="279">
          <cell r="A279" t="str">
            <v>Exp-Travelling &amp; Conveyance</v>
          </cell>
          <cell r="B279">
            <v>517701</v>
          </cell>
          <cell r="F279">
            <v>517701</v>
          </cell>
          <cell r="G279">
            <v>0</v>
          </cell>
          <cell r="I279">
            <v>517701</v>
          </cell>
        </row>
        <row r="280">
          <cell r="A280" t="str">
            <v>T/C-Car Hire Charges</v>
          </cell>
          <cell r="B280">
            <v>64698</v>
          </cell>
          <cell r="F280">
            <v>64698</v>
          </cell>
          <cell r="G280">
            <v>0</v>
          </cell>
          <cell r="I280">
            <v>64698</v>
          </cell>
        </row>
        <row r="281">
          <cell r="A281" t="str">
            <v>T/C Conveyance Expenses</v>
          </cell>
          <cell r="B281">
            <v>64581</v>
          </cell>
          <cell r="F281">
            <v>64581</v>
          </cell>
          <cell r="G281">
            <v>0</v>
          </cell>
          <cell r="I281">
            <v>64581</v>
          </cell>
        </row>
        <row r="282">
          <cell r="A282" t="str">
            <v>T/C -Travelling Expenses</v>
          </cell>
          <cell r="B282">
            <v>388422</v>
          </cell>
          <cell r="F282">
            <v>388422</v>
          </cell>
          <cell r="G282">
            <v>0</v>
          </cell>
          <cell r="I282">
            <v>388422</v>
          </cell>
        </row>
        <row r="283">
          <cell r="A283" t="str">
            <v>Exp-Vehicle Expenses</v>
          </cell>
          <cell r="B283">
            <v>37564</v>
          </cell>
          <cell r="F283">
            <v>37564</v>
          </cell>
          <cell r="G283">
            <v>0</v>
          </cell>
          <cell r="I283">
            <v>37564</v>
          </cell>
        </row>
        <row r="284">
          <cell r="A284" t="str">
            <v>Exp-Vehicle Exp-DL3C AK-6755</v>
          </cell>
          <cell r="B284">
            <v>18728</v>
          </cell>
          <cell r="F284">
            <v>18728</v>
          </cell>
          <cell r="G284">
            <v>0</v>
          </cell>
          <cell r="I284">
            <v>18728</v>
          </cell>
        </row>
        <row r="285">
          <cell r="A285" t="str">
            <v>Exp-Vehicle Exp-DL9CB 2842</v>
          </cell>
          <cell r="B285">
            <v>7040</v>
          </cell>
          <cell r="F285">
            <v>7040</v>
          </cell>
          <cell r="G285">
            <v>0</v>
          </cell>
          <cell r="I285">
            <v>7040</v>
          </cell>
        </row>
        <row r="286">
          <cell r="A286" t="str">
            <v>Exp-Vehicle Exp - DLICL-1526</v>
          </cell>
          <cell r="B286">
            <v>11796</v>
          </cell>
          <cell r="F286">
            <v>11796</v>
          </cell>
          <cell r="G286">
            <v>0</v>
          </cell>
          <cell r="I286">
            <v>11796</v>
          </cell>
        </row>
        <row r="287">
          <cell r="A287" t="str">
            <v>Interest</v>
          </cell>
          <cell r="B287">
            <v>5206055</v>
          </cell>
          <cell r="F287">
            <v>5206055</v>
          </cell>
          <cell r="G287">
            <v>0</v>
          </cell>
          <cell r="I287">
            <v>5206055</v>
          </cell>
        </row>
        <row r="288">
          <cell r="A288" t="str">
            <v>Exp-Interest</v>
          </cell>
          <cell r="B288">
            <v>5206055</v>
          </cell>
          <cell r="F288">
            <v>5206055</v>
          </cell>
          <cell r="G288">
            <v>0</v>
          </cell>
          <cell r="I288">
            <v>5206055</v>
          </cell>
        </row>
        <row r="289">
          <cell r="A289" t="str">
            <v>Personnel Expenses</v>
          </cell>
          <cell r="B289">
            <v>2969567</v>
          </cell>
          <cell r="F289">
            <v>2969567</v>
          </cell>
          <cell r="G289">
            <v>0</v>
          </cell>
          <cell r="I289">
            <v>2969567</v>
          </cell>
        </row>
        <row r="290">
          <cell r="A290" t="str">
            <v>P/E-Medical Allowance</v>
          </cell>
          <cell r="B290">
            <v>1455</v>
          </cell>
          <cell r="F290">
            <v>1455</v>
          </cell>
          <cell r="G290">
            <v>0</v>
          </cell>
          <cell r="I290">
            <v>1455</v>
          </cell>
        </row>
        <row r="291">
          <cell r="A291" t="str">
            <v>P/E-Med All-Chen Singh Panwar</v>
          </cell>
          <cell r="B291">
            <v>1455</v>
          </cell>
          <cell r="F291">
            <v>1455</v>
          </cell>
          <cell r="G291">
            <v>0</v>
          </cell>
          <cell r="I291">
            <v>1455</v>
          </cell>
        </row>
        <row r="292">
          <cell r="A292" t="str">
            <v>P/E-Med All-Pooja Soorma</v>
          </cell>
          <cell r="B292">
            <v>0</v>
          </cell>
          <cell r="F292">
            <v>0</v>
          </cell>
          <cell r="G292">
            <v>0</v>
          </cell>
          <cell r="I292">
            <v>0</v>
          </cell>
        </row>
        <row r="293">
          <cell r="A293" t="str">
            <v>P/E-Med All-Rahul Bansal</v>
          </cell>
          <cell r="B293">
            <v>0</v>
          </cell>
          <cell r="F293">
            <v>0</v>
          </cell>
          <cell r="G293">
            <v>0</v>
          </cell>
          <cell r="I293">
            <v>0</v>
          </cell>
        </row>
        <row r="294">
          <cell r="A294" t="str">
            <v>P/E-Med All-Vikas Sachdeva</v>
          </cell>
          <cell r="B294">
            <v>0</v>
          </cell>
          <cell r="F294">
            <v>0</v>
          </cell>
          <cell r="G294">
            <v>0</v>
          </cell>
          <cell r="I294">
            <v>0</v>
          </cell>
        </row>
        <row r="295">
          <cell r="A295" t="str">
            <v>P/E-Medical Reimbursement</v>
          </cell>
          <cell r="B295">
            <v>8256</v>
          </cell>
          <cell r="F295">
            <v>8256</v>
          </cell>
          <cell r="G295">
            <v>0</v>
          </cell>
          <cell r="I295">
            <v>8256</v>
          </cell>
        </row>
        <row r="296">
          <cell r="A296" t="str">
            <v>P/E-Med Reim-Amar Mathur</v>
          </cell>
          <cell r="B296">
            <v>0</v>
          </cell>
          <cell r="F296">
            <v>0</v>
          </cell>
          <cell r="G296">
            <v>0</v>
          </cell>
          <cell r="I296">
            <v>0</v>
          </cell>
        </row>
        <row r="297">
          <cell r="A297" t="str">
            <v>P/E-Med Reim-Anil Kumar Talwar</v>
          </cell>
          <cell r="B297">
            <v>598</v>
          </cell>
          <cell r="F297">
            <v>598</v>
          </cell>
          <cell r="G297">
            <v>0</v>
          </cell>
          <cell r="I297">
            <v>598</v>
          </cell>
        </row>
        <row r="298">
          <cell r="A298" t="str">
            <v>P/E-Med Reim-Anurag Parashar</v>
          </cell>
          <cell r="B298">
            <v>0</v>
          </cell>
          <cell r="F298">
            <v>0</v>
          </cell>
          <cell r="G298">
            <v>0</v>
          </cell>
          <cell r="I298">
            <v>0</v>
          </cell>
        </row>
        <row r="299">
          <cell r="A299" t="str">
            <v>P/E-Med Reim-Arun Sharma</v>
          </cell>
          <cell r="B299">
            <v>0</v>
          </cell>
          <cell r="F299">
            <v>0</v>
          </cell>
          <cell r="G299">
            <v>0</v>
          </cell>
          <cell r="I299">
            <v>0</v>
          </cell>
        </row>
        <row r="300">
          <cell r="A300" t="str">
            <v>P/E-Med Reim-Aslam Khan</v>
          </cell>
          <cell r="B300">
            <v>0</v>
          </cell>
          <cell r="F300">
            <v>0</v>
          </cell>
          <cell r="G300">
            <v>0</v>
          </cell>
          <cell r="I300">
            <v>0</v>
          </cell>
        </row>
        <row r="301">
          <cell r="A301" t="str">
            <v>P/E-Med Reim-Basant Panda</v>
          </cell>
          <cell r="B301">
            <v>2721</v>
          </cell>
          <cell r="F301">
            <v>2721</v>
          </cell>
          <cell r="G301">
            <v>0</v>
          </cell>
          <cell r="I301">
            <v>2721</v>
          </cell>
        </row>
        <row r="302">
          <cell r="A302" t="str">
            <v>P/E-Med Reim-Basudev Chakraborty</v>
          </cell>
          <cell r="B302">
            <v>2014</v>
          </cell>
          <cell r="F302">
            <v>2014</v>
          </cell>
          <cell r="G302">
            <v>0</v>
          </cell>
          <cell r="I302">
            <v>2014</v>
          </cell>
        </row>
        <row r="303">
          <cell r="A303" t="str">
            <v>P/E-Med Reim-GP Singh</v>
          </cell>
          <cell r="B303">
            <v>0</v>
          </cell>
          <cell r="F303">
            <v>0</v>
          </cell>
          <cell r="G303">
            <v>0</v>
          </cell>
          <cell r="I303">
            <v>0</v>
          </cell>
        </row>
        <row r="304">
          <cell r="A304" t="str">
            <v>P/E-Med Reim-Ishpreet Kaur</v>
          </cell>
          <cell r="B304">
            <v>1223</v>
          </cell>
          <cell r="F304">
            <v>1223</v>
          </cell>
          <cell r="G304">
            <v>0</v>
          </cell>
          <cell r="I304">
            <v>1223</v>
          </cell>
        </row>
        <row r="305">
          <cell r="A305" t="str">
            <v>P/E-Med Reim-JM Saxena</v>
          </cell>
          <cell r="B305">
            <v>0</v>
          </cell>
          <cell r="F305">
            <v>0</v>
          </cell>
          <cell r="G305">
            <v>0</v>
          </cell>
          <cell r="I305">
            <v>0</v>
          </cell>
        </row>
        <row r="306">
          <cell r="A306" t="str">
            <v>P/E-Med Reim-Jyoti Sahani</v>
          </cell>
          <cell r="B306">
            <v>1700</v>
          </cell>
          <cell r="F306">
            <v>1700</v>
          </cell>
          <cell r="G306">
            <v>0</v>
          </cell>
          <cell r="I306">
            <v>1700</v>
          </cell>
        </row>
        <row r="307">
          <cell r="A307" t="str">
            <v>P/E-Med Reim-PK Sharma</v>
          </cell>
          <cell r="B307">
            <v>0</v>
          </cell>
          <cell r="F307">
            <v>0</v>
          </cell>
          <cell r="G307">
            <v>0</v>
          </cell>
          <cell r="I307">
            <v>0</v>
          </cell>
        </row>
        <row r="308">
          <cell r="A308" t="str">
            <v>P/E-Med Reim-Pramod Singh</v>
          </cell>
          <cell r="B308">
            <v>0</v>
          </cell>
          <cell r="F308">
            <v>0</v>
          </cell>
          <cell r="G308">
            <v>0</v>
          </cell>
          <cell r="I308">
            <v>0</v>
          </cell>
        </row>
        <row r="309">
          <cell r="A309" t="str">
            <v>P/E-Med Reim-Rakesh Gupta</v>
          </cell>
          <cell r="B309">
            <v>0</v>
          </cell>
          <cell r="F309">
            <v>0</v>
          </cell>
          <cell r="G309">
            <v>0</v>
          </cell>
          <cell r="I309">
            <v>0</v>
          </cell>
        </row>
        <row r="310">
          <cell r="A310" t="str">
            <v>P/E-Med Reim-Ronita Roy Ghosh</v>
          </cell>
          <cell r="B310">
            <v>0</v>
          </cell>
          <cell r="F310">
            <v>0</v>
          </cell>
          <cell r="G310">
            <v>0</v>
          </cell>
          <cell r="I310">
            <v>0</v>
          </cell>
        </row>
        <row r="311">
          <cell r="A311" t="str">
            <v>P/E-Med Reim-Sarpreet Singh Sandhu</v>
          </cell>
          <cell r="B311">
            <v>0</v>
          </cell>
          <cell r="F311">
            <v>0</v>
          </cell>
          <cell r="G311">
            <v>0</v>
          </cell>
          <cell r="I311">
            <v>0</v>
          </cell>
        </row>
        <row r="312">
          <cell r="A312" t="str">
            <v>P/E-Med Reim-SD Jha</v>
          </cell>
          <cell r="B312">
            <v>0</v>
          </cell>
          <cell r="F312">
            <v>0</v>
          </cell>
          <cell r="G312">
            <v>0</v>
          </cell>
          <cell r="I312">
            <v>0</v>
          </cell>
        </row>
        <row r="313">
          <cell r="A313" t="str">
            <v>P/E-Med Reim-SK Pradhan</v>
          </cell>
          <cell r="B313">
            <v>0</v>
          </cell>
          <cell r="F313">
            <v>0</v>
          </cell>
          <cell r="G313">
            <v>0</v>
          </cell>
          <cell r="I313">
            <v>0</v>
          </cell>
        </row>
        <row r="314">
          <cell r="A314" t="str">
            <v>P/E-Med Reim-Sudip Thapa</v>
          </cell>
          <cell r="B314">
            <v>0</v>
          </cell>
          <cell r="F314">
            <v>0</v>
          </cell>
          <cell r="G314">
            <v>0</v>
          </cell>
          <cell r="I314">
            <v>0</v>
          </cell>
        </row>
        <row r="315">
          <cell r="A315" t="str">
            <v>P/E-Med Reim-Suneel Sharma</v>
          </cell>
          <cell r="B315">
            <v>0</v>
          </cell>
          <cell r="F315">
            <v>0</v>
          </cell>
          <cell r="G315">
            <v>0</v>
          </cell>
          <cell r="I315">
            <v>0</v>
          </cell>
        </row>
        <row r="316">
          <cell r="A316" t="str">
            <v>P/E-Med Reim-Sunil Sharma</v>
          </cell>
          <cell r="B316">
            <v>0</v>
          </cell>
          <cell r="F316">
            <v>0</v>
          </cell>
          <cell r="G316">
            <v>0</v>
          </cell>
          <cell r="I316">
            <v>0</v>
          </cell>
        </row>
        <row r="317">
          <cell r="A317" t="str">
            <v>P/E-Reim of Ent &amp; Others</v>
          </cell>
          <cell r="B317">
            <v>13557</v>
          </cell>
          <cell r="F317">
            <v>13557</v>
          </cell>
          <cell r="G317">
            <v>0</v>
          </cell>
          <cell r="I317">
            <v>13557</v>
          </cell>
        </row>
        <row r="318">
          <cell r="A318" t="str">
            <v>P/E-Reim of Ent &amp; Others-Anil Talwar</v>
          </cell>
          <cell r="B318">
            <v>9804</v>
          </cell>
          <cell r="F318">
            <v>9804</v>
          </cell>
          <cell r="G318">
            <v>0</v>
          </cell>
          <cell r="I318">
            <v>9804</v>
          </cell>
        </row>
        <row r="319">
          <cell r="A319" t="str">
            <v>P/E-Reim of Ent &amp; Others-Pramod Babber</v>
          </cell>
          <cell r="B319">
            <v>3753</v>
          </cell>
          <cell r="F319">
            <v>3753</v>
          </cell>
          <cell r="G319">
            <v>0</v>
          </cell>
          <cell r="I319">
            <v>3753</v>
          </cell>
        </row>
        <row r="320">
          <cell r="A320" t="str">
            <v>P/E-Administrative Charges on PF</v>
          </cell>
          <cell r="B320">
            <v>4755</v>
          </cell>
          <cell r="F320">
            <v>4755</v>
          </cell>
          <cell r="G320">
            <v>0</v>
          </cell>
          <cell r="I320">
            <v>4755</v>
          </cell>
        </row>
        <row r="321">
          <cell r="A321" t="str">
            <v>P/E-Basic Salary</v>
          </cell>
          <cell r="B321">
            <v>1454194</v>
          </cell>
          <cell r="F321">
            <v>1454194</v>
          </cell>
          <cell r="G321">
            <v>0</v>
          </cell>
          <cell r="I321">
            <v>1454194</v>
          </cell>
        </row>
        <row r="322">
          <cell r="A322" t="str">
            <v>P/E-Bonus</v>
          </cell>
          <cell r="B322">
            <v>72129</v>
          </cell>
          <cell r="F322">
            <v>72129</v>
          </cell>
          <cell r="G322">
            <v>0</v>
          </cell>
          <cell r="I322">
            <v>72129</v>
          </cell>
        </row>
        <row r="323">
          <cell r="A323" t="str">
            <v>P/E-Co's Contrb to EDLI</v>
          </cell>
          <cell r="B323">
            <v>3975</v>
          </cell>
          <cell r="F323">
            <v>3975</v>
          </cell>
          <cell r="G323">
            <v>0</v>
          </cell>
          <cell r="I323">
            <v>3975</v>
          </cell>
        </row>
        <row r="324">
          <cell r="A324" t="str">
            <v>P/E-Co's Contrb to Pension Fund</v>
          </cell>
          <cell r="B324">
            <v>38459</v>
          </cell>
          <cell r="F324">
            <v>38459</v>
          </cell>
          <cell r="G324">
            <v>0</v>
          </cell>
          <cell r="I324">
            <v>38459</v>
          </cell>
        </row>
        <row r="325">
          <cell r="A325" t="str">
            <v>P/E-Co's Contrb to Provident Fund</v>
          </cell>
          <cell r="B325">
            <v>60441</v>
          </cell>
          <cell r="F325">
            <v>60441</v>
          </cell>
          <cell r="G325">
            <v>0</v>
          </cell>
          <cell r="I325">
            <v>60441</v>
          </cell>
        </row>
        <row r="326">
          <cell r="A326" t="str">
            <v>P/E-Conveyance Allowance</v>
          </cell>
          <cell r="B326">
            <v>72341</v>
          </cell>
          <cell r="F326">
            <v>72341</v>
          </cell>
          <cell r="G326">
            <v>0</v>
          </cell>
          <cell r="I326">
            <v>72341</v>
          </cell>
        </row>
        <row r="327">
          <cell r="A327" t="str">
            <v>P/E-EDLI Administrative Charges</v>
          </cell>
          <cell r="B327">
            <v>30</v>
          </cell>
          <cell r="F327">
            <v>30</v>
          </cell>
          <cell r="G327">
            <v>0</v>
          </cell>
          <cell r="I327">
            <v>30</v>
          </cell>
        </row>
        <row r="328">
          <cell r="A328" t="str">
            <v>P/E-House Rent Allowance</v>
          </cell>
          <cell r="B328">
            <v>704195</v>
          </cell>
          <cell r="F328">
            <v>704195</v>
          </cell>
          <cell r="G328">
            <v>0</v>
          </cell>
          <cell r="I328">
            <v>704195</v>
          </cell>
        </row>
        <row r="329">
          <cell r="A329" t="str">
            <v>P/E-Leave Encashment</v>
          </cell>
          <cell r="B329">
            <v>0</v>
          </cell>
          <cell r="F329">
            <v>0</v>
          </cell>
          <cell r="G329">
            <v>0</v>
          </cell>
          <cell r="I329">
            <v>0</v>
          </cell>
        </row>
        <row r="330">
          <cell r="A330" t="str">
            <v>P/E-Leave Travel Allowance</v>
          </cell>
          <cell r="B330">
            <v>0</v>
          </cell>
          <cell r="F330">
            <v>0</v>
          </cell>
          <cell r="G330">
            <v>0</v>
          </cell>
          <cell r="I330">
            <v>0</v>
          </cell>
        </row>
        <row r="331">
          <cell r="A331" t="str">
            <v>PE-Other Allowance</v>
          </cell>
          <cell r="B331">
            <v>535780</v>
          </cell>
          <cell r="F331">
            <v>535780</v>
          </cell>
          <cell r="G331">
            <v>0</v>
          </cell>
          <cell r="I331">
            <v>535780</v>
          </cell>
        </row>
        <row r="332">
          <cell r="A332" t="str">
            <v>Exp-Bank Charges</v>
          </cell>
          <cell r="B332">
            <v>15102</v>
          </cell>
          <cell r="F332">
            <v>15102</v>
          </cell>
          <cell r="G332">
            <v>0</v>
          </cell>
          <cell r="I332">
            <v>15102</v>
          </cell>
        </row>
        <row r="333">
          <cell r="A333" t="str">
            <v>Exp-Books &amp; Periodicals</v>
          </cell>
          <cell r="B333">
            <v>86421</v>
          </cell>
          <cell r="F333">
            <v>86421</v>
          </cell>
          <cell r="G333">
            <v>0</v>
          </cell>
          <cell r="I333">
            <v>86421</v>
          </cell>
        </row>
        <row r="334">
          <cell r="A334" t="str">
            <v>Exp- Brokerage</v>
          </cell>
          <cell r="B334">
            <v>19081</v>
          </cell>
          <cell r="F334">
            <v>19081</v>
          </cell>
          <cell r="G334">
            <v>0</v>
          </cell>
          <cell r="I334">
            <v>19081</v>
          </cell>
        </row>
        <row r="335">
          <cell r="A335" t="str">
            <v>Exp-Business Development Expenses</v>
          </cell>
          <cell r="B335">
            <v>46792</v>
          </cell>
          <cell r="F335">
            <v>46792</v>
          </cell>
          <cell r="G335">
            <v>0</v>
          </cell>
          <cell r="I335">
            <v>46792</v>
          </cell>
        </row>
        <row r="336">
          <cell r="A336" t="str">
            <v>Exp-Depreciation</v>
          </cell>
          <cell r="B336">
            <v>0</v>
          </cell>
          <cell r="F336">
            <v>0</v>
          </cell>
          <cell r="G336">
            <v>0</v>
          </cell>
          <cell r="I336">
            <v>0</v>
          </cell>
        </row>
        <row r="337">
          <cell r="A337" t="str">
            <v>Exp-EDP Expenses</v>
          </cell>
          <cell r="B337">
            <v>32546</v>
          </cell>
          <cell r="F337">
            <v>32546</v>
          </cell>
          <cell r="G337">
            <v>0</v>
          </cell>
          <cell r="I337">
            <v>32546</v>
          </cell>
        </row>
        <row r="338">
          <cell r="A338" t="str">
            <v>Exp-Fee &amp; Subscription</v>
          </cell>
          <cell r="B338">
            <v>0</v>
          </cell>
          <cell r="F338">
            <v>0</v>
          </cell>
          <cell r="G338">
            <v>0</v>
          </cell>
          <cell r="I338">
            <v>0</v>
          </cell>
        </row>
        <row r="339">
          <cell r="A339" t="str">
            <v>Exp- Filing Fees</v>
          </cell>
          <cell r="B339">
            <v>4749500</v>
          </cell>
          <cell r="F339">
            <v>4749500</v>
          </cell>
          <cell r="G339">
            <v>0</v>
          </cell>
          <cell r="I339">
            <v>4749500</v>
          </cell>
        </row>
        <row r="340">
          <cell r="A340" t="str">
            <v>Exp-Financial Charges</v>
          </cell>
          <cell r="B340">
            <v>16555400</v>
          </cell>
          <cell r="F340">
            <v>16555400</v>
          </cell>
          <cell r="G340">
            <v>0</v>
          </cell>
          <cell r="I340">
            <v>16555400</v>
          </cell>
        </row>
        <row r="341">
          <cell r="A341" t="str">
            <v>Exp-General Expenses</v>
          </cell>
          <cell r="B341">
            <v>37023</v>
          </cell>
          <cell r="F341">
            <v>37023</v>
          </cell>
          <cell r="G341">
            <v>0</v>
          </cell>
          <cell r="I341">
            <v>37023</v>
          </cell>
        </row>
        <row r="342">
          <cell r="A342" t="str">
            <v>Exp-Insurance Premium</v>
          </cell>
          <cell r="B342">
            <v>1964</v>
          </cell>
          <cell r="F342">
            <v>1964</v>
          </cell>
          <cell r="G342">
            <v>0</v>
          </cell>
          <cell r="I342">
            <v>1964</v>
          </cell>
        </row>
        <row r="343">
          <cell r="A343" t="str">
            <v>Exp-Legal Charges</v>
          </cell>
          <cell r="B343">
            <v>0</v>
          </cell>
          <cell r="F343">
            <v>0</v>
          </cell>
          <cell r="G343">
            <v>0</v>
          </cell>
          <cell r="I343">
            <v>0</v>
          </cell>
        </row>
        <row r="344">
          <cell r="A344" t="str">
            <v>Exp-Preliminary Expenses</v>
          </cell>
          <cell r="B344">
            <v>280466</v>
          </cell>
          <cell r="F344">
            <v>280466</v>
          </cell>
          <cell r="G344">
            <v>0</v>
          </cell>
          <cell r="I344">
            <v>280466</v>
          </cell>
        </row>
        <row r="345">
          <cell r="A345" t="str">
            <v>Exp-Printing &amp; Stationery</v>
          </cell>
          <cell r="B345">
            <v>94307</v>
          </cell>
          <cell r="F345">
            <v>94307</v>
          </cell>
          <cell r="G345">
            <v>0</v>
          </cell>
          <cell r="I345">
            <v>94307</v>
          </cell>
        </row>
        <row r="346">
          <cell r="A346" t="str">
            <v>Exp-Repair &amp; Maintenance(Others)</v>
          </cell>
          <cell r="B346">
            <v>79211</v>
          </cell>
          <cell r="F346">
            <v>79211</v>
          </cell>
          <cell r="G346">
            <v>0</v>
          </cell>
          <cell r="I346">
            <v>79211</v>
          </cell>
        </row>
        <row r="347">
          <cell r="A347" t="str">
            <v>Exp-Stipend</v>
          </cell>
          <cell r="B347">
            <v>18871</v>
          </cell>
          <cell r="F347">
            <v>18871</v>
          </cell>
          <cell r="G347">
            <v>0</v>
          </cell>
          <cell r="I347">
            <v>18871</v>
          </cell>
        </row>
        <row r="348">
          <cell r="A348" t="str">
            <v>Profit &amp; Loss A/c</v>
          </cell>
          <cell r="B348">
            <v>0</v>
          </cell>
          <cell r="F348">
            <v>0</v>
          </cell>
          <cell r="G348">
            <v>0</v>
          </cell>
          <cell r="I348">
            <v>0</v>
          </cell>
        </row>
        <row r="349">
          <cell r="F349">
            <v>0</v>
          </cell>
          <cell r="G349">
            <v>0</v>
          </cell>
          <cell r="I349">
            <v>0</v>
          </cell>
        </row>
        <row r="350">
          <cell r="F350">
            <v>0</v>
          </cell>
          <cell r="G350">
            <v>0</v>
          </cell>
        </row>
      </sheetData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5"/>
      <sheetName val="Internet"/>
      <sheetName val="misslink"/>
      <sheetName val="PageTwo"/>
      <sheetName val="Page One"/>
      <sheetName val="main"/>
      <sheetName val="PRICES"/>
      <sheetName val="ll"/>
      <sheetName val="BS"/>
      <sheetName val="COsting"/>
      <sheetName val="ASK RJ template"/>
      <sheetName val="ASKRJ template"/>
      <sheetName val="Income Statement_VDF"/>
      <sheetName val="Summary Page_VDF"/>
      <sheetName val="Invested capital_VDF"/>
      <sheetName val="NOPAT_VDF"/>
      <sheetName val="WACC_VDF"/>
      <sheetName val="DCF_VDF"/>
      <sheetName val="PV of Op Leases_VDF"/>
      <sheetName val="Forecasts_VDF (2)"/>
      <sheetName val="model"/>
      <sheetName val="volumes"/>
      <sheetName val="pl"/>
      <sheetName val="prod"/>
      <sheetName val="Dummy"/>
      <sheetName val="#REF"/>
      <sheetName val="Text"/>
      <sheetName val="Earnings model"/>
      <sheetName val="debt"/>
      <sheetName val="eval"/>
      <sheetName val="Projections"/>
      <sheetName val="Other"/>
      <sheetName val="R&amp;M"/>
      <sheetName val="chems"/>
      <sheetName val="SNAM"/>
      <sheetName val="groupE&amp;P"/>
      <sheetName val="RoW"/>
      <sheetName val="North Sea"/>
      <sheetName val="West Africa"/>
      <sheetName val="Italy"/>
      <sheetName val="North Africa"/>
      <sheetName val="Oilservice"/>
      <sheetName val="assms"/>
      <sheetName val="Accounting"/>
      <sheetName val="Margins"/>
      <sheetName val="India"/>
      <sheetName val="Template"/>
      <sheetName val="P&amp;L(F)"/>
      <sheetName val="Backpage"/>
      <sheetName val="UploaderV4"/>
      <sheetName val="Inqupdate"/>
      <sheetName val="JLR"/>
      <sheetName val="Standalone Fin"/>
      <sheetName val="Stand alone Main"/>
      <sheetName val="Screener5"/>
      <sheetName val="q"/>
      <sheetName val="Interface"/>
      <sheetName val="NIR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Yr Summary"/>
      <sheetName val="Balance"/>
      <sheetName val="Valuation"/>
      <sheetName val="Main Cover"/>
      <sheetName val="Cover"/>
      <sheetName val="__FDSCACHE__"/>
      <sheetName val="Revenue Breakdown-new"/>
      <sheetName val="Ratios"/>
      <sheetName val="Cash Flow"/>
      <sheetName val="Cost-Structure"/>
      <sheetName val="DCF-EVA "/>
      <sheetName val="Revenue Breakdown-old"/>
      <sheetName val="Cap Allocation"/>
      <sheetName val="Inc.-Qtr Var Analysis"/>
      <sheetName val="margins"/>
      <sheetName val="Depreciation Schedule"/>
      <sheetName val="mStartup"/>
      <sheetName val="NY UPLOAD"/>
      <sheetName val="NY UPLOAD Shadow"/>
      <sheetName val="MainCode"/>
      <sheetName val="Module1"/>
    </sheetNames>
    <sheetDataSet>
      <sheetData sheetId="0" refreshError="1">
        <row r="27">
          <cell r="AC27">
            <v>6768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Yr Summary"/>
      <sheetName val="Inc-Yr Summary Calendar"/>
      <sheetName val="Balance"/>
      <sheetName val="Main Cover"/>
      <sheetName val="Cover"/>
      <sheetName val="Graphs"/>
      <sheetName val="FX"/>
      <sheetName val="Free-standing Stores"/>
      <sheetName val="Common Size"/>
      <sheetName val="Inc.-Qtr Var Analysis"/>
      <sheetName val="Cash Flow"/>
      <sheetName val="Free Cash Flow"/>
      <sheetName val="Depr Amm Schedule"/>
      <sheetName val="DCF - EVA"/>
      <sheetName val="Notes to Financials"/>
      <sheetName val="__FDSCACHE__"/>
      <sheetName val="Historical Trading"/>
      <sheetName val="Old- Inc-Qtr Summary"/>
      <sheetName val="Old-Inc. - Yr."/>
      <sheetName val="PE"/>
      <sheetName val="TEV"/>
      <sheetName val="Old Inc. - Qtr."/>
      <sheetName val="Figures"/>
      <sheetName val="Q _Q Comparisons"/>
      <sheetName val="Geographic Exposure"/>
      <sheetName val="Charts"/>
      <sheetName val="PE data"/>
      <sheetName val="IndexInformation"/>
      <sheetName val="revs"/>
      <sheetName val="MainCode"/>
    </sheetNames>
    <sheetDataSet>
      <sheetData sheetId="0" refreshError="1">
        <row r="48">
          <cell r="X48">
            <v>240.2</v>
          </cell>
        </row>
      </sheetData>
      <sheetData sheetId="1" refreshError="1">
        <row r="19">
          <cell r="I19">
            <v>3057.6</v>
          </cell>
          <cell r="O19">
            <v>3314.8999999999996</v>
          </cell>
          <cell r="U19">
            <v>3468.8</v>
          </cell>
          <cell r="AA19">
            <v>3804.5</v>
          </cell>
          <cell r="AG19">
            <v>4202.3</v>
          </cell>
          <cell r="AH19">
            <v>4539.3245649999999</v>
          </cell>
          <cell r="AI19">
            <v>4936.3282047249995</v>
          </cell>
          <cell r="AJ19">
            <v>5374.2528251796248</v>
          </cell>
        </row>
        <row r="35">
          <cell r="I35">
            <v>0.38832054560954765</v>
          </cell>
          <cell r="O35">
            <v>0.66337907375643235</v>
          </cell>
          <cell r="U35">
            <v>0.83752107925800756</v>
          </cell>
          <cell r="AA35">
            <v>0.97935054121565357</v>
          </cell>
          <cell r="AG35">
            <v>1.1498319850653407</v>
          </cell>
          <cell r="AH35">
            <v>1.292262260575116</v>
          </cell>
          <cell r="AI35">
            <v>1.5183613083394347</v>
          </cell>
          <cell r="AJ35">
            <v>1.7957971857766397</v>
          </cell>
        </row>
        <row r="41">
          <cell r="I41">
            <v>322.89999999999981</v>
          </cell>
          <cell r="O41">
            <v>395.40000000000003</v>
          </cell>
          <cell r="U41">
            <v>465.85999999999933</v>
          </cell>
          <cell r="AA41">
            <v>554.69129742878579</v>
          </cell>
          <cell r="AG41">
            <v>600.61107544364688</v>
          </cell>
          <cell r="AH41">
            <v>666.2586266359001</v>
          </cell>
          <cell r="AI41">
            <v>758.91035344182433</v>
          </cell>
          <cell r="AJ41">
            <v>873.61863452101886</v>
          </cell>
        </row>
      </sheetData>
      <sheetData sheetId="2" refreshError="1">
        <row r="21">
          <cell r="R21">
            <v>29</v>
          </cell>
        </row>
        <row r="28">
          <cell r="R28">
            <v>425.5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IOTL BALANCES "/>
      <sheetName val="TRANSACTIONS WITH IOTL"/>
      <sheetName val="BALANCE-IOTL "/>
    </sheetNames>
    <sheetDataSet>
      <sheetData sheetId="0" refreshError="1"/>
      <sheetData sheetId="1" refreshError="1"/>
      <sheetData sheetId="2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Yr Summary"/>
      <sheetName val="Revenue- Assumptions"/>
      <sheetName val="Charts"/>
      <sheetName val="Main Cover"/>
      <sheetName val="Cover"/>
      <sheetName val="FAS 131"/>
      <sheetName val="Inc.-Qtr Var Analysis"/>
      <sheetName val="Balance"/>
      <sheetName val="Cash Flow"/>
      <sheetName val="DCF - EVA"/>
      <sheetName val="Free Cash Flow"/>
      <sheetName val="Depreciation Schedule"/>
      <sheetName val="__FDSCACHE__"/>
      <sheetName val="Geographic "/>
      <sheetName val="Inc. - Yr."/>
      <sheetName val="Flavor Market"/>
      <sheetName val="Fragrance Market"/>
      <sheetName val="MainCode"/>
    </sheetNames>
    <sheetDataSet>
      <sheetData sheetId="0" refreshError="1">
        <row r="46">
          <cell r="Z46">
            <v>384.97099980163591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Factset"/>
      <sheetName val="Output- Power"/>
      <sheetName val="TM_CoCo Inputs"/>
      <sheetName val="TM_CoCo Input Sheet"/>
      <sheetName val="TM_DCF Input Sheet"/>
      <sheetName val="TM_CoCos Output Sheet"/>
      <sheetName val="TM_Valuation Summary"/>
      <sheetName val="TM_DCF"/>
    </sheetNames>
    <sheetDataSet>
      <sheetData sheetId="0"/>
      <sheetData sheetId="1">
        <row r="1">
          <cell r="A1">
            <v>1</v>
          </cell>
        </row>
        <row r="23">
          <cell r="IU23">
            <v>10</v>
          </cell>
        </row>
        <row r="24">
          <cell r="IU24">
            <v>0</v>
          </cell>
        </row>
        <row r="25">
          <cell r="IU25">
            <v>50</v>
          </cell>
        </row>
        <row r="26">
          <cell r="IU26">
            <v>0</v>
          </cell>
        </row>
        <row r="29">
          <cell r="IU29">
            <v>100</v>
          </cell>
        </row>
        <row r="30">
          <cell r="IU30">
            <v>0</v>
          </cell>
        </row>
      </sheetData>
      <sheetData sheetId="2">
        <row r="1">
          <cell r="B1">
            <v>2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nciliation Item"/>
      <sheetName val="confirmed"/>
      <sheetName val="estl-eplreco"/>
      <sheetName val="Reco-june02"/>
      <sheetName val="JUNE02"/>
      <sheetName val="EOL"/>
      <sheetName val="HGPL"/>
      <sheetName val="EPOL"/>
      <sheetName val="ESL"/>
      <sheetName val="summaryEPL"/>
      <sheetName val="Gandhinagar"/>
      <sheetName val="Jamnagar"/>
      <sheetName val="EPL CORP"/>
      <sheetName val="EPLHAZIRA"/>
      <sheetName val="ECL"/>
      <sheetName val="Valuation"/>
      <sheetName val="Valuation2"/>
      <sheetName val="Operating"/>
      <sheetName val="Margins"/>
      <sheetName val="Growth"/>
      <sheetName val="Balance Sheet"/>
      <sheetName val="Tech Summary Market Data"/>
      <sheetName val="Tech Multiple Analysis"/>
      <sheetName val="Tech Operating Data"/>
      <sheetName val="Operating (2)"/>
      <sheetName val="Operating (3)"/>
      <sheetName val="Operating (4)"/>
      <sheetName val="Margins (2)"/>
      <sheetName val="Margins (3)"/>
      <sheetName val="Margins (4)"/>
      <sheetName val="Valuation2 (2)"/>
      <sheetName val="Valuation2 (3)"/>
      <sheetName val="Valuation2 (4)"/>
      <sheetName val="Valuation (2)"/>
      <sheetName val="Sheet1"/>
      <sheetName val="Valuation (3)"/>
      <sheetName val="CRYSTAL OPERATING"/>
      <sheetName val="NITROGEN OPERATING "/>
      <sheetName val="Sheet2"/>
      <sheetName val="Sheet3"/>
      <sheetName val="fcl"/>
      <sheetName val="summary"/>
      <sheetName val="PRECAST lightconc-II"/>
      <sheetName val="SPLIMP97"/>
      <sheetName val="details"/>
      <sheetName val="43B"/>
      <sheetName val="192"/>
      <sheetName val="194C"/>
      <sheetName val="FORM-16"/>
      <sheetName val="Switch costs lookup"/>
      <sheetName val="p&amp;l"/>
      <sheetName val="A.O.R."/>
      <sheetName val="CHE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TL"/>
      <sheetName val="fcl"/>
      <sheetName val="eitl3107"/>
      <sheetName val="Pulses"/>
      <sheetName val="deduction"/>
      <sheetName val="addition"/>
      <sheetName val="sep01"/>
      <sheetName val="NOA Data"/>
      <sheetName val="Clause 9"/>
      <sheetName val="Tax Details"/>
      <sheetName val="Trial Balance - MARCH 2006"/>
      <sheetName val="ECL"/>
      <sheetName val="PRECAST lightconc-II"/>
      <sheetName val="HBI NCD"/>
      <sheetName val="Inputs"/>
      <sheetName val="Assumptions"/>
      <sheetName val="Hedge Costs"/>
      <sheetName val="CF_Ratio"/>
      <sheetName val="#REF"/>
      <sheetName val="Summary"/>
      <sheetName val="assume"/>
      <sheetName val="Financials"/>
      <sheetName val="Engineering"/>
      <sheetName val="Log"/>
      <sheetName val="FT-05-02IsoBOM"/>
      <sheetName val="A"/>
      <sheetName val="fixed Assets"/>
      <sheetName val="MAINBS1"/>
      <sheetName val="FORM-16"/>
      <sheetName val="Switch costs lookup"/>
      <sheetName val="System"/>
    </sheetNames>
    <sheetDataSet>
      <sheetData sheetId="0" refreshError="1">
        <row r="1">
          <cell r="A1" t="str">
            <v>Reconciliation of ESTL and EITL as on 30th June 01</v>
          </cell>
        </row>
        <row r="3">
          <cell r="A3" t="str">
            <v>Doc No</v>
          </cell>
          <cell r="B3" t="str">
            <v>Particulars</v>
          </cell>
          <cell r="C3" t="str">
            <v>ESTL</v>
          </cell>
          <cell r="D3" t="str">
            <v>EITL</v>
          </cell>
          <cell r="E3" t="str">
            <v>Remarks</v>
          </cell>
        </row>
        <row r="4">
          <cell r="B4" t="str">
            <v>Balance as on 30th June 01</v>
          </cell>
          <cell r="C4">
            <v>3578182.15</v>
          </cell>
          <cell r="D4">
            <v>2150487</v>
          </cell>
        </row>
        <row r="6">
          <cell r="A6">
            <v>42000271</v>
          </cell>
          <cell r="B6" t="str">
            <v>TDS on Dicument No 73/373 April 01 Service cont</v>
          </cell>
          <cell r="D6">
            <v>-215050</v>
          </cell>
        </row>
        <row r="7">
          <cell r="A7">
            <v>32000254</v>
          </cell>
          <cell r="B7" t="str">
            <v>Vehicle Hire Charges Mar 01 Tarun Patel</v>
          </cell>
          <cell r="D7">
            <v>-12770</v>
          </cell>
        </row>
        <row r="8">
          <cell r="A8">
            <v>20000000</v>
          </cell>
          <cell r="B8" t="str">
            <v>Surat Mumbai April Travel</v>
          </cell>
          <cell r="C8">
            <v>-730</v>
          </cell>
          <cell r="E8" t="str">
            <v>Details required</v>
          </cell>
        </row>
        <row r="9">
          <cell r="A9">
            <v>32000061</v>
          </cell>
          <cell r="B9" t="str">
            <v>Atul ganatra Tour expenses delhi Internet connection</v>
          </cell>
          <cell r="C9">
            <v>-7983</v>
          </cell>
          <cell r="E9" t="str">
            <v>Details required</v>
          </cell>
        </row>
        <row r="10">
          <cell r="A10">
            <v>32000076</v>
          </cell>
          <cell r="B10" t="str">
            <v>survey of India payment for settelment of old dues</v>
          </cell>
          <cell r="C10">
            <v>-2000</v>
          </cell>
          <cell r="E10" t="str">
            <v>Details required</v>
          </cell>
        </row>
        <row r="11">
          <cell r="A11">
            <v>12000003</v>
          </cell>
          <cell r="B11" t="str">
            <v>May 01 service charges</v>
          </cell>
          <cell r="C11">
            <v>-4216666.7</v>
          </cell>
          <cell r="E11" t="str">
            <v>copy of Debit note required</v>
          </cell>
        </row>
        <row r="12">
          <cell r="A12">
            <v>32000133</v>
          </cell>
          <cell r="B12" t="str">
            <v>Balmukund sharma Training Expenses CISCO</v>
          </cell>
          <cell r="C12">
            <v>-10189</v>
          </cell>
          <cell r="E12" t="str">
            <v>Details required</v>
          </cell>
        </row>
        <row r="13">
          <cell r="A13">
            <v>32000119</v>
          </cell>
          <cell r="B13" t="str">
            <v>Mistafa Baggage charges(Mr Sangaram Maohanty)</v>
          </cell>
          <cell r="C13">
            <v>-8800</v>
          </cell>
          <cell r="E13" t="str">
            <v>Details required</v>
          </cell>
        </row>
        <row r="14">
          <cell r="A14">
            <v>32000125</v>
          </cell>
          <cell r="B14" t="str">
            <v>S Chandrashekharan Hotel Balwas Stay</v>
          </cell>
          <cell r="C14">
            <v>-3997.75</v>
          </cell>
          <cell r="E14" t="str">
            <v>Details required</v>
          </cell>
        </row>
        <row r="15">
          <cell r="B15" t="str">
            <v>Opening difference to be identified by EITL</v>
          </cell>
          <cell r="D15">
            <v>-1250483</v>
          </cell>
          <cell r="E15" t="str">
            <v>As per Mar 01 Signed reco  balance is RS 56,82,970.85</v>
          </cell>
        </row>
        <row r="17">
          <cell r="C17">
            <v>-672184.30000000028</v>
          </cell>
          <cell r="D17">
            <v>672184</v>
          </cell>
        </row>
        <row r="18">
          <cell r="C18">
            <v>-0.30000000027939677</v>
          </cell>
        </row>
        <row r="20">
          <cell r="A20" t="str">
            <v>For Essar Steel Limited</v>
          </cell>
          <cell r="C20" t="str">
            <v>For Essar Information Technology limited</v>
          </cell>
        </row>
        <row r="23">
          <cell r="A23" t="str">
            <v>Rajkumar Jain</v>
          </cell>
          <cell r="C23" t="str">
            <v>Ritu Dhariwal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ME Persistence"/>
      <sheetName val="Price"/>
      <sheetName val="Comp#s"/>
      <sheetName val="FINSUM"/>
      <sheetName val="Sheet1"/>
      <sheetName val="ASSUMPT"/>
      <sheetName val="Q_Input sheet"/>
      <sheetName val="Income Statement"/>
      <sheetName val="Balance Sheet"/>
      <sheetName val="Cash Flow"/>
      <sheetName val="GQ"/>
      <sheetName val="qryReport_Exceptions"/>
      <sheetName val="PROD-PD"/>
      <sheetName val="Costs"/>
      <sheetName val="Backup P&amp;L"/>
      <sheetName val="Backup Production"/>
      <sheetName val="Report-Model"/>
      <sheetName val="PD-PROD (old)"/>
      <sheetName val="PRODPDCYM"/>
      <sheetName val="PDmodel (new)_offi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0">
          <cell r="L50">
            <v>-3.7886817662007597</v>
          </cell>
          <cell r="M50">
            <v>-1.6906575586575585</v>
          </cell>
          <cell r="N50">
            <v>0.4374515235457066</v>
          </cell>
          <cell r="O50">
            <v>11.05276445342086</v>
          </cell>
        </row>
        <row r="52">
          <cell r="CK52">
            <v>2.8076610505450939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Level_qty"/>
      <sheetName val="F2_1(Bhu)"/>
      <sheetName val="F2_2(Bhu)"/>
      <sheetName val="F2_3(Bhu)"/>
      <sheetName val="F2_6(Bhu)"/>
      <sheetName val="F3_1(Bhu)"/>
      <sheetName val="F3_2(Bhu)"/>
      <sheetName val="F3_3(Bhu)"/>
      <sheetName val="F5_1(Bhu)"/>
      <sheetName val="F5_2(Bhu)"/>
      <sheetName val="F5_3(Bhu)"/>
      <sheetName val="F5_4(Bhu)"/>
      <sheetName val="F2_1(Cha)"/>
      <sheetName val="F2_2(Cha)"/>
      <sheetName val="F2_3(Cha)"/>
      <sheetName val="F2_6(Cha)"/>
      <sheetName val="F3_1(Cha)"/>
      <sheetName val="F3_2(Cha)"/>
      <sheetName val="F3_3(Cha)"/>
      <sheetName val="F5_1(Cha)"/>
      <sheetName val="F5_2(Cha)"/>
      <sheetName val="F5_3(Cha)"/>
      <sheetName val="F5_4(Cha)"/>
      <sheetName val="F2_1(Kor)"/>
      <sheetName val="F2_2(Kor)"/>
      <sheetName val="F2_3(Kor)"/>
      <sheetName val="F2_6(Kor)"/>
      <sheetName val="F3_1(Kor)"/>
      <sheetName val="F3_2(Kor)"/>
      <sheetName val="F3_3(Kor)"/>
      <sheetName val="F5_1(Kor)"/>
      <sheetName val="F5_2(Kor)"/>
      <sheetName val="F5_3(Kor)"/>
      <sheetName val="F5_4(Kor)"/>
      <sheetName val="F2_1(Paras)"/>
      <sheetName val="F2_2(Paras)"/>
      <sheetName val="F2_3(Paras)"/>
      <sheetName val="F2_6(Paras)"/>
      <sheetName val="F3_1(Paras)"/>
      <sheetName val="F3_2(Paras)"/>
      <sheetName val="F3_3(Paras)"/>
      <sheetName val="F5_1(Paras)"/>
      <sheetName val="F5_2(Paras)"/>
      <sheetName val="F5_3(Paras)"/>
      <sheetName val="F5_4(Paras)"/>
      <sheetName val="F2_1(Parli)"/>
      <sheetName val="F2_2(Parli)"/>
      <sheetName val="F2_3(Parli)"/>
      <sheetName val="F2_6(Parli)"/>
      <sheetName val="F3_1(Parli)"/>
      <sheetName val="F3_2(Parli)"/>
      <sheetName val="F3_3(Parli)"/>
      <sheetName val="F5_1(Parli)"/>
      <sheetName val="F5_2(Parli)"/>
      <sheetName val="F5_3(Parli)"/>
      <sheetName val="F5_4(Parli)"/>
      <sheetName val="F2_1(Kha)"/>
      <sheetName val="F2_2(Kha)"/>
      <sheetName val="F2_3(Kha)"/>
      <sheetName val="F2_6(Kha)"/>
      <sheetName val="F3_1(Kha)"/>
      <sheetName val="F3_2(Kha)"/>
      <sheetName val="F3_3(Kha)"/>
      <sheetName val="F5_1(Kha)"/>
      <sheetName val="F5_2(Kha)"/>
      <sheetName val="F5_3(Kha)"/>
      <sheetName val="F5_4(Kha)"/>
      <sheetName val="F2_1(Nasi)"/>
      <sheetName val="F2_2(Nasi)"/>
      <sheetName val="F2_3(Nasi)"/>
      <sheetName val="F2_6(Nasi)"/>
      <sheetName val="F3_1(Nasi)"/>
      <sheetName val="F3_2(Nasi)"/>
      <sheetName val="F3_3(Nasi)"/>
      <sheetName val="F5_1(Nasi)"/>
      <sheetName val="F5_2(Nasi)"/>
      <sheetName val="F5_3(Nasi)"/>
      <sheetName val="F5_4(Nasi)"/>
      <sheetName val="F2_1(Uran)"/>
      <sheetName val="F2_2(Uran)"/>
      <sheetName val="F2_3(Uran)"/>
      <sheetName val="F2_6(Uran)"/>
      <sheetName val="F3_1(Uran)"/>
      <sheetName val="F3_2(Uran)"/>
      <sheetName val="F3_3(Uran)"/>
      <sheetName val="F5_1(Uran)"/>
      <sheetName val="F5_2(Uran)"/>
      <sheetName val="F5_3(Uran)"/>
      <sheetName val="F5_4(Uran)"/>
      <sheetName val="F2_1(Hydro)"/>
      <sheetName val="F2_3(Hydro)"/>
      <sheetName val="F2_4(Hydro)"/>
      <sheetName val="F2_6(Hydro)"/>
      <sheetName val="F3_1(Hydro)"/>
      <sheetName val="F3_2(Hydro)"/>
      <sheetName val="F3_3(Hydro)"/>
      <sheetName val="F5_1(Hydro)"/>
      <sheetName val="F5_2(Hydro)"/>
      <sheetName val="F5_3(PuneHydro)"/>
      <sheetName val="F5_4(PuneHydro)"/>
      <sheetName val="F5_3(NasikHydro)"/>
      <sheetName val="F5_4(NasikHydro)"/>
      <sheetName val="F5_3(Koyna)"/>
      <sheetName val="F5_4(Koyna)"/>
    </sheetNames>
    <sheetDataSet>
      <sheetData sheetId="0">
        <row r="4">
          <cell r="B4">
            <v>7.8600000000000003E-2</v>
          </cell>
        </row>
        <row r="5">
          <cell r="B5">
            <v>7.8600000000000003E-2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Summary"/>
      <sheetName val="BHUSAWAL"/>
      <sheetName val="F1(Bhu)"/>
      <sheetName val="F2.1(Bhu)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Chandrapur"/>
      <sheetName val="F1(Cha)"/>
      <sheetName val="F2.1(Cha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(Cha)"/>
      <sheetName val="F5.1(Cha)"/>
      <sheetName val="F5.2(Cha)"/>
      <sheetName val="F5.3(Cha)"/>
      <sheetName val="F5.4(Cha)"/>
      <sheetName val="F6(Cha)"/>
      <sheetName val="F11(Cha)"/>
      <sheetName val="F12(Cha)"/>
      <sheetName val="Koradi"/>
      <sheetName val="F1(Kor)"/>
      <sheetName val="F2.1(Kor)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(Kor)"/>
      <sheetName val="F5.1(Kor)"/>
      <sheetName val="F5.2(Kor)"/>
      <sheetName val="F5.3(Kor)"/>
      <sheetName val="F5.4(Kor)"/>
      <sheetName val="F6(Kor)"/>
      <sheetName val="F11(Kor)"/>
      <sheetName val="F12(Kor)"/>
      <sheetName val="Paras"/>
      <sheetName val="F1(Paras)"/>
      <sheetName val="F2.1(Paras)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1(Parli)"/>
      <sheetName val="F2.1(Parli)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1(Kha)"/>
      <sheetName val="F2.1(Kha)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1(Nasi)"/>
      <sheetName val="F2.1(Nasi)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2(Nasi)"/>
      <sheetName val="F5.3(Nasi)"/>
      <sheetName val="F5.4(Nasi)"/>
      <sheetName val="F6(Nasi)"/>
      <sheetName val="F11(Nasi)"/>
      <sheetName val="F12(Nasi)"/>
      <sheetName val="Uran"/>
      <sheetName val="F1(Uran)"/>
      <sheetName val="F2.1(Uran)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1(Hydro)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Hydro)"/>
      <sheetName val="F4(Koyna)"/>
      <sheetName val="F4(PuneHydro)"/>
      <sheetName val="F4(NasikHydro)"/>
      <sheetName val="F5(Hydro)"/>
      <sheetName val="F5.1(Hydro)"/>
      <sheetName val="F5.2(Hydro)"/>
      <sheetName val="F5.3(PuneHydro)"/>
      <sheetName val="F5.4(PuneHydro)"/>
      <sheetName val="F5.3(NasikHydro)"/>
      <sheetName val="F5.4(NasikHydro)"/>
      <sheetName val="F5.3(Koyna)"/>
      <sheetName val="F5.4(Koyna)"/>
      <sheetName val="F6(Hydro)"/>
      <sheetName val="F11(Hydro)"/>
      <sheetName val="F12(Hydro)"/>
      <sheetName val="2000-01"/>
      <sheetName val="F2_1(Bhu)"/>
      <sheetName val="F2_2(Bhu)"/>
      <sheetName val="F2_3(Bhu)"/>
      <sheetName val="F2_6(Bhu)"/>
      <sheetName val="F3_1(Bhu)"/>
      <sheetName val="F3_2(Bhu)"/>
      <sheetName val="F3_3(Bhu)"/>
      <sheetName val="F5_1(Bhu)"/>
      <sheetName val="F5_2(Bhu)"/>
      <sheetName val="F5_3(Bhu)"/>
      <sheetName val="F5_4(Bhu)"/>
      <sheetName val="F2_1(Cha)"/>
      <sheetName val="F2_2(Cha)"/>
      <sheetName val="F2_3(Cha)"/>
      <sheetName val="F2_6(Cha)"/>
      <sheetName val="F3_1(Cha)"/>
      <sheetName val="F3_2(Cha)"/>
      <sheetName val="F3_3(Cha)"/>
      <sheetName val="F5_1(Cha)"/>
      <sheetName val="F5_2(Cha)"/>
      <sheetName val="F5_3(Cha)"/>
      <sheetName val="F5_4(Cha)"/>
      <sheetName val="F2_1(Kor)"/>
      <sheetName val="F2_2(Kor)"/>
      <sheetName val="F2_3(Kor)"/>
      <sheetName val="F2_6(Kor)"/>
      <sheetName val="F3_1(Kor)"/>
      <sheetName val="F3_2(Kor)"/>
      <sheetName val="F3_3(Kor)"/>
      <sheetName val="F5_1(Kor)"/>
      <sheetName val="F5_2(Kor)"/>
      <sheetName val="F5_3(Kor)"/>
      <sheetName val="F5_4(Kor)"/>
      <sheetName val="F2_1(Paras)"/>
      <sheetName val="F2_2(Paras)"/>
      <sheetName val="F2_3(Paras)"/>
      <sheetName val="F2_6(Paras)"/>
      <sheetName val="F3_1(Paras)"/>
      <sheetName val="F3_2(Paras)"/>
      <sheetName val="F3_3(Paras)"/>
      <sheetName val="F5_1(Paras)"/>
      <sheetName val="F5_2(Paras)"/>
      <sheetName val="F5_3(Paras)"/>
      <sheetName val="F5_4(Paras)"/>
      <sheetName val="F2_1(Parli)"/>
      <sheetName val="F2_2(Parli)"/>
      <sheetName val="F2_3(Parli)"/>
      <sheetName val="F2_6(Parli)"/>
      <sheetName val="F3_1(Parli)"/>
      <sheetName val="F3_2(Parli)"/>
      <sheetName val="F3_3(Parli)"/>
      <sheetName val="F5_1(Parli)"/>
      <sheetName val="F5_2(Parli)"/>
      <sheetName val="F5_3(Parli)"/>
      <sheetName val="F5_4(Parli)"/>
      <sheetName val="F2_1(Kha)"/>
      <sheetName val="F2_2(Kha)"/>
      <sheetName val="F2_3(Kha)"/>
      <sheetName val="F2_6(Kha)"/>
      <sheetName val="F3_1(Kha)"/>
      <sheetName val="F3_2(Kha)"/>
      <sheetName val="F3_3(Kha)"/>
      <sheetName val="F5_1(Kha)"/>
      <sheetName val="F5_2(Kha)"/>
      <sheetName val="F5_3(Kha)"/>
      <sheetName val="F5_4(Kha)"/>
      <sheetName val="F2_1(Nasi)"/>
      <sheetName val="F2_2(Nasi)"/>
      <sheetName val="F2_3(Nasi)"/>
      <sheetName val="F2_6(Nasi)"/>
      <sheetName val="F3_1(Nasi)"/>
      <sheetName val="F3_2(Nasi)"/>
      <sheetName val="F3_3(Nasi)"/>
      <sheetName val="F5_1(Nasi)"/>
      <sheetName val="F5_2(Nasi)"/>
      <sheetName val="F5_3(Nasi)"/>
      <sheetName val="F5_4(Nasi)"/>
      <sheetName val="F2_1(Uran)"/>
      <sheetName val="F2_2(Uran)"/>
      <sheetName val="F2_3(Uran)"/>
      <sheetName val="F2_6(Uran)"/>
      <sheetName val="F3_1(Uran)"/>
      <sheetName val="F3_2(Uran)"/>
      <sheetName val="F3_3(Uran)"/>
      <sheetName val="F5_1(Uran)"/>
      <sheetName val="F5_2(Uran)"/>
      <sheetName val="F5_3(Uran)"/>
      <sheetName val="F5_4(Uran)"/>
      <sheetName val="F2_1(Hydro)"/>
      <sheetName val="F2_3(Hydro)"/>
      <sheetName val="F2_4(Hydro)"/>
      <sheetName val="F2_6(Hydro)"/>
      <sheetName val="F3_1(Hydro)"/>
      <sheetName val="F3_2(Hydro)"/>
      <sheetName val="F3_3(Hydro)"/>
      <sheetName val="F5_1(Hydro)"/>
      <sheetName val="F5_2(Hydro)"/>
      <sheetName val="F5_3(PuneHydro)"/>
      <sheetName val="F5_4(PuneHydro)"/>
      <sheetName val="F5_3(NasikHydro)"/>
      <sheetName val="F5_4(NasikHydro)"/>
      <sheetName val="F5_3(Koyna)"/>
      <sheetName val="F5_4(Koyna)"/>
    </sheetNames>
    <sheetDataSet>
      <sheetData sheetId="0">
        <row r="3">
          <cell r="B3">
            <v>7.8600000000000003E-2</v>
          </cell>
        </row>
        <row r="6">
          <cell r="B6">
            <v>0.06</v>
          </cell>
        </row>
        <row r="7">
          <cell r="B7">
            <v>0.06</v>
          </cell>
        </row>
        <row r="8">
          <cell r="B8">
            <v>0.06</v>
          </cell>
        </row>
        <row r="9">
          <cell r="B9">
            <v>0.06</v>
          </cell>
        </row>
        <row r="10">
          <cell r="B10">
            <v>0.05</v>
          </cell>
        </row>
        <row r="16">
          <cell r="B16">
            <v>0.13</v>
          </cell>
        </row>
        <row r="17">
          <cell r="B17">
            <v>0.13</v>
          </cell>
        </row>
        <row r="18">
          <cell r="B18">
            <v>0.13</v>
          </cell>
        </row>
        <row r="20">
          <cell r="B20">
            <v>0.1993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I"/>
      <sheetName val="DRS"/>
      <sheetName val="EPS"/>
      <sheetName val="SW"/>
      <sheetName val="ACT"/>
      <sheetName val="BASE"/>
      <sheetName val="RRT"/>
      <sheetName val="QR"/>
      <sheetName val="Income-Expn. summary"/>
      <sheetName val="RAT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Calculation (2)"/>
      <sheetName val="10-city points"/>
      <sheetName val="CRITERIA4"/>
      <sheetName val="ecc_res"/>
      <sheetName val="FA"/>
    </sheetNames>
    <sheetDataSet>
      <sheetData sheetId="0" refreshError="1">
        <row r="61">
          <cell r="A61" t="str">
            <v>21 - Sec 115WD(1)</v>
          </cell>
        </row>
        <row r="62">
          <cell r="A62" t="str">
            <v>22 - Sec 115WD(2)</v>
          </cell>
        </row>
        <row r="63">
          <cell r="A63" t="str">
            <v>23 - Sec 115WH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EPC-Issues"/>
      <sheetName val="MILESTONE-RAIL"/>
      <sheetName val="MILESTONES-LSHS"/>
      <sheetName val="fco"/>
      <sheetName val="BAL_JOB_LIST"/>
      <sheetName val="BAL-INST"/>
      <sheetName val="Rev-Overall"/>
      <sheetName val="PENDING-SYS"/>
      <sheetName val="SYS-OWNERS"/>
      <sheetName val="Rev-Summary"/>
      <sheetName val="LOOP-SPREAD"/>
      <sheetName val="OVERALL-RFSU"/>
      <sheetName val="Phase-1"/>
      <sheetName val="LOOP-PROFILE"/>
      <sheetName val="Overall"/>
      <sheetName val="Sys-Handover"/>
      <sheetName val="MANP-FORMAT"/>
      <sheetName val="MANPOWER-Overall"/>
      <sheetName val="Sheet5"/>
      <sheetName val="concrete-L3"/>
      <sheetName val="pipe-fab-L3"/>
      <sheetName val="pipe-Install-L3"/>
      <sheetName val="Sheet6"/>
      <sheetName val="Rev-1-Lvl-2-Overall"/>
      <sheetName val="Lvl-2-Overall- Latest "/>
      <sheetName val="CONCRETE "/>
      <sheetName val="STRL-STEEL"/>
      <sheetName val="U-G-Piping (1)"/>
      <sheetName val="A-G-PIPING(1)"/>
      <sheetName val="Tankage-Report"/>
      <sheetName val="Tankages-New"/>
      <sheetName val="ARCHBLDG"/>
      <sheetName val="RCB %"/>
      <sheetName val="CIVIL-SITE-IMPR."/>
      <sheetName val="RAIL-ROAD"/>
      <sheetName val="FLARE"/>
      <sheetName val="OVERALL-PKG"/>
      <sheetName val="SSTP-PKG"/>
      <sheetName val="ETP-PKG"/>
      <sheetName val="COKE-PKG"/>
      <sheetName val="CAUSTIC-PKG"/>
      <sheetName val="INSTRUMENT"/>
      <sheetName val="OVERALL-MECH"/>
      <sheetName val="MECH_VESSEL"/>
      <sheetName val="MECH_PUMPS"/>
      <sheetName val="MECH_L-UL"/>
      <sheetName val="MECH_OTHERS"/>
      <sheetName val="TANKAGE-DETAIL"/>
      <sheetName val="Manpower"/>
      <sheetName val="P&amp;M"/>
      <sheetName val="biweek_qty-1"/>
      <sheetName val="biweek_qty-2"/>
      <sheetName val="Front-Analy"/>
      <sheetName val="Hydro-Loop"/>
      <sheetName val="Overall_crit_issues"/>
    </sheetNames>
    <sheetDataSet>
      <sheetData sheetId="0"/>
      <sheetData sheetId="1"/>
      <sheetData sheetId="2"/>
      <sheetData sheetId="3"/>
      <sheetData sheetId="4">
        <row r="1">
          <cell r="B1" t="str">
            <v>FCO NO.</v>
          </cell>
          <cell r="C1" t="str">
            <v>UNIT</v>
          </cell>
          <cell r="D1" t="str">
            <v>DATE OF RECEIPT</v>
          </cell>
          <cell r="F1" t="str">
            <v>Unit</v>
          </cell>
          <cell r="G1" t="str">
            <v>DESCRIPTION OF " FCO "</v>
          </cell>
          <cell r="H1" t="str">
            <v>Tot mhr</v>
          </cell>
          <cell r="I1" t="str">
            <v>closeout</v>
          </cell>
          <cell r="J1" t="str">
            <v>DRG  STATUS</v>
          </cell>
          <cell r="K1" t="str">
            <v>CONSTN. STATUS</v>
          </cell>
          <cell r="L1" t="str">
            <v xml:space="preserve">REMARKS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V"/>
      <sheetName val="Op Data"/>
    </sheetNames>
    <sheetDataSet>
      <sheetData sheetId="0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"/>
      <sheetName val="Inputs"/>
      <sheetName val="yemen"/>
      <sheetName val="reserves"/>
      <sheetName val="Tables"/>
      <sheetName val="Reserve_Value"/>
      <sheetName val="Lists"/>
    </sheetNames>
    <sheetDataSet>
      <sheetData sheetId="0"/>
      <sheetData sheetId="1" refreshError="1">
        <row r="13">
          <cell r="L13">
            <v>0.75</v>
          </cell>
        </row>
        <row r="15">
          <cell r="L15">
            <v>7</v>
          </cell>
        </row>
      </sheetData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Help"/>
      <sheetName val="Main (2)"/>
    </sheetNames>
    <sheetDataSet>
      <sheetData sheetId="0"/>
      <sheetData sheetId="1">
        <row r="11">
          <cell r="AC11" t="str">
            <v>PX BID</v>
          </cell>
          <cell r="AD11" t="str">
            <v>Onshore</v>
          </cell>
        </row>
        <row r="12">
          <cell r="AC12" t="str">
            <v>PX MID</v>
          </cell>
          <cell r="AD12" t="str">
            <v>NDF</v>
          </cell>
        </row>
        <row r="13">
          <cell r="AC13" t="str">
            <v>PX ASK</v>
          </cell>
          <cell r="AD13" t="str">
            <v>Regular</v>
          </cell>
        </row>
      </sheetData>
      <sheetData sheetId="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유통망계획"/>
      <sheetName val="Sheet3 _2_"/>
      <sheetName val="CV"/>
      <sheetName val="ES(Kor)"/>
      <sheetName val="TIll_Q_sal"/>
      <sheetName val="tiller"/>
      <sheetName val="Sheet3_(2)"/>
      <sheetName val="Sheet3__2_"/>
      <sheetName val="Calculation (2)"/>
      <sheetName val="JCF"/>
      <sheetName val="Multiple output"/>
      <sheetName val="sheet6"/>
      <sheetName val="analysis"/>
      <sheetName val="Set"/>
      <sheetName val="BBEuros"/>
      <sheetName val="QoQ Forecast"/>
      <sheetName val="Income Statements"/>
      <sheetName val="DEPRE"/>
      <sheetName val="InvoiceList"/>
      <sheetName val="Income &amp; Occupancy Customer"/>
      <sheetName val="ABP inputs"/>
      <sheetName val="Synergy Sales Budget"/>
      <sheetName val="Project Budget Worksheet"/>
      <sheetName val="F1a-Pile"/>
      <sheetName val="Builtup Area"/>
      <sheetName val="INDIGINEOUS ITEMS "/>
      <sheetName val="fco"/>
      <sheetName val="Headings"/>
      <sheetName val="RCC,Ret. Wall"/>
      <sheetName val="BOQ T4B"/>
      <sheetName val="Summary"/>
      <sheetName val="노무비"/>
      <sheetName val="Formulas"/>
      <sheetName val="Assumptions"/>
      <sheetName val="Occ"/>
      <sheetName val="Demand"/>
      <sheetName val="Inputs"/>
      <sheetName val="Ref"/>
      <sheetName val="download"/>
      <sheetName val="170810-lease tax"/>
      <sheetName val="Input"/>
      <sheetName val="Main Sheet (MTD)"/>
      <sheetName val="Consl Daily Report"/>
      <sheetName val="Acc_10_5"/>
      <sheetName val="Preside"/>
      <sheetName val="balance sheet"/>
      <sheetName val="Global Assm."/>
      <sheetName val="Summary Excise"/>
      <sheetName val="AOP13"/>
      <sheetName val="Material "/>
      <sheetName val="Labour &amp; Plant"/>
      <sheetName val="GBW"/>
      <sheetName val="Design"/>
      <sheetName val="BOQ"/>
      <sheetName val=" B3"/>
      <sheetName val=" B1"/>
      <sheetName val="CFForecast detail"/>
      <sheetName val="Site Dev BOQ"/>
      <sheetName val="Lead"/>
      <sheetName val="Main-Material"/>
      <sheetName val="Sheet1"/>
      <sheetName val="beam-reinft-IIInd floor"/>
      <sheetName val="Break up Sheet"/>
      <sheetName val="MN T.B."/>
      <sheetName val="Approved MTD Proj #'s"/>
      <sheetName val="Sheet2"/>
      <sheetName val="van khuon"/>
      <sheetName val="Names"/>
      <sheetName val="Introduction"/>
      <sheetName val="IDC macro"/>
      <sheetName val="SALE"/>
      <sheetName val="Aladdin Macro1"/>
      <sheetName val="BalSht"/>
      <sheetName val="Acc_10.5"/>
      <sheetName val="q-details"/>
      <sheetName val="International"/>
      <sheetName val="Internet"/>
      <sheetName val="F"/>
      <sheetName val="EXHIBIT&quot; T&quot;"/>
      <sheetName val="Turnover"/>
      <sheetName val="SCH-E-1"/>
      <sheetName val="BIPR"/>
      <sheetName val="BPCA"/>
      <sheetName val="BBRS"/>
      <sheetName val="KPM DT"/>
      <sheetName val="Factor_Sheet"/>
      <sheetName val="LISTS"/>
      <sheetName val="02022005"/>
      <sheetName val="16022005"/>
      <sheetName val="05012005"/>
      <sheetName val="19012005"/>
      <sheetName val="02032005"/>
      <sheetName val="16032005"/>
      <sheetName val="30032005"/>
      <sheetName val="Vind-BtB"/>
      <sheetName val="Load Details-220kV"/>
      <sheetName val="Block A - BOQ"/>
      <sheetName val="ABP_inputs"/>
      <sheetName val="Synergy_Sales_Budget"/>
      <sheetName val="Project_Budget_Worksheet"/>
      <sheetName val="QoQ_Forecast"/>
      <sheetName val="Income_Statements"/>
      <sheetName val="Income_&amp;_Occupancy_Customer"/>
      <sheetName val="RCC,Ret__Wall"/>
      <sheetName val="Calculation_(2)"/>
      <sheetName val="Multiple_output"/>
      <sheetName val="Builtup_Area"/>
      <sheetName val="BOQ_T4B"/>
      <sheetName val="INDIGINEOUS_ITEMS_"/>
      <sheetName val="Material_"/>
      <sheetName val="Labour_&amp;_Plant"/>
      <sheetName val="Approved_MTD_Proj_#'s"/>
      <sheetName val="_B3"/>
      <sheetName val="_B1"/>
      <sheetName val="beam-reinft-IIInd_floor"/>
      <sheetName val="Aladdin_Macro1"/>
      <sheetName val="Global_Assm_"/>
      <sheetName val="MN_T_B_"/>
      <sheetName val="CFForecast_detail"/>
      <sheetName val="Site_Dev_BOQ"/>
      <sheetName val="Break_up_Sheet"/>
      <sheetName val="Load_Details-220kV"/>
      <sheetName val="Block_A_-_BOQ"/>
      <sheetName val="Sheet3_(2)1"/>
      <sheetName val="ABP_inputs1"/>
      <sheetName val="Synergy_Sales_Budget1"/>
      <sheetName val="Project_Budget_Worksheet1"/>
      <sheetName val="QoQ_Forecast1"/>
      <sheetName val="Income_Statements1"/>
      <sheetName val="Sheet3__2_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Portfolio Summary"/>
      <sheetName val="strand"/>
      <sheetName val="CABLE DATA"/>
      <sheetName val="1st flr"/>
      <sheetName val="final abstract"/>
      <sheetName val="Rate analysis"/>
      <sheetName val="Rollup Summary"/>
      <sheetName val="Depreciation"/>
      <sheetName val="CapitalOutlay"/>
      <sheetName val="Assum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02"/>
      <sheetName val="03"/>
      <sheetName val="04"/>
      <sheetName val="01"/>
      <sheetName val="Civil Boq"/>
      <sheetName val="EBITDA"/>
      <sheetName val="MIS - kINR"/>
      <sheetName val="BS"/>
      <sheetName val="Other BS Sch 5-9"/>
      <sheetName val="Excess Calc"/>
      <sheetName val="Grouping Master"/>
      <sheetName val="Current Bill MB ref"/>
      <sheetName val="Meas.-Hotel Part"/>
      <sheetName val="March Analysts"/>
      <sheetName val="Company"/>
      <sheetName val="compu"/>
      <sheetName val="P &amp; L"/>
      <sheetName val="PLAN_FEB97"/>
      <sheetName val="Fin Sum"/>
      <sheetName val="QoQ In Lakhs"/>
      <sheetName val="Main workings"/>
      <sheetName val="GENERAL2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van_khuon"/>
      <sheetName val="IDC_macro"/>
      <sheetName val="Aladdin_Macro15"/>
      <sheetName val="Acc_10_55"/>
      <sheetName val="Portfolio_Summary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Recon"/>
      <sheetName val="M-2 Adjusted"/>
      <sheetName val="Master Price List"/>
      <sheetName val="reference"/>
      <sheetName val="new_data"/>
      <sheetName val="earnmodl"/>
      <sheetName val="Dom Cell (IS)"/>
      <sheetName val="sept-plan"/>
      <sheetName val="classes"/>
      <sheetName val="IT Block"/>
      <sheetName val="Location CODE"/>
      <sheetName val="Location TYPE"/>
      <sheetName val="sub class"/>
      <sheetName val=" sub Loc "/>
      <sheetName val=" Acc. Sched."/>
      <sheetName val="LBO"/>
      <sheetName val="ANN.K"/>
      <sheetName val="CAP"/>
      <sheetName val="?????"/>
      <sheetName val="Budget Summary"/>
      <sheetName val="PERHW"/>
      <sheetName val="Loss 3004"/>
      <sheetName val="Reconciliation of GL &amp; FAR"/>
      <sheetName val="TB_FOR_MIS"/>
      <sheetName val="Area"/>
      <sheetName val="TB FOR MIS"/>
      <sheetName val="INPUT SHEET"/>
      <sheetName val="IMPORT T12"/>
      <sheetName val="RNT"/>
      <sheetName val="Combi"/>
      <sheetName val="HELP"/>
      <sheetName val="BS-2005"/>
      <sheetName val="MAIN_MENU"/>
      <sheetName val="exec summ"/>
      <sheetName val="Ins Erection"/>
      <sheetName val="Index"/>
      <sheetName val="Rates"/>
      <sheetName val="Balance Sheet "/>
      <sheetName val="OpRes"/>
      <sheetName val="master"/>
      <sheetName val="NewCo"/>
      <sheetName val="Pay_Sep06"/>
      <sheetName val="EDS  Bestshore Migration"/>
      <sheetName val="Hot"/>
      <sheetName val="Mico"/>
      <sheetName val="AOR"/>
      <sheetName val="MASTER_RATE ANALYSIS"/>
      <sheetName val="Valuation - block 2"/>
      <sheetName val=""/>
      <sheetName val="ras"/>
      <sheetName val="EXPENSES"/>
      <sheetName val="Summ"/>
      <sheetName val="Fossil_DCF"/>
      <sheetName val="SOPMA DD"/>
      <sheetName val="03 (2)"/>
      <sheetName val="WIng F(Typical)"/>
      <sheetName val="FlashMgtMo"/>
      <sheetName val="FlashMgtYTD"/>
      <sheetName val="YTD"/>
      <sheetName val="Current_Bill_MB_ref"/>
      <sheetName val="Meas_-Hotel_Part"/>
      <sheetName val="Fin_Sum"/>
      <sheetName val="RES-PLANNING"/>
      <sheetName val="Cost_any"/>
      <sheetName val="10. &amp; 11. Rate Code &amp; BQ"/>
      <sheetName val="FITZ MORT 94"/>
      <sheetName val="PLGroupings"/>
      <sheetName val="Results"/>
      <sheetName val="Assumption"/>
      <sheetName val="Costs"/>
      <sheetName val="Hardware"/>
      <sheetName val="TH"/>
      <sheetName val="Power &amp; Fuel (S)"/>
      <sheetName val="CSCCincSKR"/>
      <sheetName val="concrete"/>
      <sheetName val="ITEM  STUDY (2)"/>
      <sheetName val="TDS Certificate-Format"/>
      <sheetName val="EVA1"/>
      <sheetName val="Felix Street Summary"/>
      <sheetName val="Newspapers"/>
      <sheetName val="AccDil"/>
      <sheetName val="FA"/>
      <sheetName val="Currency"/>
      <sheetName val="IO"/>
      <sheetName val="Capital Structure"/>
      <sheetName val="GROUPING"/>
      <sheetName val="Licences"/>
      <sheetName val="Macro1"/>
      <sheetName val="Settings"/>
      <sheetName val="Redelvery provision changed"/>
      <sheetName val="Sch5TO10"/>
      <sheetName val="macroDat"/>
      <sheetName val="Customize Your Invoice"/>
      <sheetName val="Code"/>
      <sheetName val="vb 9&amp;10"/>
      <sheetName val="Base Assumptions"/>
      <sheetName val="CASHFLOWS"/>
      <sheetName val="Boiler&amp;TG"/>
      <sheetName val="Tyre1"/>
      <sheetName val="Auto"/>
      <sheetName val="Sale Charts"/>
      <sheetName val="EXIS-COMBINED"/>
      <sheetName val="9. Package split - Cost "/>
      <sheetName val="269T(final)"/>
      <sheetName val="form26"/>
      <sheetName val="F29B"/>
      <sheetName val="Dep"/>
      <sheetName val="Params"/>
      <sheetName val="horizontal"/>
      <sheetName val="Fill this out first..."/>
      <sheetName val="Expansion"/>
      <sheetName val="Phasing"/>
      <sheetName val="97-98"/>
      <sheetName val="TB"/>
      <sheetName val="LBO Financials"/>
      <sheetName val="IMPORT_T12"/>
      <sheetName val="KPM_DT"/>
      <sheetName val="Task"/>
      <sheetName val="SODA02"/>
      <sheetName val="FY2001-02"/>
      <sheetName val="CARO"/>
      <sheetName val="CashFlow"/>
      <sheetName val="Training Deposits coding"/>
      <sheetName val="OpTrack"/>
      <sheetName val="drop-dwn list"/>
      <sheetName val="tngst1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Tender Summary"/>
      <sheetName val="RA"/>
      <sheetName val="Bill 1-BOQ-Civil Works"/>
      <sheetName val="Legal Risk Analysis"/>
      <sheetName val="#REF"/>
      <sheetName val="Data"/>
      <sheetName val="Related party - P&amp;L"/>
      <sheetName val="Contribution"/>
      <sheetName val="Rx"/>
      <sheetName val="Base data Security Procedures"/>
      <sheetName val="PRECAST lightconc-II"/>
      <sheetName val="Standalone"/>
      <sheetName val="IO LIST"/>
      <sheetName val="RATE LIST (2)"/>
      <sheetName val="Sheet3"/>
      <sheetName val="Portfolio_Summary1"/>
      <sheetName val="Current_Bill_MB_ref1"/>
      <sheetName val="Meas_-Hotel_Part1"/>
      <sheetName val="Open Items-311208"/>
      <sheetName val="Cash Flow Working"/>
      <sheetName val="DET0900"/>
      <sheetName val="Theatre mgmt cont"/>
      <sheetName val="Architectural Summary"/>
      <sheetName val="Variables_x"/>
      <sheetName val="Variables"/>
      <sheetName val="Publicbuilding"/>
      <sheetName val="Non-Factory"/>
      <sheetName val="extra work elec bill "/>
      <sheetName val="Sensitivity"/>
      <sheetName val="Beam at Ground flr lvl(Steel)"/>
      <sheetName val="AREAS"/>
      <sheetName val="sumary"/>
      <sheetName val="ES"/>
      <sheetName val="Commercial Research"/>
      <sheetName val="Trial Balance"/>
      <sheetName val="GenAssump"/>
      <sheetName val="Goldberg Portfolio Combined"/>
      <sheetName val="Intaccrual"/>
      <sheetName val="SBU"/>
      <sheetName val="Menu"/>
      <sheetName val="Operating Statistics"/>
      <sheetName val="A-Mum"/>
      <sheetName val="Notes-pivot1 "/>
      <sheetName val="Leasing Commision"/>
      <sheetName val="Master list"/>
      <sheetName val="Labour List"/>
      <sheetName val="Material List"/>
      <sheetName val="Labor abs-NMR"/>
      <sheetName val="1st -vpd"/>
      <sheetName val="conc-foot-gradeslab"/>
      <sheetName val="Material List "/>
      <sheetName val="SCHEDULE"/>
      <sheetName val="Database"/>
      <sheetName val="schedule nos"/>
      <sheetName val="WT-LIST"/>
      <sheetName val="Material"/>
      <sheetName val="BKCSTOCKVAL"/>
      <sheetName val="MAHSTOCKVAL"/>
      <sheetName val="Checks"/>
      <sheetName val="FA Schedule Dec 07"/>
      <sheetName val="P.R. TAXES"/>
      <sheetName val="BILLING SUM"/>
      <sheetName val="Scope"/>
      <sheetName val="Estimate"/>
      <sheetName val="12-ACTPL"/>
      <sheetName val="Control"/>
      <sheetName val="Debtors analysis"/>
      <sheetName val="A1-Continuous"/>
      <sheetName val="pile Fabrication"/>
      <sheetName val="Improvements"/>
      <sheetName val="Sheet3_(2)6"/>
      <sheetName val="Sheet3__2_6"/>
      <sheetName val="170810-lease_tax1"/>
      <sheetName val="Multiple_output6"/>
      <sheetName val="Calculation_(2)6"/>
      <sheetName val="QoQ_Forecast6"/>
      <sheetName val="Income_Statements6"/>
      <sheetName val="Income_&amp;_Occupancy_Customer6"/>
      <sheetName val="ABP_inputs6"/>
      <sheetName val="Synergy_Sales_Budget6"/>
      <sheetName val="Project_Budget_Worksheet6"/>
      <sheetName val="Builtup_Area6"/>
      <sheetName val="INDIGINEOUS_ITEMS_6"/>
      <sheetName val="RCC,Ret__Wall6"/>
      <sheetName val="BOQ_T4B6"/>
      <sheetName val="Main_Sheet_(MTD)1"/>
      <sheetName val="Consl_Daily_Report1"/>
      <sheetName val="balance_sheet1"/>
      <sheetName val="Global_Assm_6"/>
      <sheetName val="van_khuon1"/>
      <sheetName val="IDC_macro1"/>
      <sheetName val="Aladdin_Macro16"/>
      <sheetName val="Acc_10_56"/>
      <sheetName val="Summary_Excise"/>
      <sheetName val="Other_BS_Sch_5-9"/>
      <sheetName val="Excess_Calc"/>
      <sheetName val="Grouping_Master"/>
      <sheetName val="Material_6"/>
      <sheetName val="Labour_&amp;_Plant6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March_Analysts"/>
      <sheetName val="P_&amp;_L"/>
      <sheetName val="QoQ_In_Lakhs"/>
      <sheetName val="Main_workings"/>
      <sheetName val="CABLE_DATA1"/>
      <sheetName val="1st_flr1"/>
      <sheetName val="final_abstract1"/>
      <sheetName val="Rate_analysis1"/>
      <sheetName val="Rollup_Summary1"/>
      <sheetName val="Civil_Boq1"/>
      <sheetName val="MIS_-_kINR1"/>
      <sheetName val="ANN_K"/>
      <sheetName val="IT_Block"/>
      <sheetName val="Location_CODE"/>
      <sheetName val="Location_TYPE"/>
      <sheetName val="sub_class"/>
      <sheetName val="_sub_Loc_"/>
      <sheetName val="_Acc__Sched_"/>
      <sheetName val="EDS__Bestshore_Migration"/>
      <sheetName val="TB_FOR_MIS1"/>
      <sheetName val="INPUT_SHEET"/>
      <sheetName val="SOPMA_DD"/>
      <sheetName val="03_(2)"/>
      <sheetName val="WIng_F(Typical)"/>
      <sheetName val="M-2_Adjusted"/>
      <sheetName val="EXHIBIT&quot;_T&quot;"/>
      <sheetName val="Master_Price_List"/>
      <sheetName val="Dom_Cell_(IS)"/>
      <sheetName val="Power_&amp;_Fuel_(S)"/>
      <sheetName val="Balance_Sheet_"/>
      <sheetName val="Budget_Summary"/>
      <sheetName val="Sheet4"/>
      <sheetName val="HOUSE RENT DEPO."/>
      <sheetName val="FIFO"/>
      <sheetName val="Links"/>
      <sheetName val="Rev Opt - Rollup"/>
      <sheetName val="P&amp;L"/>
      <sheetName val="Fin_Sum1"/>
      <sheetName val="KPM_DT1"/>
      <sheetName val="Loss_3004"/>
      <sheetName val="Reconciliation_of_GL_&amp;_FAR"/>
      <sheetName val="IMPORT_T121"/>
      <sheetName val="LBO_Financials"/>
      <sheetName val="Training_Deposits_coding"/>
      <sheetName val="exec_summ"/>
      <sheetName val="MASTER_RATE_ANALYSIS"/>
      <sheetName val="Valuation_-_block_2"/>
      <sheetName val="Rev_Opt_-_Rollup"/>
      <sheetName val="Overheads"/>
      <sheetName val="SCH4"/>
      <sheetName val="FixedAssets"/>
      <sheetName val="Night Shift"/>
      <sheetName val="차수"/>
      <sheetName val="DIVBUD99"/>
      <sheetName val="NOA Data"/>
      <sheetName val="Ins_Erection"/>
      <sheetName val="10__&amp;_11__Rate_Code_&amp;_BQ"/>
      <sheetName val="FITZ_MORT_94"/>
      <sheetName val="Severity"/>
      <sheetName val="Pur"/>
      <sheetName val="UNP-NCW "/>
      <sheetName val="SEW4"/>
      <sheetName val="Graph (LGEN)"/>
      <sheetName val="out_prog"/>
      <sheetName val="선적schedule (2)"/>
      <sheetName val="CrRajWMM"/>
      <sheetName val="소상 &quot;1&quot;"/>
      <sheetName val="steam outlet"/>
      <sheetName val="BOQ Distribution"/>
      <sheetName val="wordsdata"/>
      <sheetName val="GM &amp; TA"/>
      <sheetName val="Retail Mall"/>
      <sheetName val="Control Sheet"/>
      <sheetName val="NEW-IDs Fun &amp; Group"/>
      <sheetName val="XZLC003_PART1"/>
      <sheetName val="exp"/>
      <sheetName val="Service Invoice"/>
      <sheetName val="15-21"/>
      <sheetName val="Cover"/>
      <sheetName val="MIS AC wise"/>
      <sheetName val="apr-aug"/>
      <sheetName val="Timeline"/>
      <sheetName val="MFG"/>
      <sheetName val="Assump"/>
      <sheetName val="A.O.R."/>
      <sheetName val="HBI NCD"/>
      <sheetName val="CUSTOM Jun99"/>
      <sheetName val="Overall Summary"/>
      <sheetName val="Cost summary"/>
      <sheetName val="RCC Rates"/>
      <sheetName val="FORM7"/>
      <sheetName val="目录"/>
      <sheetName val="4.4 External Plaster"/>
      <sheetName val="EAST"/>
      <sheetName val="YOEMAGUM"/>
      <sheetName val="Lease Expiry"/>
      <sheetName val="Kontensalden"/>
      <sheetName val="SAP downloaded schedule"/>
      <sheetName val="Transaction"/>
      <sheetName val="notes"/>
      <sheetName val="FA(Apr 07)"/>
      <sheetName val="Reco O.S"/>
      <sheetName val="Accounts"/>
      <sheetName val="Base"/>
      <sheetName val="crs"/>
      <sheetName val="PIMS"/>
      <sheetName val="SCH 10"/>
      <sheetName val="SAP EMP"/>
      <sheetName val="schedules"/>
      <sheetName val="Summary_Local"/>
      <sheetName val="details"/>
      <sheetName val="USB 1"/>
      <sheetName val="RA-markate"/>
      <sheetName val="BQ"/>
      <sheetName val="Misc. Master"/>
      <sheetName val="Schedule v1"/>
      <sheetName val="labour rates"/>
      <sheetName val="Timesheet"/>
      <sheetName val="Load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L"/>
      <sheetName val="p1-costg"/>
      <sheetName val="costing"/>
      <sheetName val="August TB"/>
      <sheetName val="FCIIHyperion"/>
      <sheetName val="final 061106"/>
      <sheetName val="SAB P&amp;L"/>
      <sheetName val="cash flow"/>
      <sheetName val="Gen_Ass"/>
      <sheetName val="Op_Ass"/>
      <sheetName val="Staff Costs"/>
      <sheetName val="General_Assumptions"/>
      <sheetName val="Prov for exp-April'08 - June'08"/>
      <sheetName val="Provision for exp-Upto Mar'08"/>
      <sheetName val="creditors to others"/>
      <sheetName val="other amt&amp;recoveries payable"/>
      <sheetName val="other exp.charges recoverable"/>
      <sheetName val="rental deposits"/>
      <sheetName val="other deposits "/>
      <sheetName val="prepaid expenses"/>
      <sheetName val="sal.adv"/>
      <sheetName val="ITEM__STUDY_(2)"/>
      <sheetName val="TDS_Certificate-Format"/>
      <sheetName val="Felix_Street_Summary"/>
      <sheetName val="vb_9&amp;10"/>
      <sheetName val="9__Package_split_-_Cost_"/>
      <sheetName val="Fill_this_out_first___"/>
      <sheetName val="Base_Assumptions"/>
      <sheetName val="PRECAST_lightconc-II"/>
      <sheetName val="HOUSE_RENT_DEPO_"/>
      <sheetName val="Debtors_analysis"/>
      <sheetName val="Tender_Summary"/>
      <sheetName val="Bill_1-BOQ-Civil_Works"/>
      <sheetName val="drop-dwn_list"/>
      <sheetName val="Customize_Your_Invoice"/>
      <sheetName val="Sale_Charts"/>
      <sheetName val="Trial Balance_Format"/>
      <sheetName val="Lease-rents"/>
      <sheetName val="Key Assumption"/>
      <sheetName val="Master Information"/>
      <sheetName val="GF Columns"/>
      <sheetName val="Approval"/>
      <sheetName val=" COP"/>
      <sheetName val="0. Data Validation List"/>
      <sheetName val="Crest"/>
      <sheetName val="Pinnacle"/>
      <sheetName val="Zenith"/>
      <sheetName val="stacking sheet"/>
      <sheetName val="Debt"/>
      <sheetName val="SALES"/>
      <sheetName val="Basework"/>
      <sheetName val="Monthly Inputs"/>
      <sheetName val="2000-1 Monthly Cashflows"/>
      <sheetName val="2002-2 Monthly Cashflows"/>
      <sheetName val="TMasterCurrency"/>
      <sheetName val="TMasterSeg"/>
      <sheetName val="ASSETS P&amp;M"/>
      <sheetName val="Assets Land &amp; Mise FA"/>
      <sheetName val="cl 14 Annex 7 "/>
      <sheetName val="Encl 7A"/>
      <sheetName val="wdr bldg"/>
      <sheetName val="Formated Trial Balance"/>
      <sheetName val="Molasses-FG"/>
      <sheetName val="grp "/>
      <sheetName val="전체현황"/>
      <sheetName val="Feb_Prfl_28"/>
      <sheetName val="A-1"/>
      <sheetName val="I"/>
      <sheetName val="PL"/>
      <sheetName val="Annexure-I"/>
      <sheetName val="EMPMAST"/>
      <sheetName val="agrolist"/>
      <sheetName val="B_S"/>
      <sheetName val="HSA"/>
      <sheetName val="WGSRL"/>
      <sheetName val="ADDN0304"/>
      <sheetName val="Collection"/>
      <sheetName val="dlvoid"/>
      <sheetName val="Sch_BS"/>
      <sheetName val="Grp_PL"/>
      <sheetName val="HRD1"/>
      <sheetName val="Taluka wise dealer (2)"/>
      <sheetName val="XLR_NoRangeSheet"/>
      <sheetName val="Basement Budget"/>
      <sheetName val="labour"/>
      <sheetName val="BOM"/>
      <sheetName val="GSTR-3B"/>
      <sheetName val="TR-PBT-Final-Detail"/>
      <sheetName val="1612.01AN(7) - Niep Tds Summary"/>
      <sheetName val="Inv_Data"/>
      <sheetName val="DB"/>
      <sheetName val="Base Data"/>
      <sheetName val="080 (2)"/>
      <sheetName val="F.01 - June 2005"/>
      <sheetName val="HW SW"/>
      <sheetName val="CRITERIA1"/>
      <sheetName val="인사현황(부서)"/>
      <sheetName val="800CC_FR_HOSE"/>
      <sheetName val="인원계획"/>
      <sheetName val=" "/>
      <sheetName val="S &amp; A"/>
      <sheetName val="Legal_Risk_Analysis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p&amp;m"/>
      <sheetName val="Rollup"/>
      <sheetName val="Fin. Assumpt. - Sensitivities"/>
      <sheetName val="Fin"/>
      <sheetName val="Intro"/>
      <sheetName val="OHT_Abs"/>
      <sheetName val="1"/>
      <sheetName val="Linked Lead"/>
      <sheetName val="hist&amp;proj"/>
      <sheetName val="TASKRSRC (2)"/>
      <sheetName val="TARGET"/>
      <sheetName val="BASELINE"/>
      <sheetName val="Portfolio_Summary2"/>
      <sheetName val="Current_Bill_MB_ref2"/>
      <sheetName val="Meas_-Hotel_Part2"/>
      <sheetName val="extra_work_elec_bill_"/>
      <sheetName val="NEW-IDs_Fun_&amp;_Group"/>
      <sheetName val="Elec Summ"/>
      <sheetName val="ELEC BOQ"/>
      <sheetName val="TRACK BUSWAY"/>
      <sheetName val="BBT"/>
      <sheetName val="LIGHTING"/>
      <sheetName val="LMS"/>
      <sheetName val="1072"/>
      <sheetName val="Multipliers &amp; KRA"/>
      <sheetName val="MultipleSecurities"/>
      <sheetName val="Parameter"/>
      <sheetName val="WC analytics (+data pages)"/>
      <sheetName val="TBAL9697 -group wise  sdpl"/>
      <sheetName val="Determination of Threshold"/>
      <sheetName val="Quotation"/>
      <sheetName val="RCC_Ret_ Wall"/>
      <sheetName val="DYN PP"/>
      <sheetName val="TXN97"/>
      <sheetName val="June Reserve - Far East"/>
      <sheetName val="Coalmine"/>
      <sheetName val="Theatre_mgmt_cont"/>
      <sheetName val="Open_Items-311208"/>
      <sheetName val="register"/>
      <sheetName val="Cash_Flow_Working"/>
      <sheetName val="CPR"/>
      <sheetName val="MARCH"/>
      <sheetName val="SEP "/>
      <sheetName val="Trial_Balance"/>
      <sheetName val="MIS_AC_wise"/>
      <sheetName val="Goldberg_Portfolio_Combined"/>
      <sheetName val="Commercial_Research"/>
      <sheetName val="Operating_Statistics"/>
      <sheetName val="FA_Schedule_Dec_07"/>
      <sheetName val="P_R__TAXES"/>
      <sheetName val="BILLING_SUM"/>
      <sheetName val="Leasing_Commision"/>
      <sheetName val="Service_Invoice"/>
      <sheetName val="Retail_Mall"/>
      <sheetName val="Related_party_-_P&amp;L"/>
      <sheetName val="pile_Fabrication"/>
      <sheetName val="Notes-pivot1_"/>
      <sheetName val="ASSETS_P&amp;M"/>
      <sheetName val="Assets_Land_&amp;_Mise_FA"/>
      <sheetName val="소상_&quot;1&quot;"/>
      <sheetName val="Overall_Summary"/>
      <sheetName val="RCC_Rates"/>
      <sheetName val="Cost_summary"/>
      <sheetName val="UNP-NCW_"/>
      <sheetName val="4_4_External_Plaster"/>
      <sheetName val="HBI_NCD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Audit"/>
      <sheetName val="Sources"/>
      <sheetName val="Earnings"/>
      <sheetName val="Account title"/>
      <sheetName val="Titel"/>
      <sheetName val="PROV_CONSOLIDATED"/>
      <sheetName val="NGS Data Sheet"/>
      <sheetName val="SGS Data Sheet"/>
      <sheetName val="Micro"/>
      <sheetName val="Macro"/>
      <sheetName val="Scaff-Rose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Cases"/>
      <sheetName val="现金流量分析表"/>
      <sheetName val="边际贡献分析表"/>
      <sheetName val="Main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4 Annex 1 Basic rate"/>
      <sheetName val="oresreqsum"/>
      <sheetName val="Other notes"/>
      <sheetName val="STAFFSCHED "/>
      <sheetName val="Basic Rate"/>
      <sheetName val="MIS"/>
      <sheetName val="Esteem Rear"/>
      <sheetName val="Rs in lacs"/>
      <sheetName val="ADV-TK-HORT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Sheet3_(2)7"/>
      <sheetName val="Sheet3__2_7"/>
      <sheetName val="Calculation_(2)7"/>
      <sheetName val="Multiple_output7"/>
      <sheetName val="QoQ_Forecast7"/>
      <sheetName val="Income_Statements7"/>
      <sheetName val="Income_&amp;_Occupancy_Customer7"/>
      <sheetName val="ABP_inputs7"/>
      <sheetName val="Synergy_Sales_Budget7"/>
      <sheetName val="Project_Budget_Worksheet7"/>
      <sheetName val="Builtup_Area7"/>
      <sheetName val="INDIGINEOUS_ITEMS_7"/>
      <sheetName val="RCC,Ret__Wall7"/>
      <sheetName val="BOQ_T4B7"/>
      <sheetName val="170810-lease_tax2"/>
      <sheetName val="Main_Sheet_(MTD)2"/>
      <sheetName val="Consl_Daily_Report2"/>
      <sheetName val="balance_sheet2"/>
      <sheetName val="Global_Assm_7"/>
      <sheetName val="Summary_Excise1"/>
      <sheetName val="Material_7"/>
      <sheetName val="Labour_&amp;_Plant7"/>
      <sheetName val="_B37"/>
      <sheetName val="_B17"/>
      <sheetName val="CFForecast_detail7"/>
      <sheetName val="Site_Dev_BOQ7"/>
      <sheetName val="beam-reinft-IIInd_floor7"/>
      <sheetName val="Break_up_Sheet7"/>
      <sheetName val="MN_T_B_7"/>
      <sheetName val="Approved_MTD_Proj_#'s7"/>
      <sheetName val="van_khuon2"/>
      <sheetName val="IDC_macro2"/>
      <sheetName val="Aladdin_Macro17"/>
      <sheetName val="Acc_10_57"/>
      <sheetName val="EXHIBIT&quot;_T&quot;1"/>
      <sheetName val="KPM_DT2"/>
      <sheetName val="Load_Details-220kV7"/>
      <sheetName val="Block_A_-_BOQ7"/>
      <sheetName val="CABLE_DATA2"/>
      <sheetName val="1st_flr2"/>
      <sheetName val="final_abstract2"/>
      <sheetName val="Rate_analysis2"/>
      <sheetName val="Rollup_Summary2"/>
      <sheetName val="Civil_Boq2"/>
      <sheetName val="MIS_-_kINR2"/>
      <sheetName val="Other_BS_Sch_5-91"/>
      <sheetName val="Excess_Calc1"/>
      <sheetName val="Grouping_Master1"/>
      <sheetName val="March_Analysts1"/>
      <sheetName val="P_&amp;_L1"/>
      <sheetName val="Fin_Sum2"/>
      <sheetName val="QoQ_In_Lakhs1"/>
      <sheetName val="Main_workings1"/>
      <sheetName val="M-2_Adjusted1"/>
      <sheetName val="Master_Price_List1"/>
      <sheetName val="Dom_Cell_(IS)1"/>
      <sheetName val="IT_Block1"/>
      <sheetName val="Location_CODE1"/>
      <sheetName val="Location_TYPE1"/>
      <sheetName val="sub_class1"/>
      <sheetName val="_sub_Loc_1"/>
      <sheetName val="_Acc__Sched_1"/>
      <sheetName val="ANN_K1"/>
      <sheetName val="Budget_Summary1"/>
      <sheetName val="Loss_30041"/>
      <sheetName val="Reconciliation_of_GL_&amp;_FAR1"/>
      <sheetName val="TB_FOR_MIS2"/>
      <sheetName val="INPUT_SHEET1"/>
      <sheetName val="IMPORT_T122"/>
      <sheetName val="exec_summ1"/>
      <sheetName val="Balance_Sheet_1"/>
      <sheetName val="EDS__Bestshore_Migration1"/>
      <sheetName val="MASTER_RATE_ANALYSIS1"/>
      <sheetName val="Valuation_-_block_21"/>
      <sheetName val="SOPMA_DD1"/>
      <sheetName val="03_(2)1"/>
      <sheetName val="WIng_F(Typical)1"/>
      <sheetName val="Power_&amp;_Fuel_(S)1"/>
      <sheetName val="Training_Deposits_coding1"/>
      <sheetName val="LBO_Financials1"/>
      <sheetName val="Capital_Structure"/>
      <sheetName val="Redelvery_provision_changed"/>
      <sheetName val="Base_data_Security_Procedures"/>
      <sheetName val="RATE_LIST_(2)"/>
      <sheetName val="Rev_Opt_-_Rollup1"/>
      <sheetName val="NOA_Data"/>
      <sheetName val="mltc"/>
      <sheetName val="earnings model"/>
      <sheetName val="Proforma"/>
      <sheetName val="s8"/>
      <sheetName val="s7"/>
      <sheetName val="s9"/>
      <sheetName val="Jan"/>
      <sheetName val="Balance Sheet_US$"/>
      <sheetName val="HONOTES"/>
      <sheetName val="HOUSE_RENT_DEPO_1"/>
      <sheetName val="Debtors_analysis1"/>
      <sheetName val="ITEM__STUDY_(2)1"/>
      <sheetName val="TDS_Certificate-Format1"/>
      <sheetName val="Felix_Street_Summary1"/>
      <sheetName val="10__&amp;_11__Rate_Code_&amp;_BQ1"/>
      <sheetName val="vb_9&amp;101"/>
      <sheetName val="9__Package_split_-_Cost_1"/>
      <sheetName val="FITZ_MORT_941"/>
      <sheetName val="Fill_this_out_first___1"/>
      <sheetName val="Base_Assumptions1"/>
      <sheetName val="PRECAST_lightconc-II1"/>
      <sheetName val="Ins_Erection1"/>
      <sheetName val="drop-dwn_list1"/>
      <sheetName val="Tender_Summary1"/>
      <sheetName val="Bill_1-BOQ-Civil_Works1"/>
      <sheetName val="Customize_Your_Invoice1"/>
      <sheetName val="Sale_Charts1"/>
      <sheetName val="Graph_(LGEN)"/>
      <sheetName val="선적schedule_(2)"/>
      <sheetName val="steam_outlet"/>
      <sheetName val="BOQ_Distribution"/>
      <sheetName val="GM_&amp;_TA"/>
      <sheetName val="Control_Sheet"/>
      <sheetName val="SCH_10"/>
      <sheetName val="SAP_EMP"/>
      <sheetName val="USB_1"/>
      <sheetName val="Schedule_v1"/>
      <sheetName val="Key_Assumption"/>
      <sheetName val="Master_Information"/>
      <sheetName val="Trial_Balance_Format"/>
      <sheetName val="Lease_Expiry"/>
      <sheetName val="SAP_downloaded_schedule"/>
      <sheetName val="FA(Apr_07)"/>
      <sheetName val="Reco_O_S"/>
      <sheetName val="BASIS -DEC 08"/>
      <sheetName val="DUMP "/>
      <sheetName val="Bspl Main"/>
      <sheetName val="COM"/>
      <sheetName val="FSA"/>
      <sheetName val="B"/>
      <sheetName val="FF-2 (1)"/>
      <sheetName val="addl cost"/>
      <sheetName val="FF-1"/>
      <sheetName val="accumdeprn"/>
      <sheetName val="Charts"/>
      <sheetName val="Infinite Studios"/>
      <sheetName val="Neuros &amp; Immunos"/>
      <sheetName val="Nucleos"/>
      <sheetName val="GF_Columns"/>
      <sheetName val="labour_rates"/>
      <sheetName val="old_serial_no_"/>
      <sheetName val="Budget_CF_-_Overall"/>
      <sheetName val="공사비_내역_(가)"/>
      <sheetName val="4K_-_(6a)_Non_Manual_Breakdown"/>
      <sheetName val="3__Elemental_Summary"/>
      <sheetName val="August_TB"/>
      <sheetName val="Misc__Master"/>
      <sheetName val="final_061106"/>
      <sheetName val="SAB_P&amp;L"/>
      <sheetName val="cash_flow1"/>
      <sheetName val="Formated_Trial_Balance"/>
      <sheetName val="Taluka_wise_dealer_(2)"/>
      <sheetName val="_COP"/>
      <sheetName val="DYN_PP"/>
      <sheetName val="June_Reserve_-_Far_East"/>
      <sheetName val="Unmatched"/>
      <sheetName val="Matched"/>
      <sheetName val="EAW Final Accounts - 99"/>
      <sheetName val="GL Master Data"/>
      <sheetName val="Dollar_Value"/>
      <sheetName val="PL- Notes"/>
      <sheetName val="SP Break Up"/>
      <sheetName val="Names&amp;Cases"/>
      <sheetName val="Cash Flow "/>
      <sheetName val="Temp"/>
      <sheetName val="nela"/>
      <sheetName val="COST-MTRS"/>
      <sheetName val="FLASH"/>
      <sheetName val="Annexure"/>
      <sheetName val="Schedules 3-8"/>
      <sheetName val="C120102"/>
      <sheetName val="XWR"/>
      <sheetName val="INQVAR PY"/>
      <sheetName val="Bgt_Lst"/>
      <sheetName val="Cnt_Lst"/>
      <sheetName val="Portfolio_Summary3"/>
      <sheetName val="Current_Bill_MB_ref3"/>
      <sheetName val="Meas_-Hotel_Part3"/>
      <sheetName val="ASSETS_P&amp;M1"/>
      <sheetName val="Assets_Land_&amp;_Mise_FA1"/>
      <sheetName val="IO_LIST1"/>
      <sheetName val="Material_List_1"/>
      <sheetName val="NEW-IDs_Fun_&amp;_Group1"/>
      <sheetName val="Master_list1"/>
      <sheetName val="Labour_List1"/>
      <sheetName val="Material_List1"/>
      <sheetName val="Architectural_Summary1"/>
      <sheetName val="Legal_Risk_Analysis1"/>
      <sheetName val="Labor_abs-NMR1"/>
      <sheetName val="Beam_at_Ground_flr_lvl(Steel)1"/>
      <sheetName val="1st_-vpd1"/>
      <sheetName val="Open_Items-3112081"/>
      <sheetName val="Trial_Balance1"/>
      <sheetName val="MIS_AC_wise1"/>
      <sheetName val="Goldberg_Portfolio_Combined1"/>
      <sheetName val="Commercial_Research1"/>
      <sheetName val="Operating_Statistics1"/>
      <sheetName val="FA_Schedule_Dec_071"/>
      <sheetName val="Theatre_mgmt_cont1"/>
      <sheetName val="P_R__TAXES1"/>
      <sheetName val="BILLING_SUM1"/>
      <sheetName val="schedule_nos1"/>
      <sheetName val="Leasing_Commision1"/>
      <sheetName val="Service_Invoice1"/>
      <sheetName val="Cash_Flow_Working1"/>
      <sheetName val="Retail_Mall1"/>
      <sheetName val="Related_party_-_P&amp;L1"/>
      <sheetName val="pile_Fabrication1"/>
      <sheetName val="Notes-pivot1_1"/>
      <sheetName val="extra_work_elec_bill_1"/>
      <sheetName val="소상_&quot;1&quot;1"/>
      <sheetName val="Overall_Summary1"/>
      <sheetName val="RCC_Rates1"/>
      <sheetName val="Cost_summary1"/>
      <sheetName val="UNP-NCW_1"/>
      <sheetName val="4_4_External_Plaster1"/>
      <sheetName val="HBI_NCD1"/>
      <sheetName val="CUSTOM_Jun991"/>
      <sheetName val="A_O_R_1"/>
      <sheetName val="0__Data_Validation_List1"/>
      <sheetName val="stacking_sheet1"/>
      <sheetName val="Basement_Budget1"/>
      <sheetName val="Night_Shift1"/>
      <sheetName val="Staff_Costs1"/>
      <sheetName val="Determination_of_Threshold"/>
      <sheetName val="cl_14_Annex_7_"/>
      <sheetName val="Encl_7A"/>
      <sheetName val="RCC_Ret__Wall"/>
      <sheetName val="wdr_bldg"/>
      <sheetName val="Monthly_Inputs"/>
      <sheetName val="2000-1_Monthly_Cashflows"/>
      <sheetName val="2002-2_Monthly_Cashflows"/>
      <sheetName val="S_&amp;_A"/>
      <sheetName val="_"/>
      <sheetName val="Multipliers_&amp;_KRA"/>
      <sheetName val="WC_analytics_(+data_pages)"/>
      <sheetName val="3-dep"/>
      <sheetName val="PARAMETERS"/>
      <sheetName val="BM"/>
      <sheetName val="Total MTH"/>
      <sheetName val="PetroChina"/>
      <sheetName val="Configurator"/>
      <sheetName val="PriceDB"/>
      <sheetName val="TBAL9697_-group_wise__sdpl"/>
      <sheetName val="SEP_"/>
      <sheetName val="Account_title"/>
      <sheetName val="PVAs"/>
      <sheetName val="ICD"/>
      <sheetName val="Exim FCL"/>
      <sheetName val="exgratia-feb06"/>
      <sheetName val="beam-reinft-machine rm"/>
      <sheetName val="Power &amp; Fuel(SMS)"/>
      <sheetName val="Lookups"/>
      <sheetName val="IncidentsEAP"/>
      <sheetName val="OH_SUMMARY"/>
      <sheetName val="OH_MAR"/>
      <sheetName val="OH_AUG"/>
      <sheetName val="OH_SEPT"/>
      <sheetName val="OH_OCT"/>
      <sheetName val="OH_NOV"/>
      <sheetName val="OH_DEC"/>
      <sheetName val="OH_JAN"/>
      <sheetName val="OH_FEB"/>
      <sheetName val="Périodes"/>
      <sheetName val="Maping_Other"/>
      <sheetName val="PX1DATA"/>
      <sheetName val="PX2DATA"/>
      <sheetName val="Indices"/>
      <sheetName val="pri-com"/>
      <sheetName val="BOQ CIVIL"/>
      <sheetName val="Price Comparison"/>
      <sheetName val="Measurment"/>
      <sheetName val="DCF"/>
      <sheetName val="15"/>
      <sheetName val="RESOIL-DELETE!!!!!"/>
      <sheetName val="Manufacturing Statistics"/>
      <sheetName val="curlocal"/>
      <sheetName val="Manualformat"/>
      <sheetName val="ANNX-C"/>
      <sheetName val="MenuData"/>
      <sheetName val="Factors"/>
      <sheetName val="NOT FULL RESTRAINT"/>
      <sheetName val="UC"/>
      <sheetName val="BEARING &amp; BUCKLING"/>
      <sheetName val="Senario Manager"/>
      <sheetName val="Final Summary"/>
      <sheetName val="Figures in"/>
      <sheetName val="Sheet3_(2)8"/>
      <sheetName val="Global_Assm_8"/>
      <sheetName val="Calculation_(2)8"/>
      <sheetName val="Multiple_output8"/>
      <sheetName val="Sheet3__2_8"/>
      <sheetName val="QoQ_Forecast8"/>
      <sheetName val="Income_Statements8"/>
      <sheetName val="Income_&amp;_Occupancy_Customer8"/>
      <sheetName val="ABP_inputs8"/>
      <sheetName val="Synergy_Sales_Budget8"/>
      <sheetName val="Project_Budget_Worksheet8"/>
      <sheetName val="Builtup_Area8"/>
      <sheetName val="INDIGINEOUS_ITEMS_8"/>
      <sheetName val="RCC,Ret__Wall8"/>
      <sheetName val="BOQ_T4B8"/>
      <sheetName val="170810-lease_tax3"/>
      <sheetName val="Main_Sheet_(MTD)3"/>
      <sheetName val="Consl_Daily_Report3"/>
      <sheetName val="balance_sheet3"/>
      <sheetName val="van_khuon3"/>
      <sheetName val="IDC_macro3"/>
      <sheetName val="Aladdin_Macro18"/>
      <sheetName val="Acc_10_58"/>
      <sheetName val="Portfolio_Summary4"/>
      <sheetName val="Summary_Excise2"/>
      <sheetName val="Other_BS_Sch_5-92"/>
      <sheetName val="Excess_Calc2"/>
      <sheetName val="Grouping_Master2"/>
      <sheetName val="Current_Bill_MB_ref4"/>
      <sheetName val="Meas_-Hotel_Part4"/>
      <sheetName val="Material_8"/>
      <sheetName val="Labour_&amp;_Plant8"/>
      <sheetName val="_B38"/>
      <sheetName val="_B18"/>
      <sheetName val="beam-reinft-IIInd_floor8"/>
      <sheetName val="Approved_MTD_Proj_#'s8"/>
      <sheetName val="MN_T_B_8"/>
      <sheetName val="CFForecast_detail8"/>
      <sheetName val="Site_Dev_BOQ8"/>
      <sheetName val="Break_up_Sheet8"/>
      <sheetName val="Load_Details-220kV8"/>
      <sheetName val="Block_A_-_BOQ8"/>
      <sheetName val="March_Analysts2"/>
      <sheetName val="P_&amp;_L2"/>
      <sheetName val="Fin_Sum3"/>
      <sheetName val="Rollup_Summary3"/>
      <sheetName val="CABLE_DATA3"/>
      <sheetName val="1st_flr3"/>
      <sheetName val="final_abstract3"/>
      <sheetName val="Rate_analysis3"/>
      <sheetName val="Civil_Boq3"/>
      <sheetName val="IT_Block2"/>
      <sheetName val="Location_CODE2"/>
      <sheetName val="Location_TYPE2"/>
      <sheetName val="sub_class2"/>
      <sheetName val="_sub_Loc_2"/>
      <sheetName val="_Acc__Sched_2"/>
      <sheetName val="IMPORT_T123"/>
      <sheetName val="EDS__Bestshore_Migration2"/>
      <sheetName val="TB_FOR_MIS3"/>
      <sheetName val="INPUT_SHEET2"/>
      <sheetName val="SOPMA_DD2"/>
      <sheetName val="03_(2)2"/>
      <sheetName val="WIng_F(Typical)2"/>
      <sheetName val="MIS_-_kINR3"/>
      <sheetName val="QoQ_In_Lakhs2"/>
      <sheetName val="EXHIBIT&quot;_T&quot;2"/>
      <sheetName val="KPM_DT3"/>
      <sheetName val="Main_workings2"/>
      <sheetName val="M-2_Adjusted2"/>
      <sheetName val="ANN_K2"/>
      <sheetName val="Balance_Sheet_2"/>
      <sheetName val="Dom_Cell_(IS)2"/>
      <sheetName val="TDS_Certificate-Format2"/>
      <sheetName val="Master_Price_List2"/>
      <sheetName val="ITEM__STUDY_(2)2"/>
      <sheetName val="Felix_Street_Summary2"/>
      <sheetName val="Budget_Summary2"/>
      <sheetName val="Loss_30042"/>
      <sheetName val="Reconciliation_of_GL_&amp;_FAR2"/>
      <sheetName val="LBO_Financials2"/>
      <sheetName val="Training_Deposits_coding2"/>
      <sheetName val="10__&amp;_11__Rate_Code_&amp;_BQ2"/>
      <sheetName val="vb_9&amp;102"/>
      <sheetName val="MASTER_RATE_ANALYSIS2"/>
      <sheetName val="Valuation_-_block_22"/>
      <sheetName val="Base_Assumptions2"/>
      <sheetName val="FITZ_MORT_942"/>
      <sheetName val="9__Package_split_-_Cost_2"/>
      <sheetName val="drop-dwn_list2"/>
      <sheetName val="exec_summ2"/>
      <sheetName val="Ins_Erection2"/>
      <sheetName val="Rev_Opt_-_Rollup2"/>
      <sheetName val="Customize_Your_Invoice2"/>
      <sheetName val="Sale_Charts2"/>
      <sheetName val="Fill_this_out_first___2"/>
      <sheetName val="Tender_Summary2"/>
      <sheetName val="Bill_1-BOQ-Civil_Works2"/>
      <sheetName val="Legal_Risk_Analysis2"/>
      <sheetName val="Related_party_-_P&amp;L2"/>
      <sheetName val="Base_data_Security_Procedures1"/>
      <sheetName val="PRECAST_lightconc-II2"/>
      <sheetName val="IO_LIST2"/>
      <sheetName val="RATE_LIST_(2)1"/>
      <sheetName val="Night_Shift2"/>
      <sheetName val="Theatre_mgmt_cont2"/>
      <sheetName val="Trial_Balance2"/>
      <sheetName val="Goldberg_Portfolio_Combined2"/>
      <sheetName val="Commercial_Research2"/>
      <sheetName val="Leasing_Commision2"/>
      <sheetName val="Master_list2"/>
      <sheetName val="Labour_List2"/>
      <sheetName val="Material_List2"/>
      <sheetName val="Architectural_Summary2"/>
      <sheetName val="Labor_abs-NMR2"/>
      <sheetName val="Beam_at_Ground_flr_lvl(Steel)2"/>
      <sheetName val="1st_-vpd2"/>
      <sheetName val="Material_List_2"/>
      <sheetName val="schedule_nos2"/>
      <sheetName val="Operating_Statistics2"/>
      <sheetName val="FA_Schedule_Dec_072"/>
      <sheetName val="P_R__TAXES2"/>
      <sheetName val="BILLING_SUM2"/>
      <sheetName val="Capital_Structure1"/>
      <sheetName val="Redelvery_provision_changed1"/>
      <sheetName val="Debtors_analysis2"/>
      <sheetName val="pile_Fabrication2"/>
      <sheetName val="UNP-NCW_2"/>
      <sheetName val="extra_work_elec_bill_2"/>
      <sheetName val="소상_&quot;1&quot;2"/>
      <sheetName val="Graph_(LGEN)1"/>
      <sheetName val="선적schedule_(2)1"/>
      <sheetName val="steam_outlet1"/>
      <sheetName val="BOQ_Distribution1"/>
      <sheetName val="GM_&amp;_TA1"/>
      <sheetName val="Cash_Flow_Working2"/>
      <sheetName val="Retail_Mall2"/>
      <sheetName val="Control_Sheet1"/>
      <sheetName val="SCH_101"/>
      <sheetName val="SAP_EMP1"/>
      <sheetName val="Open_Items-3112082"/>
      <sheetName val="NEW-IDs_Fun_&amp;_Group2"/>
      <sheetName val="Cost_summary2"/>
      <sheetName val="RCC_Rates2"/>
      <sheetName val="4_4_External_Plaster2"/>
      <sheetName val="USB_11"/>
      <sheetName val="Service_Invoice2"/>
      <sheetName val="Notes-pivot1_2"/>
      <sheetName val="Misc__Master1"/>
      <sheetName val="Schedule_v11"/>
      <sheetName val="MIS_AC_wise2"/>
      <sheetName val="Overall_Summary2"/>
      <sheetName val="HBI_NCD2"/>
      <sheetName val="CUSTOM_Jun992"/>
      <sheetName val="A_O_R_2"/>
      <sheetName val="final_0611061"/>
      <sheetName val="SAB_P&amp;L1"/>
      <sheetName val="cash_flow2"/>
      <sheetName val="Staff_Costs2"/>
      <sheetName val="Formated_Trial_Balance1"/>
      <sheetName val="Trial_Balance_Format1"/>
      <sheetName val="Key_Assumption1"/>
      <sheetName val="Master_Information1"/>
      <sheetName val="Taluka_wise_dealer_(2)1"/>
      <sheetName val="Basement_Budget2"/>
      <sheetName val="FA(Apr_07)1"/>
      <sheetName val="Reco_O_S1"/>
      <sheetName val="NOA_Data1"/>
      <sheetName val="_1"/>
      <sheetName val="S_&amp;_A1"/>
      <sheetName val="BASIS_-DEC_08"/>
      <sheetName val="DUMP_"/>
      <sheetName val="Bspl_Main"/>
      <sheetName val="Linked_Lead"/>
      <sheetName val="Fin__Assumpt__-_Sensitivities"/>
      <sheetName val="SAP_downloaded_schedule1"/>
      <sheetName val="Lease_Expiry1"/>
      <sheetName val="ASSETS_P&amp;M2"/>
      <sheetName val="Assets_Land_&amp;_Mise_FA2"/>
      <sheetName val="HOUSE_RENT_DEPO_2"/>
      <sheetName val="0__Data_Validation_List2"/>
      <sheetName val="stacking_sheet2"/>
      <sheetName val="TASKRSRC_(2)"/>
      <sheetName val="Elec_Summ"/>
      <sheetName val="ELEC_BOQ"/>
      <sheetName val="TRACK_BUSWAY"/>
      <sheetName val="Multipliers_&amp;_KRA1"/>
      <sheetName val="grp_"/>
      <sheetName val="Monthly_Inputs1"/>
      <sheetName val="2000-1_Monthly_Cashflows1"/>
      <sheetName val="2002-2_Monthly_Cashflows1"/>
      <sheetName val="cl_14_Annex_7_1"/>
      <sheetName val="Encl_7A1"/>
      <sheetName val="wdr_bldg1"/>
      <sheetName val="Base_Data"/>
      <sheetName val="080_(2)"/>
      <sheetName val="F_01_-_June_2005"/>
      <sheetName val="HW_SW"/>
      <sheetName val="WC_analytics_(+data_pages)1"/>
      <sheetName val="TBAL9697_-group_wise__sdpl1"/>
      <sheetName val="Determination_of_Threshold1"/>
      <sheetName val="RCC_Ret__Wall1"/>
      <sheetName val="DYN_PP1"/>
      <sheetName val="June_Reserve_-_Far_East1"/>
      <sheetName val="SEP_1"/>
      <sheetName val="Account_title1"/>
      <sheetName val="NGS_Data_Sheet"/>
      <sheetName val="SGS_Data_Sheet"/>
      <sheetName val="Check_Register"/>
      <sheetName val="EBITDA_Bridge"/>
      <sheetName val="2003_Budget-PL-case1"/>
      <sheetName val="meeting_rectification_control"/>
      <sheetName val="Loan_Data"/>
      <sheetName val="Standalone_seg"/>
      <sheetName val="4_Annex_1_Basic_rate"/>
      <sheetName val="Other_notes"/>
      <sheetName val="STAFFSCHED_"/>
      <sheetName val="Basic_Rate"/>
      <sheetName val="Esteem_Rear"/>
      <sheetName val="Rs_in_lacs"/>
      <sheetName val="currency_(2)"/>
      <sheetName val="NW_RTU"/>
      <sheetName val="Clause_9"/>
      <sheetName val="SP_Break_Up"/>
      <sheetName val="Cash_Flow_"/>
      <sheetName val="INQVAR_PY"/>
      <sheetName val="Total_MTH"/>
      <sheetName val="Infinite_Studios"/>
      <sheetName val="Neuros_&amp;_Immunos"/>
      <sheetName val="earnings_model"/>
      <sheetName val="Balance_Sheet_US$"/>
      <sheetName val="FF-2_(1)"/>
      <sheetName val="addl_cost"/>
      <sheetName val="PFC"/>
      <sheetName val="RSJ"/>
      <sheetName val="cover page"/>
      <sheetName val="Structure Bills Qty"/>
      <sheetName val="beam-reinft"/>
      <sheetName val="Appendix B- 3.Structural Steel"/>
      <sheetName val="Appendix A- 1.Variation"/>
      <sheetName val="Contracts Status"/>
      <sheetName val="Cost Status-1"/>
      <sheetName val="Centaurus Contract Sum "/>
      <sheetName val="Payment Status"/>
      <sheetName val="1. Report"/>
      <sheetName val="Supplier"/>
      <sheetName val="CANDY BOQ"/>
      <sheetName val="FitOutConfCentre"/>
      <sheetName val="COSTMAR"/>
      <sheetName val="Jun 2000"/>
      <sheetName val="Sheet2 (2)"/>
      <sheetName val="BHANDUP"/>
      <sheetName val="Schedules_3-8"/>
      <sheetName val="Jun_2000"/>
      <sheetName val="Sheet2_(2)"/>
      <sheetName val="A"/>
      <sheetName val="Leg 1-1"/>
      <sheetName val="Door &amp; Window"/>
      <sheetName val="Sheet5"/>
      <sheetName val="Labour productivity"/>
      <sheetName val="Field Values"/>
      <sheetName val="Old"/>
      <sheetName val="Measurements"/>
      <sheetName val="Tables"/>
      <sheetName val="Flooring"/>
      <sheetName val="Ceilings"/>
      <sheetName val="ACAD Finishes"/>
      <sheetName val="Site Details"/>
      <sheetName val="Chair"/>
      <sheetName val="Site Area Statement"/>
      <sheetName val="Doors"/>
      <sheetName val="Form 6"/>
      <sheetName val="COLUMN"/>
      <sheetName val="except wiring"/>
      <sheetName val="loadcal"/>
      <sheetName val="WXY"/>
      <sheetName val="경비공통"/>
      <sheetName val="SUPPLY -Sanitary Fixtures"/>
      <sheetName val="External"/>
      <sheetName val="ITEMS FOR CIVIL TENDER"/>
      <sheetName val="Jul 96 Worksheet"/>
      <sheetName val="COA"/>
      <sheetName val="NEWACNO"/>
      <sheetName val="Rates Basic"/>
      <sheetName val="Bal_Gr"/>
      <sheetName val="Mthly CFS (Kha)"/>
      <sheetName val="sch"/>
      <sheetName val="grid"/>
      <sheetName val="Detail"/>
      <sheetName val="NEES"/>
      <sheetName val="RELACION REFERENCIAS"/>
      <sheetName val="MPR_PA_1"/>
      <sheetName val="BS-203"/>
      <sheetName val="IFS_Cr"/>
      <sheetName val="dealer list"/>
      <sheetName val="_____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>
        <row r="65">
          <cell r="A65" t="str">
            <v>(II)</v>
          </cell>
        </row>
      </sheetData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>
        <row r="65">
          <cell r="A65" t="str">
            <v>(II)</v>
          </cell>
        </row>
      </sheetData>
      <sheetData sheetId="104">
        <row r="65">
          <cell r="A65" t="str">
            <v>(II)</v>
          </cell>
        </row>
      </sheetData>
      <sheetData sheetId="105">
        <row r="65">
          <cell r="A65" t="str">
            <v>(II)</v>
          </cell>
        </row>
      </sheetData>
      <sheetData sheetId="106">
        <row r="65">
          <cell r="A65" t="str">
            <v>(II)</v>
          </cell>
        </row>
      </sheetData>
      <sheetData sheetId="107">
        <row r="65">
          <cell r="A65" t="str">
            <v>(II)</v>
          </cell>
        </row>
      </sheetData>
      <sheetData sheetId="108">
        <row r="65">
          <cell r="A65" t="str">
            <v>(II)</v>
          </cell>
        </row>
      </sheetData>
      <sheetData sheetId="109">
        <row r="65">
          <cell r="A65" t="str">
            <v>(II)</v>
          </cell>
        </row>
      </sheetData>
      <sheetData sheetId="110">
        <row r="65">
          <cell r="A65" t="str">
            <v>(II)</v>
          </cell>
        </row>
      </sheetData>
      <sheetData sheetId="111">
        <row r="65">
          <cell r="A65" t="str">
            <v>(II)</v>
          </cell>
        </row>
      </sheetData>
      <sheetData sheetId="112">
        <row r="65">
          <cell r="A65" t="str">
            <v>(II)</v>
          </cell>
        </row>
      </sheetData>
      <sheetData sheetId="113">
        <row r="65">
          <cell r="A65" t="str">
            <v>(II)</v>
          </cell>
        </row>
      </sheetData>
      <sheetData sheetId="114">
        <row r="65">
          <cell r="A65" t="str">
            <v>(II)</v>
          </cell>
        </row>
      </sheetData>
      <sheetData sheetId="115">
        <row r="65">
          <cell r="A65" t="str">
            <v>(II)</v>
          </cell>
        </row>
      </sheetData>
      <sheetData sheetId="116">
        <row r="65">
          <cell r="A65" t="str">
            <v>(II)</v>
          </cell>
        </row>
      </sheetData>
      <sheetData sheetId="117">
        <row r="65">
          <cell r="A65" t="str">
            <v>(II)</v>
          </cell>
        </row>
      </sheetData>
      <sheetData sheetId="118">
        <row r="65">
          <cell r="A65" t="str">
            <v>(II)</v>
          </cell>
        </row>
      </sheetData>
      <sheetData sheetId="119">
        <row r="65">
          <cell r="A65" t="str">
            <v>(II)</v>
          </cell>
        </row>
      </sheetData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>
        <row r="65">
          <cell r="A65" t="str">
            <v>(II)</v>
          </cell>
        </row>
      </sheetData>
      <sheetData sheetId="128">
        <row r="65">
          <cell r="A65" t="str">
            <v>(II)</v>
          </cell>
        </row>
      </sheetData>
      <sheetData sheetId="129">
        <row r="65">
          <cell r="A65" t="str">
            <v>(II)</v>
          </cell>
        </row>
      </sheetData>
      <sheetData sheetId="130">
        <row r="65">
          <cell r="A65" t="str">
            <v>(II)</v>
          </cell>
        </row>
      </sheetData>
      <sheetData sheetId="131">
        <row r="65">
          <cell r="A65" t="str">
            <v>(II)</v>
          </cell>
        </row>
      </sheetData>
      <sheetData sheetId="132">
        <row r="65">
          <cell r="A65" t="str">
            <v>(II)</v>
          </cell>
        </row>
      </sheetData>
      <sheetData sheetId="133">
        <row r="65">
          <cell r="A65" t="str">
            <v>(II)</v>
          </cell>
        </row>
      </sheetData>
      <sheetData sheetId="134">
        <row r="65">
          <cell r="A65" t="str">
            <v>(II)</v>
          </cell>
        </row>
      </sheetData>
      <sheetData sheetId="135">
        <row r="65">
          <cell r="A65" t="str">
            <v>(II)</v>
          </cell>
        </row>
      </sheetData>
      <sheetData sheetId="136">
        <row r="65">
          <cell r="A65" t="str">
            <v>(II)</v>
          </cell>
        </row>
      </sheetData>
      <sheetData sheetId="137">
        <row r="65">
          <cell r="A65" t="str">
            <v>(II)</v>
          </cell>
        </row>
      </sheetData>
      <sheetData sheetId="138">
        <row r="65">
          <cell r="A65" t="str">
            <v>(II)</v>
          </cell>
        </row>
      </sheetData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>
        <row r="65">
          <cell r="A65" t="str">
            <v>(II)</v>
          </cell>
        </row>
      </sheetData>
      <sheetData sheetId="145">
        <row r="65">
          <cell r="A65" t="str">
            <v>(II)</v>
          </cell>
        </row>
      </sheetData>
      <sheetData sheetId="146">
        <row r="65">
          <cell r="A65" t="str">
            <v>(II)</v>
          </cell>
        </row>
      </sheetData>
      <sheetData sheetId="147">
        <row r="65">
          <cell r="A65" t="str">
            <v>(II)</v>
          </cell>
        </row>
      </sheetData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>
        <row r="65">
          <cell r="A65" t="str">
            <v>(II)</v>
          </cell>
        </row>
      </sheetData>
      <sheetData sheetId="273">
        <row r="65">
          <cell r="A65" t="str">
            <v>(II)</v>
          </cell>
        </row>
      </sheetData>
      <sheetData sheetId="274">
        <row r="65">
          <cell r="A65" t="str">
            <v>(II)</v>
          </cell>
        </row>
      </sheetData>
      <sheetData sheetId="275">
        <row r="65">
          <cell r="A65" t="str">
            <v>(II)</v>
          </cell>
        </row>
      </sheetData>
      <sheetData sheetId="276">
        <row r="65">
          <cell r="A65" t="str">
            <v>(II)</v>
          </cell>
        </row>
      </sheetData>
      <sheetData sheetId="277">
        <row r="65">
          <cell r="A65" t="str">
            <v>(II)</v>
          </cell>
        </row>
      </sheetData>
      <sheetData sheetId="278">
        <row r="65">
          <cell r="A65" t="str">
            <v>(II)</v>
          </cell>
        </row>
      </sheetData>
      <sheetData sheetId="279">
        <row r="65">
          <cell r="A65" t="str">
            <v>(II)</v>
          </cell>
        </row>
      </sheetData>
      <sheetData sheetId="280">
        <row r="65">
          <cell r="A65" t="str">
            <v>(II)</v>
          </cell>
        </row>
      </sheetData>
      <sheetData sheetId="281">
        <row r="65">
          <cell r="A65" t="str">
            <v>(II)</v>
          </cell>
        </row>
      </sheetData>
      <sheetData sheetId="282">
        <row r="65">
          <cell r="A65" t="str">
            <v>(II)</v>
          </cell>
        </row>
      </sheetData>
      <sheetData sheetId="283">
        <row r="65">
          <cell r="A65" t="str">
            <v>(II)</v>
          </cell>
        </row>
      </sheetData>
      <sheetData sheetId="284">
        <row r="65">
          <cell r="A65" t="str">
            <v>(II)</v>
          </cell>
        </row>
      </sheetData>
      <sheetData sheetId="285">
        <row r="65">
          <cell r="A65" t="str">
            <v>(II)</v>
          </cell>
        </row>
      </sheetData>
      <sheetData sheetId="286">
        <row r="65">
          <cell r="A65" t="str">
            <v>(II)</v>
          </cell>
        </row>
      </sheetData>
      <sheetData sheetId="287">
        <row r="65">
          <cell r="A65" t="str">
            <v>(II)</v>
          </cell>
        </row>
      </sheetData>
      <sheetData sheetId="288">
        <row r="65">
          <cell r="A65" t="str">
            <v>(II)</v>
          </cell>
        </row>
      </sheetData>
      <sheetData sheetId="289">
        <row r="65">
          <cell r="A65" t="str">
            <v>(II)</v>
          </cell>
        </row>
      </sheetData>
      <sheetData sheetId="290">
        <row r="65">
          <cell r="A65" t="str">
            <v>(II)</v>
          </cell>
        </row>
      </sheetData>
      <sheetData sheetId="291">
        <row r="65">
          <cell r="A65" t="str">
            <v>(II)</v>
          </cell>
        </row>
      </sheetData>
      <sheetData sheetId="292">
        <row r="65">
          <cell r="A65" t="str">
            <v>(II)</v>
          </cell>
        </row>
      </sheetData>
      <sheetData sheetId="293">
        <row r="65">
          <cell r="A65" t="str">
            <v>(II)</v>
          </cell>
        </row>
      </sheetData>
      <sheetData sheetId="294">
        <row r="65">
          <cell r="A65" t="str">
            <v>(II)</v>
          </cell>
        </row>
      </sheetData>
      <sheetData sheetId="295">
        <row r="65">
          <cell r="A65" t="str">
            <v>(II)</v>
          </cell>
        </row>
      </sheetData>
      <sheetData sheetId="296">
        <row r="65">
          <cell r="A65" t="str">
            <v>(II)</v>
          </cell>
        </row>
      </sheetData>
      <sheetData sheetId="297">
        <row r="65">
          <cell r="A65" t="str">
            <v>(II)</v>
          </cell>
        </row>
      </sheetData>
      <sheetData sheetId="298">
        <row r="65">
          <cell r="A65" t="str">
            <v>(II)</v>
          </cell>
        </row>
      </sheetData>
      <sheetData sheetId="299">
        <row r="65">
          <cell r="A65" t="str">
            <v>(II)</v>
          </cell>
        </row>
      </sheetData>
      <sheetData sheetId="300">
        <row r="65">
          <cell r="A65" t="str">
            <v>(II)</v>
          </cell>
        </row>
      </sheetData>
      <sheetData sheetId="301">
        <row r="65">
          <cell r="A65" t="str">
            <v>(II)</v>
          </cell>
        </row>
      </sheetData>
      <sheetData sheetId="302">
        <row r="65">
          <cell r="A65" t="str">
            <v>(II)</v>
          </cell>
        </row>
      </sheetData>
      <sheetData sheetId="303">
        <row r="65">
          <cell r="A65" t="str">
            <v>(II)</v>
          </cell>
        </row>
      </sheetData>
      <sheetData sheetId="304">
        <row r="65">
          <cell r="A65" t="str">
            <v>(II)</v>
          </cell>
        </row>
      </sheetData>
      <sheetData sheetId="305">
        <row r="65">
          <cell r="A65" t="str">
            <v>(II)</v>
          </cell>
        </row>
      </sheetData>
      <sheetData sheetId="306">
        <row r="65">
          <cell r="A65" t="str">
            <v>(II)</v>
          </cell>
        </row>
      </sheetData>
      <sheetData sheetId="307">
        <row r="65">
          <cell r="A65" t="str">
            <v>(II)</v>
          </cell>
        </row>
      </sheetData>
      <sheetData sheetId="308">
        <row r="65">
          <cell r="A65" t="str">
            <v>(II)</v>
          </cell>
        </row>
      </sheetData>
      <sheetData sheetId="309">
        <row r="65">
          <cell r="A65" t="str">
            <v>(II)</v>
          </cell>
        </row>
      </sheetData>
      <sheetData sheetId="310">
        <row r="65">
          <cell r="A65" t="str">
            <v>(II)</v>
          </cell>
        </row>
      </sheetData>
      <sheetData sheetId="311">
        <row r="65">
          <cell r="A65" t="str">
            <v>(II)</v>
          </cell>
        </row>
      </sheetData>
      <sheetData sheetId="312">
        <row r="65">
          <cell r="A65" t="str">
            <v>(II)</v>
          </cell>
        </row>
      </sheetData>
      <sheetData sheetId="313">
        <row r="65">
          <cell r="A65" t="str">
            <v>(II)</v>
          </cell>
        </row>
      </sheetData>
      <sheetData sheetId="314">
        <row r="65">
          <cell r="A65" t="str">
            <v>(II)</v>
          </cell>
        </row>
      </sheetData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>
        <row r="65">
          <cell r="A65" t="str">
            <v>(II)</v>
          </cell>
        </row>
      </sheetData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>
        <row r="65">
          <cell r="A65" t="str">
            <v>(II)</v>
          </cell>
        </row>
      </sheetData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 refreshError="1"/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>
        <row r="65">
          <cell r="A65" t="str">
            <v>(II)</v>
          </cell>
        </row>
      </sheetData>
      <sheetData sheetId="539">
        <row r="65">
          <cell r="A65" t="str">
            <v>(II)</v>
          </cell>
        </row>
      </sheetData>
      <sheetData sheetId="540">
        <row r="65">
          <cell r="A65" t="str">
            <v>(II)</v>
          </cell>
        </row>
      </sheetData>
      <sheetData sheetId="541">
        <row r="65">
          <cell r="A65" t="str">
            <v>(II)</v>
          </cell>
        </row>
      </sheetData>
      <sheetData sheetId="542">
        <row r="65">
          <cell r="A65" t="str">
            <v>(II)</v>
          </cell>
        </row>
      </sheetData>
      <sheetData sheetId="543">
        <row r="65">
          <cell r="A65" t="str">
            <v>(II)</v>
          </cell>
        </row>
      </sheetData>
      <sheetData sheetId="544">
        <row r="65">
          <cell r="A65" t="str">
            <v>(II)</v>
          </cell>
        </row>
      </sheetData>
      <sheetData sheetId="545">
        <row r="65">
          <cell r="A65" t="str">
            <v>(II)</v>
          </cell>
        </row>
      </sheetData>
      <sheetData sheetId="546">
        <row r="65">
          <cell r="A65" t="str">
            <v>(II)</v>
          </cell>
        </row>
      </sheetData>
      <sheetData sheetId="547">
        <row r="65">
          <cell r="A65" t="str">
            <v>(II)</v>
          </cell>
        </row>
      </sheetData>
      <sheetData sheetId="548">
        <row r="65">
          <cell r="A65" t="str">
            <v>(II)</v>
          </cell>
        </row>
      </sheetData>
      <sheetData sheetId="549">
        <row r="65">
          <cell r="A65" t="str">
            <v>(II)</v>
          </cell>
        </row>
      </sheetData>
      <sheetData sheetId="550">
        <row r="65">
          <cell r="A65" t="str">
            <v>(II)</v>
          </cell>
        </row>
      </sheetData>
      <sheetData sheetId="551">
        <row r="65">
          <cell r="A65" t="str">
            <v>(II)</v>
          </cell>
        </row>
      </sheetData>
      <sheetData sheetId="552">
        <row r="65">
          <cell r="A65" t="str">
            <v>(II)</v>
          </cell>
        </row>
      </sheetData>
      <sheetData sheetId="553">
        <row r="65">
          <cell r="A65" t="str">
            <v>(II)</v>
          </cell>
        </row>
      </sheetData>
      <sheetData sheetId="554">
        <row r="65">
          <cell r="A65" t="str">
            <v>(II)</v>
          </cell>
        </row>
      </sheetData>
      <sheetData sheetId="555">
        <row r="65">
          <cell r="A65" t="str">
            <v>(II)</v>
          </cell>
        </row>
      </sheetData>
      <sheetData sheetId="556">
        <row r="65">
          <cell r="A65" t="str">
            <v>(II)</v>
          </cell>
        </row>
      </sheetData>
      <sheetData sheetId="557">
        <row r="65">
          <cell r="A65" t="str">
            <v>(II)</v>
          </cell>
        </row>
      </sheetData>
      <sheetData sheetId="558">
        <row r="65">
          <cell r="A65" t="str">
            <v>(II)</v>
          </cell>
        </row>
      </sheetData>
      <sheetData sheetId="559">
        <row r="65">
          <cell r="A65" t="str">
            <v>(II)</v>
          </cell>
        </row>
      </sheetData>
      <sheetData sheetId="560">
        <row r="65">
          <cell r="A65" t="str">
            <v>(II)</v>
          </cell>
        </row>
      </sheetData>
      <sheetData sheetId="561"/>
      <sheetData sheetId="562">
        <row r="65">
          <cell r="A65" t="str">
            <v>(II)</v>
          </cell>
        </row>
      </sheetData>
      <sheetData sheetId="563">
        <row r="65">
          <cell r="A65" t="str">
            <v>(II)</v>
          </cell>
        </row>
      </sheetData>
      <sheetData sheetId="564">
        <row r="65">
          <cell r="A65" t="str">
            <v>(II)</v>
          </cell>
        </row>
      </sheetData>
      <sheetData sheetId="565">
        <row r="65">
          <cell r="A65" t="str">
            <v>(II)</v>
          </cell>
        </row>
      </sheetData>
      <sheetData sheetId="566">
        <row r="65">
          <cell r="A65" t="str">
            <v>(II)</v>
          </cell>
        </row>
      </sheetData>
      <sheetData sheetId="567">
        <row r="65">
          <cell r="A65" t="str">
            <v>(II)</v>
          </cell>
        </row>
      </sheetData>
      <sheetData sheetId="568">
        <row r="65">
          <cell r="A65" t="str">
            <v>(II)</v>
          </cell>
        </row>
      </sheetData>
      <sheetData sheetId="569">
        <row r="65">
          <cell r="A65" t="str">
            <v>(II)</v>
          </cell>
        </row>
      </sheetData>
      <sheetData sheetId="570">
        <row r="65">
          <cell r="A65" t="str">
            <v>(II)</v>
          </cell>
        </row>
      </sheetData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>
        <row r="65">
          <cell r="A65" t="str">
            <v>(II)</v>
          </cell>
        </row>
      </sheetData>
      <sheetData sheetId="580">
        <row r="65">
          <cell r="A65" t="str">
            <v>(II)</v>
          </cell>
        </row>
      </sheetData>
      <sheetData sheetId="581">
        <row r="65">
          <cell r="A65" t="str">
            <v>(II)</v>
          </cell>
        </row>
      </sheetData>
      <sheetData sheetId="582">
        <row r="65">
          <cell r="A65" t="str">
            <v>(II)</v>
          </cell>
        </row>
      </sheetData>
      <sheetData sheetId="583">
        <row r="65">
          <cell r="A65" t="str">
            <v>(II)</v>
          </cell>
        </row>
      </sheetData>
      <sheetData sheetId="584">
        <row r="65">
          <cell r="A65" t="str">
            <v>(II)</v>
          </cell>
        </row>
      </sheetData>
      <sheetData sheetId="585">
        <row r="65">
          <cell r="A65" t="str">
            <v>(II)</v>
          </cell>
        </row>
      </sheetData>
      <sheetData sheetId="586">
        <row r="65">
          <cell r="A65" t="str">
            <v>(II)</v>
          </cell>
        </row>
      </sheetData>
      <sheetData sheetId="587">
        <row r="65">
          <cell r="A65" t="str">
            <v>(II)</v>
          </cell>
        </row>
      </sheetData>
      <sheetData sheetId="588">
        <row r="65">
          <cell r="A65" t="str">
            <v>(II)</v>
          </cell>
        </row>
      </sheetData>
      <sheetData sheetId="589">
        <row r="65">
          <cell r="A65" t="str">
            <v>(II)</v>
          </cell>
        </row>
      </sheetData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>
        <row r="65">
          <cell r="A65" t="str">
            <v>(II)</v>
          </cell>
        </row>
      </sheetData>
      <sheetData sheetId="597">
        <row r="65">
          <cell r="A65" t="str">
            <v>(II)</v>
          </cell>
        </row>
      </sheetData>
      <sheetData sheetId="598"/>
      <sheetData sheetId="599"/>
      <sheetData sheetId="600">
        <row r="65">
          <cell r="A65" t="str">
            <v>(II)</v>
          </cell>
        </row>
      </sheetData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 refreshError="1"/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 refreshError="1"/>
      <sheetData sheetId="611" refreshError="1"/>
      <sheetData sheetId="612" refreshError="1"/>
      <sheetData sheetId="613" refreshError="1"/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>
        <row r="65">
          <cell r="A65" t="str">
            <v>(II)</v>
          </cell>
        </row>
      </sheetData>
      <sheetData sheetId="707"/>
      <sheetData sheetId="708"/>
      <sheetData sheetId="709">
        <row r="65">
          <cell r="A65" t="str">
            <v>(II)</v>
          </cell>
        </row>
      </sheetData>
      <sheetData sheetId="710">
        <row r="65">
          <cell r="A65" t="str">
            <v>(II)</v>
          </cell>
        </row>
      </sheetData>
      <sheetData sheetId="711">
        <row r="65">
          <cell r="A65" t="str">
            <v>(II)</v>
          </cell>
        </row>
      </sheetData>
      <sheetData sheetId="712">
        <row r="65">
          <cell r="A65" t="str">
            <v>(II)</v>
          </cell>
        </row>
      </sheetData>
      <sheetData sheetId="713">
        <row r="65">
          <cell r="A65" t="str">
            <v>(II)</v>
          </cell>
        </row>
      </sheetData>
      <sheetData sheetId="714">
        <row r="65">
          <cell r="A65" t="str">
            <v>(II)</v>
          </cell>
        </row>
      </sheetData>
      <sheetData sheetId="715">
        <row r="65">
          <cell r="A65" t="str">
            <v>(II)</v>
          </cell>
        </row>
      </sheetData>
      <sheetData sheetId="716"/>
      <sheetData sheetId="717"/>
      <sheetData sheetId="718"/>
      <sheetData sheetId="719"/>
      <sheetData sheetId="720">
        <row r="65">
          <cell r="A65" t="str">
            <v>(II)</v>
          </cell>
        </row>
      </sheetData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>
        <row r="65">
          <cell r="A65" t="str">
            <v>(II)</v>
          </cell>
        </row>
      </sheetData>
      <sheetData sheetId="729">
        <row r="65">
          <cell r="A65" t="str">
            <v>(II)</v>
          </cell>
        </row>
      </sheetData>
      <sheetData sheetId="730">
        <row r="65">
          <cell r="A65" t="str">
            <v>(II)</v>
          </cell>
        </row>
      </sheetData>
      <sheetData sheetId="731">
        <row r="65">
          <cell r="A65" t="str">
            <v>(II)</v>
          </cell>
        </row>
      </sheetData>
      <sheetData sheetId="732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>
        <row r="65">
          <cell r="A65" t="str">
            <v>(II)</v>
          </cell>
        </row>
      </sheetData>
      <sheetData sheetId="787">
        <row r="65">
          <cell r="A65" t="str">
            <v>(II)</v>
          </cell>
        </row>
      </sheetData>
      <sheetData sheetId="788">
        <row r="65">
          <cell r="A65" t="str">
            <v>(II)</v>
          </cell>
        </row>
      </sheetData>
      <sheetData sheetId="789">
        <row r="65">
          <cell r="A65" t="str">
            <v>(II)</v>
          </cell>
        </row>
      </sheetData>
      <sheetData sheetId="790">
        <row r="65">
          <cell r="A65" t="str">
            <v>(II)</v>
          </cell>
        </row>
      </sheetData>
      <sheetData sheetId="791">
        <row r="65">
          <cell r="A65" t="str">
            <v>(II)</v>
          </cell>
        </row>
      </sheetData>
      <sheetData sheetId="792">
        <row r="65">
          <cell r="A65" t="str">
            <v>(II)</v>
          </cell>
        </row>
      </sheetData>
      <sheetData sheetId="793">
        <row r="65">
          <cell r="A65" t="str">
            <v>(II)</v>
          </cell>
        </row>
      </sheetData>
      <sheetData sheetId="794">
        <row r="65">
          <cell r="A65" t="str">
            <v>(II)</v>
          </cell>
        </row>
      </sheetData>
      <sheetData sheetId="795">
        <row r="65">
          <cell r="A65" t="str">
            <v>(II)</v>
          </cell>
        </row>
      </sheetData>
      <sheetData sheetId="796">
        <row r="65">
          <cell r="A65" t="str">
            <v>(II)</v>
          </cell>
        </row>
      </sheetData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>
        <row r="65">
          <cell r="A65" t="str">
            <v>(II)</v>
          </cell>
        </row>
      </sheetData>
      <sheetData sheetId="810">
        <row r="65">
          <cell r="A65" t="str">
            <v>(II)</v>
          </cell>
        </row>
      </sheetData>
      <sheetData sheetId="811">
        <row r="65">
          <cell r="A65" t="str">
            <v>(II)</v>
          </cell>
        </row>
      </sheetData>
      <sheetData sheetId="812">
        <row r="65">
          <cell r="A65" t="str">
            <v>(II)</v>
          </cell>
        </row>
      </sheetData>
      <sheetData sheetId="813">
        <row r="65">
          <cell r="A65" t="str">
            <v>(II)</v>
          </cell>
        </row>
      </sheetData>
      <sheetData sheetId="814">
        <row r="65">
          <cell r="A65" t="str">
            <v>(II)</v>
          </cell>
        </row>
      </sheetData>
      <sheetData sheetId="815">
        <row r="65">
          <cell r="A65" t="str">
            <v>(II)</v>
          </cell>
        </row>
      </sheetData>
      <sheetData sheetId="816">
        <row r="65">
          <cell r="A65" t="str">
            <v>(II)</v>
          </cell>
        </row>
      </sheetData>
      <sheetData sheetId="817">
        <row r="65">
          <cell r="A65" t="str">
            <v>(II)</v>
          </cell>
        </row>
      </sheetData>
      <sheetData sheetId="818">
        <row r="65">
          <cell r="A65" t="str">
            <v>(II)</v>
          </cell>
        </row>
      </sheetData>
      <sheetData sheetId="819">
        <row r="65">
          <cell r="A65" t="str">
            <v>(II)</v>
          </cell>
        </row>
      </sheetData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/>
      <sheetData sheetId="834"/>
      <sheetData sheetId="835" refreshError="1"/>
      <sheetData sheetId="836">
        <row r="65">
          <cell r="A65" t="str">
            <v>(II)</v>
          </cell>
        </row>
      </sheetData>
      <sheetData sheetId="837" refreshError="1"/>
      <sheetData sheetId="838" refreshError="1"/>
      <sheetData sheetId="839" refreshError="1"/>
      <sheetData sheetId="840">
        <row r="65">
          <cell r="A65" t="str">
            <v>(II)</v>
          </cell>
        </row>
      </sheetData>
      <sheetData sheetId="841"/>
      <sheetData sheetId="842"/>
      <sheetData sheetId="843">
        <row r="65">
          <cell r="A65" t="str">
            <v>(II)</v>
          </cell>
        </row>
      </sheetData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>
        <row r="65">
          <cell r="A65" t="str">
            <v>(II)</v>
          </cell>
        </row>
      </sheetData>
      <sheetData sheetId="920">
        <row r="65">
          <cell r="A65" t="str">
            <v>(II)</v>
          </cell>
        </row>
      </sheetData>
      <sheetData sheetId="921"/>
      <sheetData sheetId="922">
        <row r="65">
          <cell r="A65" t="str">
            <v>(II)</v>
          </cell>
        </row>
      </sheetData>
      <sheetData sheetId="923"/>
      <sheetData sheetId="924">
        <row r="65">
          <cell r="A65" t="str">
            <v>(II)</v>
          </cell>
        </row>
      </sheetData>
      <sheetData sheetId="925">
        <row r="65">
          <cell r="A65" t="str">
            <v>(II)</v>
          </cell>
        </row>
      </sheetData>
      <sheetData sheetId="926"/>
      <sheetData sheetId="927">
        <row r="65">
          <cell r="A65" t="str">
            <v>(II)</v>
          </cell>
        </row>
      </sheetData>
      <sheetData sheetId="928"/>
      <sheetData sheetId="929"/>
      <sheetData sheetId="930">
        <row r="65">
          <cell r="A65" t="str">
            <v>(II)</v>
          </cell>
        </row>
      </sheetData>
      <sheetData sheetId="931">
        <row r="65">
          <cell r="A65" t="str">
            <v>(II)</v>
          </cell>
        </row>
      </sheetData>
      <sheetData sheetId="932"/>
      <sheetData sheetId="933">
        <row r="65">
          <cell r="A65" t="str">
            <v>(II)</v>
          </cell>
        </row>
      </sheetData>
      <sheetData sheetId="934">
        <row r="65">
          <cell r="A65" t="str">
            <v>(II)</v>
          </cell>
        </row>
      </sheetData>
      <sheetData sheetId="935">
        <row r="65">
          <cell r="A65" t="str">
            <v>(II)</v>
          </cell>
        </row>
      </sheetData>
      <sheetData sheetId="936">
        <row r="65">
          <cell r="A65" t="str">
            <v>(II)</v>
          </cell>
        </row>
      </sheetData>
      <sheetData sheetId="937">
        <row r="65">
          <cell r="A65" t="str">
            <v>(II)</v>
          </cell>
        </row>
      </sheetData>
      <sheetData sheetId="938">
        <row r="65">
          <cell r="A65" t="str">
            <v>(II)</v>
          </cell>
        </row>
      </sheetData>
      <sheetData sheetId="939">
        <row r="65">
          <cell r="A65" t="str">
            <v>(II)</v>
          </cell>
        </row>
      </sheetData>
      <sheetData sheetId="940"/>
      <sheetData sheetId="941">
        <row r="65">
          <cell r="A65" t="str">
            <v>(II)</v>
          </cell>
        </row>
      </sheetData>
      <sheetData sheetId="942"/>
      <sheetData sheetId="943">
        <row r="65">
          <cell r="A65" t="str">
            <v>(II)</v>
          </cell>
        </row>
      </sheetData>
      <sheetData sheetId="944">
        <row r="65">
          <cell r="A65" t="str">
            <v>(II)</v>
          </cell>
        </row>
      </sheetData>
      <sheetData sheetId="945">
        <row r="65">
          <cell r="A65" t="str">
            <v>(II)</v>
          </cell>
        </row>
      </sheetData>
      <sheetData sheetId="946">
        <row r="65">
          <cell r="A65" t="str">
            <v>(II)</v>
          </cell>
        </row>
      </sheetData>
      <sheetData sheetId="947">
        <row r="65">
          <cell r="A65" t="str">
            <v>(II)</v>
          </cell>
        </row>
      </sheetData>
      <sheetData sheetId="948">
        <row r="65">
          <cell r="A65" t="str">
            <v>(II)</v>
          </cell>
        </row>
      </sheetData>
      <sheetData sheetId="949"/>
      <sheetData sheetId="950">
        <row r="65">
          <cell r="A65" t="str">
            <v>(II)</v>
          </cell>
        </row>
      </sheetData>
      <sheetData sheetId="951">
        <row r="65">
          <cell r="A65" t="str">
            <v>(II)</v>
          </cell>
        </row>
      </sheetData>
      <sheetData sheetId="952"/>
      <sheetData sheetId="953">
        <row r="65">
          <cell r="A65" t="str">
            <v>(II)</v>
          </cell>
        </row>
      </sheetData>
      <sheetData sheetId="954">
        <row r="65">
          <cell r="A65" t="str">
            <v>(II)</v>
          </cell>
        </row>
      </sheetData>
      <sheetData sheetId="955">
        <row r="65">
          <cell r="A65" t="str">
            <v>(II)</v>
          </cell>
        </row>
      </sheetData>
      <sheetData sheetId="956">
        <row r="65">
          <cell r="A65" t="str">
            <v>(II)</v>
          </cell>
        </row>
      </sheetData>
      <sheetData sheetId="957">
        <row r="65">
          <cell r="A65" t="str">
            <v>(II)</v>
          </cell>
        </row>
      </sheetData>
      <sheetData sheetId="958">
        <row r="65">
          <cell r="A65" t="str">
            <v>(II)</v>
          </cell>
        </row>
      </sheetData>
      <sheetData sheetId="959">
        <row r="65">
          <cell r="A65" t="str">
            <v>(II)</v>
          </cell>
        </row>
      </sheetData>
      <sheetData sheetId="960">
        <row r="65">
          <cell r="A65" t="str">
            <v>(II)</v>
          </cell>
        </row>
      </sheetData>
      <sheetData sheetId="961">
        <row r="65">
          <cell r="A65" t="str">
            <v>(II)</v>
          </cell>
        </row>
      </sheetData>
      <sheetData sheetId="962"/>
      <sheetData sheetId="963">
        <row r="65">
          <cell r="A65" t="str">
            <v>(II)</v>
          </cell>
        </row>
      </sheetData>
      <sheetData sheetId="964">
        <row r="65">
          <cell r="A65" t="str">
            <v>(II)</v>
          </cell>
        </row>
      </sheetData>
      <sheetData sheetId="965">
        <row r="65">
          <cell r="A65" t="str">
            <v>(II)</v>
          </cell>
        </row>
      </sheetData>
      <sheetData sheetId="966">
        <row r="65">
          <cell r="A65" t="str">
            <v>(II)</v>
          </cell>
        </row>
      </sheetData>
      <sheetData sheetId="967"/>
      <sheetData sheetId="968"/>
      <sheetData sheetId="969"/>
      <sheetData sheetId="970"/>
      <sheetData sheetId="971"/>
      <sheetData sheetId="972">
        <row r="65">
          <cell r="A65" t="str">
            <v>(II)</v>
          </cell>
        </row>
      </sheetData>
      <sheetData sheetId="973">
        <row r="65">
          <cell r="A65" t="str">
            <v>(II)</v>
          </cell>
        </row>
      </sheetData>
      <sheetData sheetId="974">
        <row r="65">
          <cell r="A65" t="str">
            <v>(II)</v>
          </cell>
        </row>
      </sheetData>
      <sheetData sheetId="975"/>
      <sheetData sheetId="976"/>
      <sheetData sheetId="977"/>
      <sheetData sheetId="978"/>
      <sheetData sheetId="979">
        <row r="65">
          <cell r="A65" t="str">
            <v>(II)</v>
          </cell>
        </row>
      </sheetData>
      <sheetData sheetId="980"/>
      <sheetData sheetId="981"/>
      <sheetData sheetId="982"/>
      <sheetData sheetId="983"/>
      <sheetData sheetId="984"/>
      <sheetData sheetId="985"/>
      <sheetData sheetId="986">
        <row r="65">
          <cell r="A65" t="str">
            <v>(II)</v>
          </cell>
        </row>
      </sheetData>
      <sheetData sheetId="987">
        <row r="65">
          <cell r="A65" t="str">
            <v>(II)</v>
          </cell>
        </row>
      </sheetData>
      <sheetData sheetId="988"/>
      <sheetData sheetId="989">
        <row r="65">
          <cell r="A65" t="str">
            <v>(II)</v>
          </cell>
        </row>
      </sheetData>
      <sheetData sheetId="990">
        <row r="65">
          <cell r="A65" t="str">
            <v>(II)</v>
          </cell>
        </row>
      </sheetData>
      <sheetData sheetId="991">
        <row r="65">
          <cell r="A65" t="str">
            <v>(II)</v>
          </cell>
        </row>
      </sheetData>
      <sheetData sheetId="992"/>
      <sheetData sheetId="993">
        <row r="65">
          <cell r="A65" t="str">
            <v>(II)</v>
          </cell>
        </row>
      </sheetData>
      <sheetData sheetId="994">
        <row r="65">
          <cell r="A65" t="str">
            <v>(II)</v>
          </cell>
        </row>
      </sheetData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>
        <row r="65">
          <cell r="A65" t="str">
            <v>(II)</v>
          </cell>
        </row>
      </sheetData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/>
      <sheetData sheetId="1015"/>
      <sheetData sheetId="1016"/>
      <sheetData sheetId="1017">
        <row r="65">
          <cell r="A65" t="str">
            <v>(II)</v>
          </cell>
        </row>
      </sheetData>
      <sheetData sheetId="1018"/>
      <sheetData sheetId="1019">
        <row r="65">
          <cell r="A65" t="str">
            <v>(II)</v>
          </cell>
        </row>
      </sheetData>
      <sheetData sheetId="1020">
        <row r="65">
          <cell r="A65" t="str">
            <v>(II)</v>
          </cell>
        </row>
      </sheetData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>
        <row r="65">
          <cell r="A65" t="str">
            <v>(II)</v>
          </cell>
        </row>
      </sheetData>
      <sheetData sheetId="1043"/>
      <sheetData sheetId="1044"/>
      <sheetData sheetId="1045"/>
      <sheetData sheetId="1046"/>
      <sheetData sheetId="1047">
        <row r="65">
          <cell r="A65" t="str">
            <v>(II)</v>
          </cell>
        </row>
      </sheetData>
      <sheetData sheetId="1048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/>
      <sheetData sheetId="1101"/>
      <sheetData sheetId="1102"/>
      <sheetData sheetId="1103"/>
      <sheetData sheetId="1104"/>
      <sheetData sheetId="1105"/>
      <sheetData sheetId="1106"/>
      <sheetData sheetId="1107">
        <row r="65">
          <cell r="A65" t="str">
            <v>(II)</v>
          </cell>
        </row>
      </sheetData>
      <sheetData sheetId="1108">
        <row r="65">
          <cell r="A65" t="str">
            <v>(II)</v>
          </cell>
        </row>
      </sheetData>
      <sheetData sheetId="1109">
        <row r="65">
          <cell r="A65" t="str">
            <v>(II)</v>
          </cell>
        </row>
      </sheetData>
      <sheetData sheetId="1110"/>
      <sheetData sheetId="1111">
        <row r="65">
          <cell r="A65" t="str">
            <v>(II)</v>
          </cell>
        </row>
      </sheetData>
      <sheetData sheetId="1112">
        <row r="65">
          <cell r="A65" t="str">
            <v>(II)</v>
          </cell>
        </row>
      </sheetData>
      <sheetData sheetId="1113">
        <row r="65">
          <cell r="A65" t="str">
            <v>(II)</v>
          </cell>
        </row>
      </sheetData>
      <sheetData sheetId="1114"/>
      <sheetData sheetId="1115">
        <row r="65">
          <cell r="A65" t="str">
            <v>(II)</v>
          </cell>
        </row>
      </sheetData>
      <sheetData sheetId="1116"/>
      <sheetData sheetId="1117"/>
      <sheetData sheetId="1118">
        <row r="65">
          <cell r="A65" t="str">
            <v>(II)</v>
          </cell>
        </row>
      </sheetData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>
        <row r="65">
          <cell r="A65" t="str">
            <v>(II)</v>
          </cell>
        </row>
      </sheetData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/>
      <sheetData sheetId="1169"/>
      <sheetData sheetId="1170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>
        <row r="65">
          <cell r="A65" t="str">
            <v>(II)</v>
          </cell>
        </row>
      </sheetData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>
        <row r="65">
          <cell r="A65" t="str">
            <v>(II)</v>
          </cell>
        </row>
      </sheetData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>
        <row r="65">
          <cell r="A65" t="str">
            <v>(II)</v>
          </cell>
        </row>
      </sheetData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>
        <row r="65">
          <cell r="A65" t="str">
            <v>(II)</v>
          </cell>
        </row>
      </sheetData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>
        <row r="65">
          <cell r="A65" t="str">
            <v>(II)</v>
          </cell>
        </row>
      </sheetData>
      <sheetData sheetId="1446">
        <row r="65">
          <cell r="A65" t="str">
            <v>(II)</v>
          </cell>
        </row>
      </sheetData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/>
      <sheetData sheetId="1465"/>
      <sheetData sheetId="1466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FG VALUATION"/>
      <sheetName val="test (2)"/>
      <sheetName val="TRIAL-New"/>
      <sheetName val="B-Sheet"/>
      <sheetName val=" BALANCE SHEET"/>
      <sheetName val=" P&amp;LOSS"/>
      <sheetName val="SCHEDULE"/>
      <sheetName val="B S"/>
      <sheetName val="P L"/>
      <sheetName val="Div. P&amp;L"/>
      <sheetName val="Iput-Oput Mth - BF &amp; DISP"/>
      <sheetName val="Input-output JCO"/>
      <sheetName val="Cost Sheet"/>
      <sheetName val="Expense Allocation"/>
      <sheetName val="Power Analysis"/>
      <sheetName val="INCR-DECR STOCK"/>
      <sheetName val="Provisions"/>
      <sheetName val=" FG VALUATION"/>
      <sheetName val="Gross RM"/>
      <sheetName val="RM LANDED PRICE "/>
      <sheetName val="RM-Inventory"/>
      <sheetName val="Interest"/>
      <sheetName val="Sheet1"/>
      <sheetName val="HO Allocations"/>
      <sheetName val="stores"/>
      <sheetName val="SALES"/>
      <sheetName val="FG TALLY"/>
      <sheetName val="D Selling"/>
      <sheetName val="I Selling "/>
      <sheetName val="POP I.P "/>
      <sheetName val="POP"/>
      <sheetName val="Salary_"/>
      <sheetName val="INVENTORY"/>
      <sheetName val="DEP. CHART-31.3.05"/>
      <sheetName val="DEP CWIP 30.06.05"/>
      <sheetName val="DEP ASSETS-30.06.05"/>
      <sheetName val=" ADDITIONS DETAILS JAN-MAR 05"/>
      <sheetName val="ADDITIONS DETAIL  OCT-DEC04"/>
      <sheetName val="Addition FA APR-JUN 05"/>
      <sheetName val="Deb"/>
      <sheetName val="AGING - 31.7"/>
      <sheetName val="Land detail"/>
      <sheetName val="New Formats &gt;&gt;&gt;&gt;"/>
      <sheetName val="Inp-out DI"/>
      <sheetName val="Exp DI"/>
      <sheetName val="DI sale"/>
      <sheetName val="Debtors"/>
      <sheetName val="Inventory- New Format"/>
      <sheetName val="Depriciation"/>
      <sheetName val="rm summary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04"/>
      <sheetName val="Linking sheet"/>
      <sheetName val="BALSHT"/>
      <sheetName val="SCH"/>
      <sheetName val="Analysis"/>
      <sheetName val="Debtors-GEB"/>
      <sheetName val="GEB"/>
      <sheetName val="Unsec"/>
      <sheetName val="Cons"/>
      <sheetName val="Schedulev V"/>
      <sheetName val="L&amp;A"/>
      <sheetName val="Drs-GEB"/>
      <sheetName val="Curr_liab"/>
      <sheetName val="Int0304"/>
      <sheetName val="Cash Flow"/>
      <sheetName val="Abstract"/>
      <sheetName val="Perfhigh"/>
      <sheetName val="Sheet2"/>
      <sheetName val="creditors1"/>
      <sheetName val="Sheet1"/>
      <sheetName val="Checklist"/>
      <sheetName val="BSSEP04"/>
      <sheetName val="Sheet3 (2)"/>
      <sheetName val="UGPIPING"/>
      <sheetName val="download"/>
      <sheetName val="Linking_sheet"/>
      <sheetName val="Schedulev_V"/>
      <sheetName val="Cash_Flow"/>
      <sheetName val="Sheet3_(2)"/>
      <sheetName val="Vendor Data"/>
      <sheetName val="fcl"/>
      <sheetName val="DCF"/>
      <sheetName val="ECL"/>
      <sheetName val="EPLHAZIRA"/>
      <sheetName val="Linking_sheet1"/>
      <sheetName val="Schedulev_V1"/>
      <sheetName val="Cash_Flow1"/>
      <sheetName val="Sheet3_(2)1"/>
      <sheetName val="Vendor_Data"/>
      <sheetName val="Recon"/>
      <sheetName val="2C"/>
      <sheetName val="유통망계획"/>
      <sheetName val="Branch"/>
      <sheetName val="Fixed Assets"/>
      <sheetName val="RES-SUR"/>
      <sheetName val="GrossMgn 98"/>
      <sheetName val="Tblr Qty"/>
      <sheetName val="Tangible assets"/>
      <sheetName val="LOCAL RATES"/>
      <sheetName val="BOQ Distribution"/>
      <sheetName val="budgetmensuel2001"/>
      <sheetName val="Params"/>
      <sheetName val="VIR CG"/>
      <sheetName val="Control Sheet"/>
      <sheetName val="ADAMYA FINAL SHEET"/>
      <sheetName val="RCC Rates"/>
      <sheetName val="EXPENSES"/>
      <sheetName val="Head Count"/>
      <sheetName val="deduction"/>
      <sheetName val="addition"/>
      <sheetName val="sep01"/>
      <sheetName val="REGMAIN"/>
      <sheetName val="MAINBS1"/>
      <sheetName val="pa-mtly"/>
      <sheetName val="NOA Data"/>
      <sheetName val="Sheet3"/>
      <sheetName val="Tax Details"/>
      <sheetName val="x-rate"/>
      <sheetName val="Main Bs Cr"/>
      <sheetName val="Price Testing - Used - 1"/>
      <sheetName val="Trial Balance - MARCH 2006"/>
      <sheetName val="NN"/>
      <sheetName val="Schedules"/>
      <sheetName val="Feb_Prfl_28"/>
      <sheetName val="TB"/>
      <sheetName val="SCH 10"/>
      <sheetName val="TB Lead"/>
      <sheetName val="EXCH"/>
      <sheetName val="Set"/>
      <sheetName val="Inputs &amp; Assumptions"/>
      <sheetName val="Main Bs"/>
      <sheetName val="Primary Data"/>
      <sheetName val="Secondary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SCHEDULES ATTACHED TO AND FORMING PART OF THE FINANCIAL STATEMENTS</v>
          </cell>
        </row>
        <row r="4">
          <cell r="B4" t="str">
            <v>SCHEDULE V</v>
          </cell>
        </row>
        <row r="5">
          <cell r="B5" t="str">
            <v>FIXED ASSETS</v>
          </cell>
        </row>
        <row r="6">
          <cell r="L6" t="str">
            <v>Rs. ' Lacs</v>
          </cell>
        </row>
        <row r="7">
          <cell r="C7" t="str">
            <v>GROSS BLOCK</v>
          </cell>
          <cell r="G7" t="str">
            <v>DEPRECIATION</v>
          </cell>
          <cell r="K7" t="str">
            <v>NET BLOCK</v>
          </cell>
        </row>
        <row r="8">
          <cell r="B8" t="str">
            <v>DESCRIPTION</v>
          </cell>
          <cell r="C8" t="str">
            <v>Balance as on</v>
          </cell>
          <cell r="D8" t="str">
            <v>Additions</v>
          </cell>
          <cell r="E8" t="str">
            <v>Deletions/Adjustments</v>
          </cell>
          <cell r="F8" t="str">
            <v>Balance as on</v>
          </cell>
          <cell r="G8" t="str">
            <v>Balance as on</v>
          </cell>
          <cell r="H8" t="str">
            <v xml:space="preserve">For the year  </v>
          </cell>
          <cell r="I8" t="str">
            <v>Withdrawals / Adjustments</v>
          </cell>
          <cell r="J8" t="str">
            <v>Balance as on</v>
          </cell>
          <cell r="K8" t="str">
            <v>Balance as on</v>
          </cell>
          <cell r="L8" t="str">
            <v>Balance as on</v>
          </cell>
        </row>
        <row r="9">
          <cell r="B9" t="str">
            <v>OF ASSETS</v>
          </cell>
          <cell r="C9" t="str">
            <v>01.04.2004</v>
          </cell>
          <cell r="D9" t="str">
            <v xml:space="preserve">during the year </v>
          </cell>
          <cell r="E9" t="str">
            <v>during the year *</v>
          </cell>
          <cell r="F9" t="str">
            <v>30.09.04</v>
          </cell>
          <cell r="G9" t="str">
            <v>01.04.2004</v>
          </cell>
          <cell r="I9" t="str">
            <v>during the year</v>
          </cell>
          <cell r="J9" t="str">
            <v>30.09.04</v>
          </cell>
          <cell r="K9" t="str">
            <v>30.09.04</v>
          </cell>
          <cell r="L9" t="str">
            <v>31.03.2004</v>
          </cell>
        </row>
        <row r="11">
          <cell r="B11" t="str">
            <v xml:space="preserve">Land-Freehold   </v>
          </cell>
          <cell r="C11">
            <v>700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700</v>
          </cell>
          <cell r="L11">
            <v>700</v>
          </cell>
        </row>
        <row r="13">
          <cell r="B13" t="str">
            <v xml:space="preserve">Buildings </v>
          </cell>
          <cell r="C13">
            <v>2822</v>
          </cell>
          <cell r="D13">
            <v>0</v>
          </cell>
          <cell r="E13">
            <v>0</v>
          </cell>
          <cell r="F13">
            <v>2822</v>
          </cell>
          <cell r="G13">
            <v>569</v>
          </cell>
          <cell r="H13">
            <v>45</v>
          </cell>
          <cell r="I13">
            <v>0</v>
          </cell>
          <cell r="J13">
            <v>614</v>
          </cell>
          <cell r="K13">
            <v>2208</v>
          </cell>
          <cell r="L13">
            <v>2253</v>
          </cell>
        </row>
        <row r="15">
          <cell r="B15" t="str">
            <v xml:space="preserve">Plant &amp; Machinery </v>
          </cell>
          <cell r="C15">
            <v>216232</v>
          </cell>
          <cell r="D15">
            <v>2108</v>
          </cell>
          <cell r="E15">
            <v>5</v>
          </cell>
          <cell r="F15">
            <v>218335</v>
          </cell>
          <cell r="G15">
            <v>74146</v>
          </cell>
          <cell r="H15">
            <v>5766</v>
          </cell>
          <cell r="I15">
            <v>2</v>
          </cell>
          <cell r="J15">
            <v>79910</v>
          </cell>
          <cell r="K15">
            <v>138425</v>
          </cell>
          <cell r="L15">
            <v>142086</v>
          </cell>
        </row>
        <row r="17">
          <cell r="B17" t="str">
            <v>Furniture &amp; Fixtures</v>
          </cell>
          <cell r="C17">
            <v>105</v>
          </cell>
          <cell r="D17">
            <v>4</v>
          </cell>
          <cell r="E17">
            <v>0</v>
          </cell>
          <cell r="F17">
            <v>109</v>
          </cell>
          <cell r="G17">
            <v>43</v>
          </cell>
          <cell r="H17">
            <v>3</v>
          </cell>
          <cell r="I17">
            <v>0</v>
          </cell>
          <cell r="J17">
            <v>46</v>
          </cell>
          <cell r="K17">
            <v>63</v>
          </cell>
          <cell r="L17">
            <v>62</v>
          </cell>
        </row>
        <row r="19">
          <cell r="B19" t="str">
            <v>Vehicles</v>
          </cell>
          <cell r="C19">
            <v>61</v>
          </cell>
          <cell r="D19">
            <v>34</v>
          </cell>
          <cell r="E19">
            <v>5</v>
          </cell>
          <cell r="F19">
            <v>90</v>
          </cell>
          <cell r="G19">
            <v>13</v>
          </cell>
          <cell r="H19">
            <v>3</v>
          </cell>
          <cell r="I19">
            <v>1</v>
          </cell>
          <cell r="J19">
            <v>15</v>
          </cell>
          <cell r="K19">
            <v>75</v>
          </cell>
          <cell r="L19">
            <v>48</v>
          </cell>
        </row>
        <row r="21">
          <cell r="B21" t="str">
            <v>Aircraft</v>
          </cell>
          <cell r="C21">
            <v>526</v>
          </cell>
          <cell r="D21">
            <v>0</v>
          </cell>
          <cell r="E21">
            <v>0</v>
          </cell>
          <cell r="F21">
            <v>526</v>
          </cell>
          <cell r="G21">
            <v>262</v>
          </cell>
          <cell r="H21">
            <v>15</v>
          </cell>
          <cell r="I21">
            <v>0</v>
          </cell>
          <cell r="J21">
            <v>277</v>
          </cell>
          <cell r="K21">
            <v>249</v>
          </cell>
          <cell r="L21">
            <v>264</v>
          </cell>
        </row>
        <row r="23">
          <cell r="B23" t="str">
            <v>TOTAL</v>
          </cell>
          <cell r="C23">
            <v>220446</v>
          </cell>
          <cell r="D23">
            <v>2146</v>
          </cell>
          <cell r="E23">
            <v>10</v>
          </cell>
          <cell r="F23">
            <v>222582</v>
          </cell>
          <cell r="G23">
            <v>75033</v>
          </cell>
          <cell r="H23">
            <v>5832</v>
          </cell>
          <cell r="I23">
            <v>3</v>
          </cell>
          <cell r="J23">
            <v>80862</v>
          </cell>
          <cell r="K23">
            <v>141720</v>
          </cell>
          <cell r="L23">
            <v>145413</v>
          </cell>
        </row>
        <row r="25">
          <cell r="B25" t="str">
            <v>PREVIOUS YEAR</v>
          </cell>
          <cell r="C25">
            <v>224394</v>
          </cell>
          <cell r="D25">
            <v>24</v>
          </cell>
          <cell r="E25">
            <v>539</v>
          </cell>
          <cell r="F25">
            <v>223879</v>
          </cell>
          <cell r="G25">
            <v>57257</v>
          </cell>
          <cell r="H25">
            <v>5936</v>
          </cell>
          <cell r="I25">
            <v>7</v>
          </cell>
          <cell r="J25">
            <v>63186</v>
          </cell>
          <cell r="K25">
            <v>160693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PPT Inputs"/>
      <sheetName val="Debt Sheet"/>
      <sheetName val="Tariff_ATL"/>
      <sheetName val="MoF_ATL"/>
      <sheetName val="ATL"/>
      <sheetName val="CHECKs"/>
      <sheetName val="ATL-Standalone"/>
      <sheetName val="Financial_ATL"/>
      <sheetName val="ATL SA"/>
      <sheetName val="ATIL Financial"/>
      <sheetName val="MEGPTCL Financial"/>
      <sheetName val="NEW SPV"/>
      <sheetName val="ICD Mechanics"/>
      <sheetName val="Mundra-Mohindergarh"/>
      <sheetName val="Tariff_M2M"/>
      <sheetName val="Financials_M2M"/>
      <sheetName val="MoF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</sheetNames>
    <sheetDataSet>
      <sheetData sheetId="0"/>
      <sheetData sheetId="1"/>
      <sheetData sheetId="2"/>
      <sheetData sheetId="3">
        <row r="162">
          <cell r="C162">
            <v>66.5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_flow 99"/>
      <sheetName val="C_flow 98"/>
      <sheetName val="Sheet1"/>
      <sheetName val="C_flow 97 "/>
      <sheetName val="C_flow 96"/>
      <sheetName val="C_flow 95"/>
      <sheetName val="C_flow 95_1"/>
      <sheetName val="C_flow 95_2"/>
      <sheetName val="Sheet4"/>
      <sheetName val="CUMMULATIVESEPT99"/>
      <sheetName val="Mlns"/>
      <sheetName val="QUARTERSEPT99"/>
      <sheetName val="M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 14-15"/>
      <sheetName val="Yr Comparision"/>
      <sheetName val="Qtr Comparision"/>
      <sheetName val="PY Discontinued Operation"/>
      <sheetName val="Ratio Working"/>
      <sheetName val="Sep Finance Working"/>
      <sheetName val="Main"/>
      <sheetName val="C 41 Consolidation"/>
      <sheetName val="One Page FS Grouping"/>
      <sheetName val="1 BS"/>
      <sheetName val="2 PL"/>
      <sheetName val="4 Note1- 30 Print 4 to 11 Page"/>
      <sheetName val="5 FA Co"/>
      <sheetName val="5 Conso notes- 31 to 49"/>
      <sheetName val="Sep Fixed Asset Schedule"/>
      <sheetName val="Sheet1"/>
      <sheetName val="Base File-Sep-16"/>
      <sheetName val="Base File-Mar-16"/>
      <sheetName val="Ind AS Adjustments"/>
      <sheetName val="Reclassification"/>
      <sheetName val="CF Matrix"/>
      <sheetName val="3 CF"/>
      <sheetName val="Previous Year Regrouping"/>
      <sheetName val="Elim"/>
      <sheetName val="BPC-Trial Report"/>
      <sheetName val="TB-Sep-16"/>
      <sheetName val="TB-Mar-16"/>
      <sheetName val="Master Grouping"/>
      <sheetName val="Ind AS Grouping"/>
      <sheetName val="Master"/>
      <sheetName val="BPC-Rules"/>
      <sheetName val="Grouping Keys"/>
      <sheetName val="Sheet6"/>
      <sheetName val="Elim Workings"/>
      <sheetName val="Elim Working"/>
      <sheetName val="Grouping Name"/>
      <sheetName val="Schedule"/>
      <sheetName val="Master-1010"/>
      <sheetName val="Balance Sheet"/>
      <sheetName val="final P &amp; L"/>
      <sheetName val="dates"/>
      <sheetName val="Regropuing"/>
      <sheetName val="Power Grouping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C2">
            <v>10000000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L"/>
      <sheetName val="BS"/>
      <sheetName val="Cashflow"/>
    </sheetNames>
    <sheetDataSet>
      <sheetData sheetId="0">
        <row r="1">
          <cell r="B1">
            <v>71.5</v>
          </cell>
          <cell r="C1">
            <v>73.14</v>
          </cell>
          <cell r="D1">
            <v>74</v>
          </cell>
          <cell r="E1">
            <v>73.19</v>
          </cell>
          <cell r="F1">
            <v>73.19</v>
          </cell>
          <cell r="G1">
            <v>71.97</v>
          </cell>
          <cell r="H1">
            <v>71.59</v>
          </cell>
          <cell r="I1">
            <v>71.78</v>
          </cell>
          <cell r="J1">
            <v>72.400000000000006</v>
          </cell>
          <cell r="K1">
            <v>74.2</v>
          </cell>
          <cell r="L1">
            <v>75</v>
          </cell>
          <cell r="M1">
            <v>74.94</v>
          </cell>
          <cell r="N1">
            <v>74.19</v>
          </cell>
          <cell r="O1">
            <v>73.19</v>
          </cell>
          <cell r="P1">
            <v>72.89</v>
          </cell>
          <cell r="Q1">
            <v>72.040000000000006</v>
          </cell>
          <cell r="R1">
            <v>71.69</v>
          </cell>
          <cell r="S1">
            <v>70.94</v>
          </cell>
          <cell r="T1">
            <v>71.09</v>
          </cell>
          <cell r="U1">
            <v>68.989999999999995</v>
          </cell>
          <cell r="V1">
            <v>66.290000000000006</v>
          </cell>
          <cell r="W1">
            <v>65.989999999999995</v>
          </cell>
          <cell r="X1">
            <v>65.44</v>
          </cell>
          <cell r="Y1">
            <v>66.459999999999994</v>
          </cell>
          <cell r="Z1">
            <v>65.59</v>
          </cell>
        </row>
      </sheetData>
      <sheetData sheetId="1"/>
      <sheetData sheetId="2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bs"/>
      <sheetName val="WD"/>
      <sheetName val="Str"/>
      <sheetName val="Exc-Soil Str"/>
      <sheetName val="Str Hard Rock Exc"/>
      <sheetName val="Crash Barrier 5.19"/>
      <sheetName val="1.01.a,b,c"/>
      <sheetName val="C&amp;G 1.01"/>
      <sheetName val="BT Cut 1.01.d"/>
      <sheetName val="Exc 2.01.a"/>
      <sheetName val="Hard Rock 2.01 b"/>
      <sheetName val="Emb 2.03 Cut soil"/>
      <sheetName val="Emb 2.02"/>
      <sheetName val="SG 2.05"/>
      <sheetName val="cut soil SG 2.08"/>
      <sheetName val="L&amp;R 2.01"/>
      <sheetName val="Median Filling"/>
      <sheetName val="Emb 2.13 Dust"/>
      <sheetName val="GSB 3.01"/>
      <sheetName val="WMM 1 3.04"/>
      <sheetName val="WMM 2 3.04"/>
      <sheetName val="WMM PCC 3.05"/>
      <sheetName val="Kerb 8.01b"/>
      <sheetName val="PC"/>
      <sheetName val="TC"/>
      <sheetName val="DBM 1"/>
      <sheetName val="DBM 2"/>
      <sheetName val="BM"/>
      <sheetName val="BM PCC"/>
      <sheetName val="SDBC"/>
      <sheetName val="Tr Cut 1.03"/>
      <sheetName val="Exs Shldr 11.06"/>
      <sheetName val="P.Holes 11.01"/>
      <sheetName val="Well Filling 6.42.a"/>
      <sheetName val="BF 5.02 &amp; FM 5.04"/>
      <sheetName val="Stone Pitching"/>
      <sheetName val="7.Drng &amp; Prot work Pipe Laying "/>
      <sheetName val="Well Qty"/>
      <sheetName val="Divesrion"/>
      <sheetName val="Cal"/>
      <sheetName val="Erection grider"/>
      <sheetName val="Vouch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Pending Points"/>
      <sheetName val="1.LoanDetails"/>
      <sheetName val="2.Fixed Assets Schedule"/>
      <sheetName val="3.IntangibleAssets"/>
      <sheetName val="Trial Balances"/>
      <sheetName val="032009HO"/>
      <sheetName val="Summary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voice-with fixed Charges"/>
      <sheetName val="GOA00047"/>
      <sheetName val="Heat Rate Table"/>
      <sheetName val="VCDS-39.402MW"/>
      <sheetName val="Cumulative Meter Reading"/>
      <sheetName val="PLF Statement"/>
      <sheetName val="Deemed Generation"/>
    </sheetNames>
    <sheetDataSet>
      <sheetData sheetId="0"/>
      <sheetData sheetId="1"/>
      <sheetData sheetId="2"/>
      <sheetData sheetId="3">
        <row r="16">
          <cell r="A16">
            <v>0</v>
          </cell>
          <cell r="B16">
            <v>0</v>
          </cell>
        </row>
        <row r="17">
          <cell r="A17">
            <v>10</v>
          </cell>
          <cell r="B17">
            <v>3640</v>
          </cell>
        </row>
        <row r="18">
          <cell r="A18">
            <v>10.01</v>
          </cell>
          <cell r="B18">
            <v>3639.8069999999998</v>
          </cell>
        </row>
        <row r="19">
          <cell r="A19">
            <v>10.02</v>
          </cell>
          <cell r="B19">
            <v>3639.614</v>
          </cell>
        </row>
        <row r="20">
          <cell r="A20">
            <v>10.029999999999999</v>
          </cell>
          <cell r="B20">
            <v>3639.4209999999998</v>
          </cell>
        </row>
        <row r="21">
          <cell r="A21">
            <v>10.039999999999999</v>
          </cell>
          <cell r="B21">
            <v>3639.2280000000001</v>
          </cell>
        </row>
        <row r="22">
          <cell r="A22">
            <v>10.050000000000001</v>
          </cell>
          <cell r="B22">
            <v>3639.0349999999999</v>
          </cell>
        </row>
        <row r="23">
          <cell r="A23">
            <v>10.06</v>
          </cell>
          <cell r="B23">
            <v>3638.8420000000001</v>
          </cell>
        </row>
        <row r="24">
          <cell r="A24">
            <v>10.07</v>
          </cell>
          <cell r="B24">
            <v>3638.6489999999999</v>
          </cell>
        </row>
        <row r="25">
          <cell r="A25">
            <v>10.08</v>
          </cell>
          <cell r="B25">
            <v>3638.4560000000001</v>
          </cell>
        </row>
        <row r="26">
          <cell r="A26">
            <v>10.09</v>
          </cell>
          <cell r="B26">
            <v>3638.2629999999999</v>
          </cell>
        </row>
        <row r="27">
          <cell r="A27">
            <v>10.1</v>
          </cell>
          <cell r="B27">
            <v>3638.07</v>
          </cell>
        </row>
        <row r="28">
          <cell r="A28">
            <v>10.11</v>
          </cell>
          <cell r="B28">
            <v>3637.877</v>
          </cell>
        </row>
        <row r="29">
          <cell r="A29">
            <v>10.119999999999999</v>
          </cell>
          <cell r="B29">
            <v>3637.6840000000002</v>
          </cell>
        </row>
        <row r="30">
          <cell r="A30">
            <v>10.130000000000001</v>
          </cell>
          <cell r="B30">
            <v>3637.491</v>
          </cell>
        </row>
        <row r="31">
          <cell r="A31">
            <v>10.14</v>
          </cell>
          <cell r="B31">
            <v>3637.2979999999998</v>
          </cell>
        </row>
        <row r="32">
          <cell r="A32">
            <v>10.15</v>
          </cell>
          <cell r="B32">
            <v>3637.105</v>
          </cell>
        </row>
        <row r="33">
          <cell r="A33">
            <v>10.16</v>
          </cell>
          <cell r="B33">
            <v>3636.9119999999998</v>
          </cell>
        </row>
        <row r="34">
          <cell r="A34">
            <v>10.17</v>
          </cell>
          <cell r="B34">
            <v>3636.7190000000001</v>
          </cell>
        </row>
        <row r="35">
          <cell r="A35">
            <v>10.18</v>
          </cell>
          <cell r="B35">
            <v>3636.5259999999998</v>
          </cell>
        </row>
        <row r="36">
          <cell r="A36">
            <v>10.19</v>
          </cell>
          <cell r="B36">
            <v>3636.3330000000001</v>
          </cell>
        </row>
        <row r="37">
          <cell r="A37">
            <v>10.199999999999999</v>
          </cell>
          <cell r="B37">
            <v>3636.14</v>
          </cell>
        </row>
        <row r="38">
          <cell r="A38">
            <v>10.210000000000001</v>
          </cell>
          <cell r="B38">
            <v>3635.9470000000001</v>
          </cell>
        </row>
        <row r="39">
          <cell r="A39">
            <v>10.220000000000001</v>
          </cell>
          <cell r="B39">
            <v>3635.7539999999999</v>
          </cell>
        </row>
        <row r="40">
          <cell r="A40">
            <v>10.23</v>
          </cell>
          <cell r="B40">
            <v>3635.5610000000001</v>
          </cell>
        </row>
        <row r="41">
          <cell r="A41">
            <v>10.24</v>
          </cell>
          <cell r="B41">
            <v>3635.3679999999999</v>
          </cell>
        </row>
        <row r="42">
          <cell r="A42">
            <v>10.25</v>
          </cell>
          <cell r="B42">
            <v>3635.1750000000002</v>
          </cell>
        </row>
        <row r="43">
          <cell r="A43">
            <v>10.26</v>
          </cell>
          <cell r="B43">
            <v>3634.982</v>
          </cell>
        </row>
        <row r="44">
          <cell r="A44">
            <v>10.27</v>
          </cell>
          <cell r="B44">
            <v>3634.7890000000002</v>
          </cell>
        </row>
        <row r="45">
          <cell r="A45">
            <v>10.28</v>
          </cell>
          <cell r="B45">
            <v>3634.596</v>
          </cell>
        </row>
        <row r="46">
          <cell r="A46">
            <v>10.29</v>
          </cell>
          <cell r="B46">
            <v>3634.4029999999998</v>
          </cell>
        </row>
        <row r="47">
          <cell r="A47">
            <v>10.3</v>
          </cell>
          <cell r="B47">
            <v>3634.21</v>
          </cell>
        </row>
        <row r="48">
          <cell r="A48">
            <v>10.31</v>
          </cell>
          <cell r="B48">
            <v>3634.0169999999998</v>
          </cell>
        </row>
        <row r="49">
          <cell r="A49">
            <v>10.32</v>
          </cell>
          <cell r="B49">
            <v>3633.8240000000001</v>
          </cell>
        </row>
        <row r="50">
          <cell r="A50">
            <v>10.33</v>
          </cell>
          <cell r="B50">
            <v>3633.6309999999999</v>
          </cell>
        </row>
        <row r="51">
          <cell r="A51">
            <v>10.34</v>
          </cell>
          <cell r="B51">
            <v>3633.4380000000001</v>
          </cell>
        </row>
        <row r="52">
          <cell r="A52">
            <v>10.35</v>
          </cell>
          <cell r="B52">
            <v>3633.2449999999999</v>
          </cell>
        </row>
        <row r="53">
          <cell r="A53">
            <v>10.36</v>
          </cell>
          <cell r="B53">
            <v>3633.0520000000001</v>
          </cell>
        </row>
        <row r="54">
          <cell r="A54">
            <v>10.37</v>
          </cell>
          <cell r="B54">
            <v>3632.8589999999999</v>
          </cell>
        </row>
        <row r="55">
          <cell r="A55">
            <v>10.38</v>
          </cell>
          <cell r="B55">
            <v>3632.6660000000002</v>
          </cell>
        </row>
        <row r="56">
          <cell r="A56">
            <v>10.39</v>
          </cell>
          <cell r="B56">
            <v>3632.473</v>
          </cell>
        </row>
        <row r="57">
          <cell r="A57">
            <v>10.4</v>
          </cell>
          <cell r="B57">
            <v>3632.28</v>
          </cell>
        </row>
        <row r="58">
          <cell r="A58">
            <v>10.41</v>
          </cell>
          <cell r="B58">
            <v>3632.087</v>
          </cell>
        </row>
        <row r="59">
          <cell r="A59">
            <v>10.42</v>
          </cell>
          <cell r="B59">
            <v>3631.8939999999998</v>
          </cell>
        </row>
        <row r="60">
          <cell r="A60">
            <v>10.43</v>
          </cell>
          <cell r="B60">
            <v>3631.701</v>
          </cell>
        </row>
        <row r="61">
          <cell r="A61">
            <v>10.44</v>
          </cell>
          <cell r="B61">
            <v>3631.5079999999998</v>
          </cell>
        </row>
        <row r="62">
          <cell r="A62">
            <v>10.45</v>
          </cell>
          <cell r="B62">
            <v>3631.3150000000001</v>
          </cell>
        </row>
        <row r="63">
          <cell r="A63">
            <v>10.46</v>
          </cell>
          <cell r="B63">
            <v>3631.1219999999998</v>
          </cell>
        </row>
        <row r="64">
          <cell r="A64">
            <v>10.47</v>
          </cell>
          <cell r="B64">
            <v>3630.9290000000001</v>
          </cell>
        </row>
        <row r="65">
          <cell r="A65">
            <v>10.48</v>
          </cell>
          <cell r="B65">
            <v>3630.7359999999999</v>
          </cell>
        </row>
        <row r="66">
          <cell r="A66">
            <v>10.49</v>
          </cell>
          <cell r="B66">
            <v>3630.5430000000001</v>
          </cell>
        </row>
        <row r="67">
          <cell r="A67">
            <v>10.5</v>
          </cell>
          <cell r="B67">
            <v>3630.35</v>
          </cell>
        </row>
        <row r="68">
          <cell r="A68">
            <v>10.51</v>
          </cell>
          <cell r="B68">
            <v>3630.1570000000002</v>
          </cell>
        </row>
        <row r="69">
          <cell r="A69">
            <v>10.52</v>
          </cell>
          <cell r="B69">
            <v>3629.9639999999999</v>
          </cell>
        </row>
        <row r="70">
          <cell r="A70">
            <v>10.53</v>
          </cell>
          <cell r="B70">
            <v>3629.7710000000002</v>
          </cell>
        </row>
        <row r="71">
          <cell r="A71">
            <v>10.54</v>
          </cell>
          <cell r="B71">
            <v>3629.578</v>
          </cell>
        </row>
        <row r="72">
          <cell r="A72">
            <v>10.55</v>
          </cell>
          <cell r="B72">
            <v>3629.3850000000002</v>
          </cell>
        </row>
        <row r="73">
          <cell r="A73">
            <v>10.56</v>
          </cell>
          <cell r="B73">
            <v>3629.192</v>
          </cell>
        </row>
        <row r="74">
          <cell r="A74">
            <v>10.57</v>
          </cell>
          <cell r="B74">
            <v>3628.9989999999998</v>
          </cell>
        </row>
        <row r="75">
          <cell r="A75">
            <v>10.58</v>
          </cell>
          <cell r="B75">
            <v>3628.806</v>
          </cell>
        </row>
        <row r="76">
          <cell r="A76">
            <v>10.59</v>
          </cell>
          <cell r="B76">
            <v>3628.6129999999998</v>
          </cell>
        </row>
        <row r="77">
          <cell r="A77">
            <v>10.6</v>
          </cell>
          <cell r="B77">
            <v>3628.42</v>
          </cell>
        </row>
        <row r="78">
          <cell r="A78">
            <v>10.61</v>
          </cell>
          <cell r="B78">
            <v>3628.2269999999999</v>
          </cell>
        </row>
        <row r="79">
          <cell r="A79">
            <v>10.62</v>
          </cell>
          <cell r="B79">
            <v>3628.0340000000001</v>
          </cell>
        </row>
        <row r="80">
          <cell r="A80">
            <v>10.63</v>
          </cell>
          <cell r="B80">
            <v>3627.8409999999999</v>
          </cell>
        </row>
        <row r="81">
          <cell r="A81">
            <v>10.64</v>
          </cell>
          <cell r="B81">
            <v>3627.6480000000001</v>
          </cell>
        </row>
        <row r="82">
          <cell r="A82">
            <v>10.65</v>
          </cell>
          <cell r="B82">
            <v>3627.4549999999999</v>
          </cell>
        </row>
        <row r="83">
          <cell r="A83">
            <v>10.66</v>
          </cell>
          <cell r="B83">
            <v>3627.2620000000002</v>
          </cell>
        </row>
        <row r="84">
          <cell r="A84">
            <v>10.67</v>
          </cell>
          <cell r="B84">
            <v>3627.069</v>
          </cell>
        </row>
        <row r="85">
          <cell r="A85">
            <v>10.68</v>
          </cell>
          <cell r="B85">
            <v>3626.8760000000002</v>
          </cell>
        </row>
        <row r="86">
          <cell r="A86">
            <v>10.69</v>
          </cell>
          <cell r="B86">
            <v>3626.683</v>
          </cell>
        </row>
        <row r="87">
          <cell r="A87">
            <v>10.7</v>
          </cell>
          <cell r="B87">
            <v>3626.49</v>
          </cell>
        </row>
        <row r="88">
          <cell r="A88">
            <v>10.71</v>
          </cell>
          <cell r="B88">
            <v>3626.297</v>
          </cell>
        </row>
        <row r="89">
          <cell r="A89">
            <v>10.72</v>
          </cell>
          <cell r="B89">
            <v>3626.1039999999998</v>
          </cell>
        </row>
        <row r="90">
          <cell r="A90">
            <v>10.73</v>
          </cell>
          <cell r="B90">
            <v>3625.9110000000001</v>
          </cell>
        </row>
        <row r="91">
          <cell r="A91">
            <v>10.74</v>
          </cell>
          <cell r="B91">
            <v>3625.7179999999998</v>
          </cell>
        </row>
        <row r="92">
          <cell r="A92">
            <v>10.75</v>
          </cell>
          <cell r="B92">
            <v>3625.5250000000001</v>
          </cell>
        </row>
        <row r="93">
          <cell r="A93">
            <v>10.76</v>
          </cell>
          <cell r="B93">
            <v>3625.3319999999999</v>
          </cell>
        </row>
        <row r="94">
          <cell r="A94">
            <v>10.77</v>
          </cell>
          <cell r="B94">
            <v>3625.1390000000001</v>
          </cell>
        </row>
        <row r="95">
          <cell r="A95">
            <v>10.78</v>
          </cell>
          <cell r="B95">
            <v>3624.9459999999999</v>
          </cell>
        </row>
        <row r="96">
          <cell r="A96">
            <v>10.79</v>
          </cell>
          <cell r="B96">
            <v>3624.7530000000002</v>
          </cell>
        </row>
        <row r="97">
          <cell r="A97">
            <v>10.8</v>
          </cell>
          <cell r="B97">
            <v>3624.56</v>
          </cell>
        </row>
        <row r="98">
          <cell r="A98">
            <v>10.81</v>
          </cell>
          <cell r="B98">
            <v>3624.3670000000002</v>
          </cell>
        </row>
        <row r="99">
          <cell r="A99">
            <v>10.82</v>
          </cell>
          <cell r="B99">
            <v>3624.174</v>
          </cell>
        </row>
        <row r="100">
          <cell r="A100">
            <v>10.83</v>
          </cell>
          <cell r="B100">
            <v>3623.9810000000002</v>
          </cell>
        </row>
        <row r="101">
          <cell r="A101">
            <v>10.84</v>
          </cell>
          <cell r="B101">
            <v>3623.788</v>
          </cell>
        </row>
        <row r="102">
          <cell r="A102">
            <v>10.85</v>
          </cell>
          <cell r="B102">
            <v>3623.5949999999998</v>
          </cell>
        </row>
        <row r="103">
          <cell r="A103">
            <v>10.86</v>
          </cell>
          <cell r="B103">
            <v>3623.402</v>
          </cell>
        </row>
        <row r="104">
          <cell r="A104">
            <v>10.87</v>
          </cell>
          <cell r="B104">
            <v>3623.2089999999998</v>
          </cell>
        </row>
        <row r="105">
          <cell r="A105">
            <v>10.88</v>
          </cell>
          <cell r="B105">
            <v>3623.0160000000001</v>
          </cell>
        </row>
        <row r="106">
          <cell r="A106">
            <v>10.89</v>
          </cell>
          <cell r="B106">
            <v>3622.8229999999999</v>
          </cell>
        </row>
        <row r="107">
          <cell r="A107">
            <v>10.9</v>
          </cell>
          <cell r="B107">
            <v>3622.63</v>
          </cell>
        </row>
        <row r="108">
          <cell r="A108">
            <v>10.91</v>
          </cell>
          <cell r="B108">
            <v>3622.4369999999999</v>
          </cell>
        </row>
        <row r="109">
          <cell r="A109">
            <v>10.92</v>
          </cell>
          <cell r="B109">
            <v>3622.2440000000001</v>
          </cell>
        </row>
        <row r="110">
          <cell r="A110">
            <v>10.93</v>
          </cell>
          <cell r="B110">
            <v>3622.0509999999999</v>
          </cell>
        </row>
        <row r="111">
          <cell r="A111">
            <v>10.94</v>
          </cell>
          <cell r="B111">
            <v>3621.8580000000002</v>
          </cell>
        </row>
        <row r="112">
          <cell r="A112">
            <v>10.95</v>
          </cell>
          <cell r="B112">
            <v>3621.665</v>
          </cell>
        </row>
        <row r="113">
          <cell r="A113">
            <v>10.96</v>
          </cell>
          <cell r="B113">
            <v>3621.4720000000002</v>
          </cell>
        </row>
        <row r="114">
          <cell r="A114">
            <v>10.97</v>
          </cell>
          <cell r="B114">
            <v>3621.279</v>
          </cell>
        </row>
        <row r="115">
          <cell r="A115">
            <v>10.98</v>
          </cell>
          <cell r="B115">
            <v>3621.0859999999998</v>
          </cell>
        </row>
        <row r="116">
          <cell r="A116">
            <v>10.99</v>
          </cell>
          <cell r="B116">
            <v>3620.893</v>
          </cell>
        </row>
        <row r="117">
          <cell r="A117">
            <v>11</v>
          </cell>
          <cell r="B117">
            <v>3620.7</v>
          </cell>
        </row>
        <row r="118">
          <cell r="A118">
            <v>11.01</v>
          </cell>
          <cell r="B118">
            <v>3620.5070000000001</v>
          </cell>
        </row>
        <row r="119">
          <cell r="A119">
            <v>11.02</v>
          </cell>
          <cell r="B119">
            <v>3620.3139999999999</v>
          </cell>
        </row>
        <row r="120">
          <cell r="A120">
            <v>11.03</v>
          </cell>
          <cell r="B120">
            <v>3620.1210000000001</v>
          </cell>
        </row>
        <row r="121">
          <cell r="A121">
            <v>11.04</v>
          </cell>
          <cell r="B121">
            <v>3619.9279999999999</v>
          </cell>
        </row>
        <row r="122">
          <cell r="A122">
            <v>11.05</v>
          </cell>
          <cell r="B122">
            <v>3619.7350000000001</v>
          </cell>
        </row>
        <row r="123">
          <cell r="A123">
            <v>11.06</v>
          </cell>
          <cell r="B123">
            <v>3619.5419999999999</v>
          </cell>
        </row>
        <row r="124">
          <cell r="A124">
            <v>11.07</v>
          </cell>
          <cell r="B124">
            <v>3619.3490000000002</v>
          </cell>
        </row>
        <row r="125">
          <cell r="A125">
            <v>11.08</v>
          </cell>
          <cell r="B125">
            <v>3619.1559999999999</v>
          </cell>
        </row>
        <row r="126">
          <cell r="A126">
            <v>11.09</v>
          </cell>
          <cell r="B126">
            <v>3618.9630000000002</v>
          </cell>
        </row>
        <row r="127">
          <cell r="A127">
            <v>11.1</v>
          </cell>
          <cell r="B127">
            <v>3618.77</v>
          </cell>
        </row>
        <row r="128">
          <cell r="A128">
            <v>11.11</v>
          </cell>
          <cell r="B128">
            <v>3618.5770000000002</v>
          </cell>
        </row>
        <row r="129">
          <cell r="A129">
            <v>11.12</v>
          </cell>
          <cell r="B129">
            <v>3618.384</v>
          </cell>
        </row>
        <row r="130">
          <cell r="A130">
            <v>11.13</v>
          </cell>
          <cell r="B130">
            <v>3618.1909999999998</v>
          </cell>
        </row>
        <row r="131">
          <cell r="A131">
            <v>11.14</v>
          </cell>
          <cell r="B131">
            <v>3617.998</v>
          </cell>
        </row>
        <row r="132">
          <cell r="A132">
            <v>11.15</v>
          </cell>
          <cell r="B132">
            <v>3617.8049999999998</v>
          </cell>
        </row>
        <row r="133">
          <cell r="A133">
            <v>11.16</v>
          </cell>
          <cell r="B133">
            <v>3617.6120000000001</v>
          </cell>
        </row>
        <row r="134">
          <cell r="A134">
            <v>11.17</v>
          </cell>
          <cell r="B134">
            <v>3617.4189999999999</v>
          </cell>
        </row>
        <row r="135">
          <cell r="A135">
            <v>11.18</v>
          </cell>
          <cell r="B135">
            <v>3617.2260000000001</v>
          </cell>
        </row>
        <row r="136">
          <cell r="A136">
            <v>11.19</v>
          </cell>
          <cell r="B136">
            <v>3617.0329999999999</v>
          </cell>
        </row>
        <row r="137">
          <cell r="A137">
            <v>11.2</v>
          </cell>
          <cell r="B137">
            <v>3616.84</v>
          </cell>
        </row>
        <row r="138">
          <cell r="A138">
            <v>11.21</v>
          </cell>
          <cell r="B138">
            <v>3616.6469999999999</v>
          </cell>
        </row>
        <row r="139">
          <cell r="A139">
            <v>11.22</v>
          </cell>
          <cell r="B139">
            <v>3616.4540000000002</v>
          </cell>
        </row>
        <row r="140">
          <cell r="A140">
            <v>11.23</v>
          </cell>
          <cell r="B140">
            <v>3616.261</v>
          </cell>
        </row>
        <row r="141">
          <cell r="A141">
            <v>11.24</v>
          </cell>
          <cell r="B141">
            <v>3616.0680000000002</v>
          </cell>
        </row>
        <row r="142">
          <cell r="A142">
            <v>11.25</v>
          </cell>
          <cell r="B142">
            <v>3615.875</v>
          </cell>
        </row>
        <row r="143">
          <cell r="A143">
            <v>11.26</v>
          </cell>
          <cell r="B143">
            <v>3615.6819999999998</v>
          </cell>
        </row>
        <row r="144">
          <cell r="A144">
            <v>11.27</v>
          </cell>
          <cell r="B144">
            <v>3615.489</v>
          </cell>
        </row>
        <row r="145">
          <cell r="A145">
            <v>11.28</v>
          </cell>
          <cell r="B145">
            <v>3615.2959999999998</v>
          </cell>
        </row>
        <row r="146">
          <cell r="A146">
            <v>11.29</v>
          </cell>
          <cell r="B146">
            <v>3615.1030000000001</v>
          </cell>
        </row>
        <row r="147">
          <cell r="A147">
            <v>11.3</v>
          </cell>
          <cell r="B147">
            <v>3614.91</v>
          </cell>
        </row>
        <row r="148">
          <cell r="A148">
            <v>11.31</v>
          </cell>
          <cell r="B148">
            <v>3614.7170000000001</v>
          </cell>
        </row>
        <row r="149">
          <cell r="A149">
            <v>11.32</v>
          </cell>
          <cell r="B149">
            <v>3614.5239999999999</v>
          </cell>
        </row>
        <row r="150">
          <cell r="A150">
            <v>11.33</v>
          </cell>
          <cell r="B150">
            <v>3614.3310000000001</v>
          </cell>
        </row>
        <row r="151">
          <cell r="A151">
            <v>11.34</v>
          </cell>
          <cell r="B151">
            <v>3614.1379999999999</v>
          </cell>
        </row>
        <row r="152">
          <cell r="A152">
            <v>11.35</v>
          </cell>
          <cell r="B152">
            <v>3613.9450000000002</v>
          </cell>
        </row>
        <row r="153">
          <cell r="A153">
            <v>11.36</v>
          </cell>
          <cell r="B153">
            <v>3613.752</v>
          </cell>
        </row>
        <row r="154">
          <cell r="A154">
            <v>11.37</v>
          </cell>
          <cell r="B154">
            <v>3613.5590000000002</v>
          </cell>
        </row>
        <row r="155">
          <cell r="A155">
            <v>11.38</v>
          </cell>
          <cell r="B155">
            <v>3613.366</v>
          </cell>
        </row>
        <row r="156">
          <cell r="A156">
            <v>11.39</v>
          </cell>
          <cell r="B156">
            <v>3613.1729999999998</v>
          </cell>
        </row>
        <row r="157">
          <cell r="A157">
            <v>11.4</v>
          </cell>
          <cell r="B157">
            <v>3612.98</v>
          </cell>
        </row>
        <row r="158">
          <cell r="A158">
            <v>11.41</v>
          </cell>
          <cell r="B158">
            <v>3612.7869999999998</v>
          </cell>
        </row>
        <row r="159">
          <cell r="A159">
            <v>11.42</v>
          </cell>
          <cell r="B159">
            <v>3612.5940000000001</v>
          </cell>
        </row>
        <row r="160">
          <cell r="A160">
            <v>11.43</v>
          </cell>
          <cell r="B160">
            <v>3612.4009999999998</v>
          </cell>
        </row>
        <row r="161">
          <cell r="A161">
            <v>11.44</v>
          </cell>
          <cell r="B161">
            <v>3612.2080000000001</v>
          </cell>
        </row>
        <row r="162">
          <cell r="A162">
            <v>11.45</v>
          </cell>
          <cell r="B162">
            <v>3612.0149999999999</v>
          </cell>
        </row>
        <row r="163">
          <cell r="A163">
            <v>11.46</v>
          </cell>
          <cell r="B163">
            <v>3611.8220000000001</v>
          </cell>
        </row>
        <row r="164">
          <cell r="A164">
            <v>11.47</v>
          </cell>
          <cell r="B164">
            <v>3611.6289999999999</v>
          </cell>
        </row>
        <row r="165">
          <cell r="A165">
            <v>11.48</v>
          </cell>
          <cell r="B165">
            <v>3611.4360000000001</v>
          </cell>
        </row>
        <row r="166">
          <cell r="A166">
            <v>11.49</v>
          </cell>
          <cell r="B166">
            <v>3611.2429999999999</v>
          </cell>
        </row>
        <row r="167">
          <cell r="A167">
            <v>11.5</v>
          </cell>
          <cell r="B167">
            <v>3611.05</v>
          </cell>
        </row>
        <row r="168">
          <cell r="A168">
            <v>11.51</v>
          </cell>
          <cell r="B168">
            <v>3610.857</v>
          </cell>
        </row>
        <row r="169">
          <cell r="A169">
            <v>11.52</v>
          </cell>
          <cell r="B169">
            <v>3610.6640000000002</v>
          </cell>
        </row>
        <row r="170">
          <cell r="A170">
            <v>11.53</v>
          </cell>
          <cell r="B170">
            <v>3610.471</v>
          </cell>
        </row>
        <row r="171">
          <cell r="A171">
            <v>11.54</v>
          </cell>
          <cell r="B171">
            <v>3610.2779999999998</v>
          </cell>
        </row>
        <row r="172">
          <cell r="A172">
            <v>11.55</v>
          </cell>
          <cell r="B172">
            <v>3610.085</v>
          </cell>
        </row>
        <row r="173">
          <cell r="A173">
            <v>11.56</v>
          </cell>
          <cell r="B173">
            <v>3609.8919999999998</v>
          </cell>
        </row>
        <row r="174">
          <cell r="A174">
            <v>11.57</v>
          </cell>
          <cell r="B174">
            <v>3609.6990000000001</v>
          </cell>
        </row>
        <row r="175">
          <cell r="A175">
            <v>11.58</v>
          </cell>
          <cell r="B175">
            <v>3609.5059999999999</v>
          </cell>
        </row>
        <row r="176">
          <cell r="A176">
            <v>11.59</v>
          </cell>
          <cell r="B176">
            <v>3609.3130000000001</v>
          </cell>
        </row>
        <row r="177">
          <cell r="A177">
            <v>11.6</v>
          </cell>
          <cell r="B177">
            <v>3609.12</v>
          </cell>
        </row>
        <row r="178">
          <cell r="A178">
            <v>11.61</v>
          </cell>
          <cell r="B178">
            <v>3608.9270000000001</v>
          </cell>
        </row>
        <row r="179">
          <cell r="A179">
            <v>11.62</v>
          </cell>
          <cell r="B179">
            <v>3608.7339999999999</v>
          </cell>
        </row>
        <row r="180">
          <cell r="A180">
            <v>11.63</v>
          </cell>
          <cell r="B180">
            <v>3608.5410000000002</v>
          </cell>
        </row>
        <row r="181">
          <cell r="A181">
            <v>11.64</v>
          </cell>
          <cell r="B181">
            <v>3608.348</v>
          </cell>
        </row>
        <row r="182">
          <cell r="A182">
            <v>11.65</v>
          </cell>
          <cell r="B182">
            <v>3608.1550000000002</v>
          </cell>
        </row>
        <row r="183">
          <cell r="A183">
            <v>11.66</v>
          </cell>
          <cell r="B183">
            <v>3607.962</v>
          </cell>
        </row>
        <row r="184">
          <cell r="A184">
            <v>11.67</v>
          </cell>
          <cell r="B184">
            <v>3607.7689999999998</v>
          </cell>
        </row>
        <row r="185">
          <cell r="A185">
            <v>11.68</v>
          </cell>
          <cell r="B185">
            <v>3607.576</v>
          </cell>
        </row>
        <row r="186">
          <cell r="A186">
            <v>11.69</v>
          </cell>
          <cell r="B186">
            <v>3607.3829999999998</v>
          </cell>
        </row>
        <row r="187">
          <cell r="A187">
            <v>11.7</v>
          </cell>
          <cell r="B187">
            <v>3607.19</v>
          </cell>
        </row>
        <row r="188">
          <cell r="A188">
            <v>11.71</v>
          </cell>
          <cell r="B188">
            <v>3606.9969999999998</v>
          </cell>
        </row>
        <row r="189">
          <cell r="A189">
            <v>11.72</v>
          </cell>
          <cell r="B189">
            <v>3606.8040000000001</v>
          </cell>
        </row>
        <row r="190">
          <cell r="A190">
            <v>11.73</v>
          </cell>
          <cell r="B190">
            <v>3606.6109999999999</v>
          </cell>
        </row>
        <row r="191">
          <cell r="A191">
            <v>11.74</v>
          </cell>
          <cell r="B191">
            <v>3606.4180000000001</v>
          </cell>
        </row>
        <row r="192">
          <cell r="A192">
            <v>11.75</v>
          </cell>
          <cell r="B192">
            <v>3606.2249999999999</v>
          </cell>
        </row>
        <row r="193">
          <cell r="A193">
            <v>11.76</v>
          </cell>
          <cell r="B193">
            <v>3606.0320000000002</v>
          </cell>
        </row>
        <row r="194">
          <cell r="A194">
            <v>11.77</v>
          </cell>
          <cell r="B194">
            <v>3605.8389999999999</v>
          </cell>
        </row>
        <row r="195">
          <cell r="A195">
            <v>11.78</v>
          </cell>
          <cell r="B195">
            <v>3605.6460000000002</v>
          </cell>
        </row>
        <row r="196">
          <cell r="A196">
            <v>11.79</v>
          </cell>
          <cell r="B196">
            <v>3605.453</v>
          </cell>
        </row>
        <row r="197">
          <cell r="A197">
            <v>11.8</v>
          </cell>
          <cell r="B197">
            <v>3605.26</v>
          </cell>
        </row>
        <row r="198">
          <cell r="A198">
            <v>11.81</v>
          </cell>
          <cell r="B198">
            <v>3605.067</v>
          </cell>
        </row>
        <row r="199">
          <cell r="A199">
            <v>11.82</v>
          </cell>
          <cell r="B199">
            <v>3604.8739999999998</v>
          </cell>
        </row>
        <row r="200">
          <cell r="A200">
            <v>11.83</v>
          </cell>
          <cell r="B200">
            <v>3604.681</v>
          </cell>
        </row>
        <row r="201">
          <cell r="A201">
            <v>11.84</v>
          </cell>
          <cell r="B201">
            <v>3604.4879999999998</v>
          </cell>
        </row>
        <row r="202">
          <cell r="A202">
            <v>11.85</v>
          </cell>
          <cell r="B202">
            <v>3604.2950000000001</v>
          </cell>
        </row>
        <row r="203">
          <cell r="A203">
            <v>11.86</v>
          </cell>
          <cell r="B203">
            <v>3604.1019999999999</v>
          </cell>
        </row>
        <row r="204">
          <cell r="A204">
            <v>11.87</v>
          </cell>
          <cell r="B204">
            <v>3603.9090000000001</v>
          </cell>
        </row>
        <row r="205">
          <cell r="A205">
            <v>11.88</v>
          </cell>
          <cell r="B205">
            <v>3603.7159999999999</v>
          </cell>
        </row>
        <row r="206">
          <cell r="A206">
            <v>11.89</v>
          </cell>
          <cell r="B206">
            <v>3603.5230000000001</v>
          </cell>
        </row>
        <row r="207">
          <cell r="A207">
            <v>11.9</v>
          </cell>
          <cell r="B207">
            <v>3603.33</v>
          </cell>
        </row>
        <row r="208">
          <cell r="A208">
            <v>11.91</v>
          </cell>
          <cell r="B208">
            <v>3603.1370000000002</v>
          </cell>
        </row>
        <row r="209">
          <cell r="A209">
            <v>11.92</v>
          </cell>
          <cell r="B209">
            <v>3602.944</v>
          </cell>
        </row>
        <row r="210">
          <cell r="A210">
            <v>11.93</v>
          </cell>
          <cell r="B210">
            <v>3602.7510000000002</v>
          </cell>
        </row>
        <row r="211">
          <cell r="A211">
            <v>11.94</v>
          </cell>
          <cell r="B211">
            <v>3602.558</v>
          </cell>
        </row>
        <row r="212">
          <cell r="A212">
            <v>11.95</v>
          </cell>
          <cell r="B212">
            <v>3602.3649999999998</v>
          </cell>
        </row>
        <row r="213">
          <cell r="A213">
            <v>11.96</v>
          </cell>
          <cell r="B213">
            <v>3602.172</v>
          </cell>
        </row>
        <row r="214">
          <cell r="A214">
            <v>11.97</v>
          </cell>
          <cell r="B214">
            <v>3601.9789999999998</v>
          </cell>
        </row>
        <row r="215">
          <cell r="A215">
            <v>11.98</v>
          </cell>
          <cell r="B215">
            <v>3601.7860000000001</v>
          </cell>
        </row>
        <row r="216">
          <cell r="A216">
            <v>11.99</v>
          </cell>
          <cell r="B216">
            <v>3601.5929999999998</v>
          </cell>
        </row>
        <row r="217">
          <cell r="A217">
            <v>12</v>
          </cell>
          <cell r="B217">
            <v>3601.4</v>
          </cell>
        </row>
        <row r="218">
          <cell r="A218">
            <v>12.01</v>
          </cell>
          <cell r="B218">
            <v>3601.2069999999999</v>
          </cell>
        </row>
        <row r="219">
          <cell r="A219">
            <v>12.02</v>
          </cell>
          <cell r="B219">
            <v>3601.0140000000001</v>
          </cell>
        </row>
        <row r="220">
          <cell r="A220">
            <v>12.03</v>
          </cell>
          <cell r="B220">
            <v>3600.8209999999999</v>
          </cell>
        </row>
        <row r="221">
          <cell r="A221">
            <v>12.04</v>
          </cell>
          <cell r="B221">
            <v>3600.6280000000002</v>
          </cell>
        </row>
        <row r="222">
          <cell r="A222">
            <v>12.05</v>
          </cell>
          <cell r="B222">
            <v>3600.4349999999999</v>
          </cell>
        </row>
        <row r="223">
          <cell r="A223">
            <v>12.06</v>
          </cell>
          <cell r="B223">
            <v>3600.2420000000002</v>
          </cell>
        </row>
        <row r="224">
          <cell r="A224">
            <v>12.07</v>
          </cell>
          <cell r="B224">
            <v>3600.049</v>
          </cell>
        </row>
        <row r="225">
          <cell r="A225">
            <v>12.08</v>
          </cell>
          <cell r="B225">
            <v>3599.8560000000002</v>
          </cell>
        </row>
        <row r="226">
          <cell r="A226">
            <v>12.09</v>
          </cell>
          <cell r="B226">
            <v>3599.663</v>
          </cell>
        </row>
        <row r="227">
          <cell r="A227">
            <v>12.1</v>
          </cell>
          <cell r="B227">
            <v>3599.47</v>
          </cell>
        </row>
        <row r="228">
          <cell r="A228">
            <v>12.11</v>
          </cell>
          <cell r="B228">
            <v>3599.277</v>
          </cell>
        </row>
        <row r="229">
          <cell r="A229">
            <v>12.1199999999999</v>
          </cell>
          <cell r="B229">
            <v>3599.0839999999998</v>
          </cell>
        </row>
        <row r="230">
          <cell r="A230">
            <v>12.1299999999999</v>
          </cell>
          <cell r="B230">
            <v>3598.8910000000001</v>
          </cell>
        </row>
        <row r="231">
          <cell r="A231">
            <v>12.14</v>
          </cell>
          <cell r="B231">
            <v>3598.6979999999999</v>
          </cell>
        </row>
        <row r="232">
          <cell r="A232">
            <v>12.15</v>
          </cell>
          <cell r="B232">
            <v>3598.5050000000001</v>
          </cell>
        </row>
        <row r="233">
          <cell r="A233">
            <v>12.16</v>
          </cell>
          <cell r="B233">
            <v>3598.3119999999999</v>
          </cell>
        </row>
        <row r="234">
          <cell r="A234">
            <v>12.17</v>
          </cell>
          <cell r="B234">
            <v>3598.1190000000001</v>
          </cell>
        </row>
        <row r="235">
          <cell r="A235">
            <v>12.1799999999999</v>
          </cell>
          <cell r="B235">
            <v>3597.9259999999999</v>
          </cell>
        </row>
        <row r="236">
          <cell r="A236">
            <v>12.1899999999999</v>
          </cell>
          <cell r="B236">
            <v>3597.7330000000002</v>
          </cell>
        </row>
        <row r="237">
          <cell r="A237">
            <v>12.1999999999999</v>
          </cell>
          <cell r="B237">
            <v>3597.54</v>
          </cell>
        </row>
        <row r="238">
          <cell r="A238">
            <v>12.2099999999999</v>
          </cell>
          <cell r="B238">
            <v>3597.3470000000002</v>
          </cell>
        </row>
        <row r="239">
          <cell r="A239">
            <v>12.219999999999899</v>
          </cell>
          <cell r="B239">
            <v>3597.154</v>
          </cell>
        </row>
        <row r="240">
          <cell r="A240">
            <v>12.23</v>
          </cell>
          <cell r="B240">
            <v>3596.9609999999998</v>
          </cell>
        </row>
        <row r="241">
          <cell r="A241">
            <v>12.24</v>
          </cell>
          <cell r="B241">
            <v>3596.768</v>
          </cell>
        </row>
        <row r="242">
          <cell r="A242">
            <v>12.25</v>
          </cell>
          <cell r="B242">
            <v>3596.5749999999998</v>
          </cell>
        </row>
        <row r="243">
          <cell r="A243">
            <v>12.26</v>
          </cell>
          <cell r="B243">
            <v>3596.3820000000001</v>
          </cell>
        </row>
        <row r="244">
          <cell r="A244">
            <v>12.2699999999999</v>
          </cell>
          <cell r="B244">
            <v>3596.1889999999999</v>
          </cell>
        </row>
        <row r="245">
          <cell r="A245">
            <v>12.2799999999999</v>
          </cell>
          <cell r="B245">
            <v>3595.9960000000001</v>
          </cell>
        </row>
        <row r="246">
          <cell r="A246">
            <v>12.2899999999999</v>
          </cell>
          <cell r="B246">
            <v>3595.8029999999999</v>
          </cell>
        </row>
        <row r="247">
          <cell r="A247">
            <v>12.3</v>
          </cell>
          <cell r="B247">
            <v>3595.61</v>
          </cell>
        </row>
        <row r="248">
          <cell r="A248">
            <v>12.309999999999899</v>
          </cell>
          <cell r="B248">
            <v>3595.4169999999999</v>
          </cell>
        </row>
        <row r="249">
          <cell r="A249">
            <v>12.32</v>
          </cell>
          <cell r="B249">
            <v>3595.2240000000002</v>
          </cell>
        </row>
        <row r="250">
          <cell r="A250">
            <v>12.33</v>
          </cell>
          <cell r="B250">
            <v>3595.0309999999999</v>
          </cell>
        </row>
        <row r="251">
          <cell r="A251">
            <v>12.34</v>
          </cell>
          <cell r="B251">
            <v>3594.8380000000002</v>
          </cell>
        </row>
        <row r="252">
          <cell r="A252">
            <v>12.3499999999999</v>
          </cell>
          <cell r="B252">
            <v>3594.645</v>
          </cell>
        </row>
        <row r="253">
          <cell r="A253">
            <v>12.3599999999999</v>
          </cell>
          <cell r="B253">
            <v>3594.4520000000002</v>
          </cell>
        </row>
        <row r="254">
          <cell r="A254">
            <v>12.3699999999999</v>
          </cell>
          <cell r="B254">
            <v>3594.259</v>
          </cell>
        </row>
        <row r="255">
          <cell r="A255">
            <v>12.3799999999999</v>
          </cell>
          <cell r="B255">
            <v>3594.0659999999998</v>
          </cell>
        </row>
        <row r="256">
          <cell r="A256">
            <v>12.39</v>
          </cell>
          <cell r="B256">
            <v>3593.873</v>
          </cell>
        </row>
        <row r="257">
          <cell r="A257">
            <v>12.4</v>
          </cell>
          <cell r="B257">
            <v>3593.68</v>
          </cell>
        </row>
        <row r="258">
          <cell r="A258">
            <v>12.41</v>
          </cell>
          <cell r="B258">
            <v>3593.4870000000001</v>
          </cell>
        </row>
        <row r="259">
          <cell r="A259">
            <v>12.42</v>
          </cell>
          <cell r="B259">
            <v>3593.2939999999999</v>
          </cell>
        </row>
        <row r="260">
          <cell r="A260">
            <v>12.4299999999999</v>
          </cell>
          <cell r="B260">
            <v>3593.1010000000001</v>
          </cell>
        </row>
        <row r="261">
          <cell r="A261">
            <v>12.4399999999999</v>
          </cell>
          <cell r="B261">
            <v>3592.9079999999999</v>
          </cell>
        </row>
        <row r="262">
          <cell r="A262">
            <v>12.4499999999999</v>
          </cell>
          <cell r="B262">
            <v>3592.7150000000001</v>
          </cell>
        </row>
        <row r="263">
          <cell r="A263">
            <v>12.4599999999999</v>
          </cell>
          <cell r="B263">
            <v>3592.5219999999999</v>
          </cell>
        </row>
        <row r="264">
          <cell r="A264">
            <v>12.469999999999899</v>
          </cell>
          <cell r="B264">
            <v>3592.3290000000002</v>
          </cell>
        </row>
        <row r="265">
          <cell r="A265">
            <v>12.48</v>
          </cell>
          <cell r="B265">
            <v>3592.136</v>
          </cell>
        </row>
        <row r="266">
          <cell r="A266">
            <v>12.49</v>
          </cell>
          <cell r="B266">
            <v>3591.9430000000002</v>
          </cell>
        </row>
        <row r="267">
          <cell r="A267">
            <v>12.5</v>
          </cell>
          <cell r="B267">
            <v>3591.75</v>
          </cell>
        </row>
        <row r="268">
          <cell r="A268">
            <v>12.51</v>
          </cell>
          <cell r="B268">
            <v>3591.5569999999998</v>
          </cell>
        </row>
        <row r="269">
          <cell r="A269">
            <v>12.5199999999999</v>
          </cell>
          <cell r="B269">
            <v>3591.364</v>
          </cell>
        </row>
        <row r="270">
          <cell r="A270">
            <v>12.5299999999999</v>
          </cell>
          <cell r="B270">
            <v>3591.1709999999998</v>
          </cell>
        </row>
        <row r="271">
          <cell r="A271">
            <v>12.5399999999999</v>
          </cell>
          <cell r="B271">
            <v>3590.9780000000001</v>
          </cell>
        </row>
        <row r="272">
          <cell r="A272">
            <v>12.55</v>
          </cell>
          <cell r="B272">
            <v>3590.7849999999999</v>
          </cell>
        </row>
        <row r="273">
          <cell r="A273">
            <v>12.559999999999899</v>
          </cell>
          <cell r="B273">
            <v>3590.5920000000001</v>
          </cell>
        </row>
        <row r="274">
          <cell r="A274">
            <v>12.57</v>
          </cell>
          <cell r="B274">
            <v>3590.3989999999999</v>
          </cell>
        </row>
        <row r="275">
          <cell r="A275">
            <v>12.58</v>
          </cell>
          <cell r="B275">
            <v>3590.2060000000001</v>
          </cell>
        </row>
        <row r="276">
          <cell r="A276">
            <v>12.5899999999999</v>
          </cell>
          <cell r="B276">
            <v>3590.0129999999999</v>
          </cell>
        </row>
        <row r="277">
          <cell r="A277">
            <v>12.5999999999999</v>
          </cell>
          <cell r="B277">
            <v>3589.82</v>
          </cell>
        </row>
        <row r="278">
          <cell r="A278">
            <v>12.6099999999999</v>
          </cell>
          <cell r="B278">
            <v>3589.627</v>
          </cell>
        </row>
        <row r="279">
          <cell r="A279">
            <v>12.6199999999999</v>
          </cell>
          <cell r="B279">
            <v>3589.4340000000002</v>
          </cell>
        </row>
        <row r="280">
          <cell r="A280">
            <v>12.6299999999999</v>
          </cell>
          <cell r="B280">
            <v>3589.241</v>
          </cell>
        </row>
        <row r="281">
          <cell r="A281">
            <v>12.639999999999899</v>
          </cell>
          <cell r="B281">
            <v>3589.0479999999998</v>
          </cell>
        </row>
        <row r="282">
          <cell r="A282">
            <v>12.649999999999901</v>
          </cell>
          <cell r="B282">
            <v>3588.855</v>
          </cell>
        </row>
        <row r="283">
          <cell r="A283">
            <v>12.659999999999901</v>
          </cell>
          <cell r="B283">
            <v>3588.6619999999998</v>
          </cell>
        </row>
        <row r="284">
          <cell r="A284">
            <v>12.6699999999999</v>
          </cell>
          <cell r="B284">
            <v>3588.4690000000001</v>
          </cell>
        </row>
        <row r="285">
          <cell r="A285">
            <v>12.6799999999999</v>
          </cell>
          <cell r="B285">
            <v>3588.2759999999998</v>
          </cell>
        </row>
        <row r="286">
          <cell r="A286">
            <v>12.6899999999999</v>
          </cell>
          <cell r="B286">
            <v>3588.0830000000001</v>
          </cell>
        </row>
        <row r="287">
          <cell r="A287">
            <v>12.6999999999999</v>
          </cell>
          <cell r="B287">
            <v>3587.89</v>
          </cell>
        </row>
        <row r="288">
          <cell r="A288">
            <v>12.7099999999999</v>
          </cell>
          <cell r="B288">
            <v>3587.6970000000001</v>
          </cell>
        </row>
        <row r="289">
          <cell r="A289">
            <v>12.719999999999899</v>
          </cell>
          <cell r="B289">
            <v>3587.5039999999999</v>
          </cell>
        </row>
        <row r="290">
          <cell r="A290">
            <v>12.729999999999899</v>
          </cell>
          <cell r="B290">
            <v>3587.3110000000001</v>
          </cell>
        </row>
        <row r="291">
          <cell r="A291">
            <v>12.739999999999901</v>
          </cell>
          <cell r="B291">
            <v>3587.1179999999999</v>
          </cell>
        </row>
        <row r="292">
          <cell r="A292">
            <v>12.749999999999901</v>
          </cell>
          <cell r="B292">
            <v>3586.9250000000002</v>
          </cell>
        </row>
        <row r="293">
          <cell r="A293">
            <v>12.7599999999999</v>
          </cell>
          <cell r="B293">
            <v>3586.732</v>
          </cell>
        </row>
        <row r="294">
          <cell r="A294">
            <v>12.7699999999999</v>
          </cell>
          <cell r="B294">
            <v>3586.5390000000002</v>
          </cell>
        </row>
        <row r="295">
          <cell r="A295">
            <v>12.7799999999999</v>
          </cell>
          <cell r="B295">
            <v>3586.346</v>
          </cell>
        </row>
        <row r="296">
          <cell r="A296">
            <v>12.7899999999999</v>
          </cell>
          <cell r="B296">
            <v>3586.1529999999998</v>
          </cell>
        </row>
        <row r="297">
          <cell r="A297">
            <v>12.799999999999899</v>
          </cell>
          <cell r="B297">
            <v>3585.96</v>
          </cell>
        </row>
        <row r="298">
          <cell r="A298">
            <v>12.809999999999899</v>
          </cell>
          <cell r="B298">
            <v>3585.7669999999998</v>
          </cell>
        </row>
        <row r="299">
          <cell r="A299">
            <v>12.819999999999901</v>
          </cell>
          <cell r="B299">
            <v>3585.5740000000001</v>
          </cell>
        </row>
        <row r="300">
          <cell r="A300">
            <v>12.829999999999901</v>
          </cell>
          <cell r="B300">
            <v>3585.3809999999999</v>
          </cell>
        </row>
        <row r="301">
          <cell r="A301">
            <v>12.8399999999999</v>
          </cell>
          <cell r="B301">
            <v>3585.1880000000001</v>
          </cell>
        </row>
        <row r="302">
          <cell r="A302">
            <v>12.8499999999999</v>
          </cell>
          <cell r="B302">
            <v>3584.9949999999999</v>
          </cell>
        </row>
        <row r="303">
          <cell r="A303">
            <v>12.8599999999999</v>
          </cell>
          <cell r="B303">
            <v>3584.8020000000001</v>
          </cell>
        </row>
        <row r="304">
          <cell r="A304">
            <v>12.8699999999999</v>
          </cell>
          <cell r="B304">
            <v>3584.6089999999999</v>
          </cell>
        </row>
        <row r="305">
          <cell r="A305">
            <v>12.8799999999999</v>
          </cell>
          <cell r="B305">
            <v>3584.4160000000002</v>
          </cell>
        </row>
        <row r="306">
          <cell r="A306">
            <v>12.889999999999899</v>
          </cell>
          <cell r="B306">
            <v>3584.223</v>
          </cell>
        </row>
        <row r="307">
          <cell r="A307">
            <v>12.899999999999901</v>
          </cell>
          <cell r="B307">
            <v>3584.03</v>
          </cell>
        </row>
        <row r="308">
          <cell r="A308">
            <v>12.909999999999901</v>
          </cell>
          <cell r="B308">
            <v>3583.837</v>
          </cell>
        </row>
        <row r="309">
          <cell r="A309">
            <v>12.9199999999999</v>
          </cell>
          <cell r="B309">
            <v>3583.6439999999998</v>
          </cell>
        </row>
        <row r="310">
          <cell r="A310">
            <v>12.9299999999999</v>
          </cell>
          <cell r="B310">
            <v>3583.451</v>
          </cell>
        </row>
        <row r="311">
          <cell r="A311">
            <v>12.9399999999999</v>
          </cell>
          <cell r="B311">
            <v>3583.2579999999998</v>
          </cell>
        </row>
        <row r="312">
          <cell r="A312">
            <v>12.9499999999999</v>
          </cell>
          <cell r="B312">
            <v>3583.0650000000001</v>
          </cell>
        </row>
        <row r="313">
          <cell r="A313">
            <v>12.9599999999999</v>
          </cell>
          <cell r="B313">
            <v>3582.8719999999998</v>
          </cell>
        </row>
        <row r="314">
          <cell r="A314">
            <v>12.969999999999899</v>
          </cell>
          <cell r="B314">
            <v>3582.6790000000001</v>
          </cell>
        </row>
        <row r="315">
          <cell r="A315">
            <v>12.979999999999899</v>
          </cell>
          <cell r="B315">
            <v>3582.4859999999999</v>
          </cell>
        </row>
        <row r="316">
          <cell r="A316">
            <v>12.989999999999901</v>
          </cell>
          <cell r="B316">
            <v>3582.2930000000001</v>
          </cell>
        </row>
        <row r="317">
          <cell r="A317">
            <v>12.999999999999901</v>
          </cell>
          <cell r="B317">
            <v>3582.1</v>
          </cell>
        </row>
        <row r="318">
          <cell r="A318">
            <v>13.0099999999999</v>
          </cell>
          <cell r="B318">
            <v>3581.9070000000002</v>
          </cell>
        </row>
        <row r="319">
          <cell r="A319">
            <v>13.0199999999999</v>
          </cell>
          <cell r="B319">
            <v>3581.7139999999999</v>
          </cell>
        </row>
        <row r="320">
          <cell r="A320">
            <v>13.0299999999999</v>
          </cell>
          <cell r="B320">
            <v>3581.5210000000002</v>
          </cell>
        </row>
        <row r="321">
          <cell r="A321">
            <v>13.0399999999999</v>
          </cell>
          <cell r="B321">
            <v>3581.328</v>
          </cell>
        </row>
        <row r="322">
          <cell r="A322">
            <v>13.049999999999899</v>
          </cell>
          <cell r="B322">
            <v>3581.1350000000002</v>
          </cell>
        </row>
        <row r="323">
          <cell r="A323">
            <v>13.059999999999899</v>
          </cell>
          <cell r="B323">
            <v>3580.942</v>
          </cell>
        </row>
        <row r="324">
          <cell r="A324">
            <v>13.069999999999901</v>
          </cell>
          <cell r="B324">
            <v>3580.7489999999998</v>
          </cell>
        </row>
        <row r="325">
          <cell r="A325">
            <v>13.079999999999901</v>
          </cell>
          <cell r="B325">
            <v>3580.556</v>
          </cell>
        </row>
        <row r="326">
          <cell r="A326">
            <v>13.0899999999999</v>
          </cell>
          <cell r="B326">
            <v>3580.3629999999998</v>
          </cell>
        </row>
        <row r="327">
          <cell r="A327">
            <v>13.0999999999999</v>
          </cell>
          <cell r="B327">
            <v>3580.17</v>
          </cell>
        </row>
        <row r="328">
          <cell r="A328">
            <v>13.1099999999999</v>
          </cell>
          <cell r="B328">
            <v>3579.9769999999999</v>
          </cell>
        </row>
        <row r="329">
          <cell r="A329">
            <v>13.1199999999999</v>
          </cell>
          <cell r="B329">
            <v>3579.7840000000001</v>
          </cell>
        </row>
        <row r="330">
          <cell r="A330">
            <v>13.1299999999999</v>
          </cell>
          <cell r="B330">
            <v>3579.5909999999999</v>
          </cell>
        </row>
        <row r="331">
          <cell r="A331">
            <v>13.139999999999899</v>
          </cell>
          <cell r="B331">
            <v>3579.3980000000001</v>
          </cell>
        </row>
        <row r="332">
          <cell r="A332">
            <v>13.149999999999901</v>
          </cell>
          <cell r="B332">
            <v>3579.2049999999999</v>
          </cell>
        </row>
        <row r="333">
          <cell r="A333">
            <v>13.159999999999901</v>
          </cell>
          <cell r="B333">
            <v>3579.0120000000002</v>
          </cell>
        </row>
        <row r="334">
          <cell r="A334">
            <v>13.1699999999999</v>
          </cell>
          <cell r="B334">
            <v>3578.819</v>
          </cell>
        </row>
        <row r="335">
          <cell r="A335">
            <v>13.1799999999999</v>
          </cell>
          <cell r="B335">
            <v>3578.6260000000002</v>
          </cell>
        </row>
        <row r="336">
          <cell r="A336">
            <v>13.1899999999999</v>
          </cell>
          <cell r="B336">
            <v>3578.433</v>
          </cell>
        </row>
        <row r="337">
          <cell r="A337">
            <v>13.1999999999999</v>
          </cell>
          <cell r="B337">
            <v>3578.24</v>
          </cell>
        </row>
        <row r="338">
          <cell r="A338">
            <v>13.2099999999999</v>
          </cell>
          <cell r="B338">
            <v>3578.047</v>
          </cell>
        </row>
        <row r="339">
          <cell r="A339">
            <v>13.219999999999899</v>
          </cell>
          <cell r="B339">
            <v>3577.8539999999998</v>
          </cell>
        </row>
        <row r="340">
          <cell r="A340">
            <v>13.229999999999899</v>
          </cell>
          <cell r="B340">
            <v>3577.6610000000001</v>
          </cell>
        </row>
        <row r="341">
          <cell r="A341">
            <v>13.239999999999901</v>
          </cell>
          <cell r="B341">
            <v>3577.4679999999998</v>
          </cell>
        </row>
        <row r="342">
          <cell r="A342">
            <v>13.249999999999901</v>
          </cell>
          <cell r="B342">
            <v>3577.2750000000001</v>
          </cell>
        </row>
        <row r="343">
          <cell r="A343">
            <v>13.2599999999999</v>
          </cell>
          <cell r="B343">
            <v>3577.0819999999999</v>
          </cell>
        </row>
        <row r="344">
          <cell r="A344">
            <v>13.2699999999999</v>
          </cell>
          <cell r="B344">
            <v>3576.8890000000001</v>
          </cell>
        </row>
        <row r="345">
          <cell r="A345">
            <v>13.2799999999999</v>
          </cell>
          <cell r="B345">
            <v>3576.6959999999999</v>
          </cell>
        </row>
        <row r="346">
          <cell r="A346">
            <v>13.2899999999999</v>
          </cell>
          <cell r="B346">
            <v>3576.5030000000002</v>
          </cell>
        </row>
        <row r="347">
          <cell r="A347">
            <v>13.299999999999899</v>
          </cell>
          <cell r="B347">
            <v>3576.31</v>
          </cell>
        </row>
        <row r="348">
          <cell r="A348">
            <v>13.309999999999899</v>
          </cell>
          <cell r="B348">
            <v>3576.1170000000002</v>
          </cell>
        </row>
        <row r="349">
          <cell r="A349">
            <v>13.319999999999901</v>
          </cell>
          <cell r="B349">
            <v>3575.924</v>
          </cell>
        </row>
        <row r="350">
          <cell r="A350">
            <v>13.329999999999901</v>
          </cell>
          <cell r="B350">
            <v>3575.7310000000002</v>
          </cell>
        </row>
        <row r="351">
          <cell r="A351">
            <v>13.3399999999999</v>
          </cell>
          <cell r="B351">
            <v>3575.538</v>
          </cell>
        </row>
        <row r="352">
          <cell r="A352">
            <v>13.3499999999999</v>
          </cell>
          <cell r="B352">
            <v>3575.3449999999998</v>
          </cell>
        </row>
        <row r="353">
          <cell r="A353">
            <v>13.3599999999999</v>
          </cell>
          <cell r="B353">
            <v>3575.152</v>
          </cell>
        </row>
        <row r="354">
          <cell r="A354">
            <v>13.3699999999999</v>
          </cell>
          <cell r="B354">
            <v>3574.9589999999998</v>
          </cell>
        </row>
        <row r="355">
          <cell r="A355">
            <v>13.3799999999999</v>
          </cell>
          <cell r="B355">
            <v>3574.7660000000001</v>
          </cell>
        </row>
        <row r="356">
          <cell r="A356">
            <v>13.389999999999899</v>
          </cell>
          <cell r="B356">
            <v>3574.5729999999999</v>
          </cell>
        </row>
        <row r="357">
          <cell r="A357">
            <v>13.399999999999901</v>
          </cell>
          <cell r="B357">
            <v>3574.38</v>
          </cell>
        </row>
        <row r="358">
          <cell r="A358">
            <v>13.409999999999901</v>
          </cell>
          <cell r="B358">
            <v>3574.1869999999999</v>
          </cell>
        </row>
        <row r="359">
          <cell r="A359">
            <v>13.4199999999999</v>
          </cell>
          <cell r="B359">
            <v>3573.9940000000001</v>
          </cell>
        </row>
        <row r="360">
          <cell r="A360">
            <v>13.4299999999999</v>
          </cell>
          <cell r="B360">
            <v>3573.8009999999999</v>
          </cell>
        </row>
        <row r="361">
          <cell r="A361">
            <v>13.4399999999999</v>
          </cell>
          <cell r="B361">
            <v>3573.6080000000002</v>
          </cell>
        </row>
        <row r="362">
          <cell r="A362">
            <v>13.4499999999999</v>
          </cell>
          <cell r="B362">
            <v>3573.415</v>
          </cell>
        </row>
        <row r="363">
          <cell r="A363">
            <v>13.4599999999999</v>
          </cell>
          <cell r="B363">
            <v>3573.2220000000002</v>
          </cell>
        </row>
        <row r="364">
          <cell r="A364">
            <v>13.469999999999899</v>
          </cell>
          <cell r="B364">
            <v>3573.029</v>
          </cell>
        </row>
        <row r="365">
          <cell r="A365">
            <v>13.479999999999899</v>
          </cell>
          <cell r="B365">
            <v>3572.8359999999998</v>
          </cell>
        </row>
        <row r="366">
          <cell r="A366">
            <v>13.489999999999901</v>
          </cell>
          <cell r="B366">
            <v>3572.643</v>
          </cell>
        </row>
        <row r="367">
          <cell r="A367">
            <v>13.499999999999901</v>
          </cell>
          <cell r="B367">
            <v>3572.45</v>
          </cell>
        </row>
        <row r="368">
          <cell r="A368">
            <v>13.5099999999999</v>
          </cell>
          <cell r="B368">
            <v>3572.2570000000001</v>
          </cell>
        </row>
        <row r="369">
          <cell r="A369">
            <v>13.5199999999999</v>
          </cell>
          <cell r="B369">
            <v>3572.0639999999999</v>
          </cell>
        </row>
        <row r="370">
          <cell r="A370">
            <v>13.5299999999999</v>
          </cell>
          <cell r="B370">
            <v>3571.8710000000001</v>
          </cell>
        </row>
        <row r="371">
          <cell r="A371">
            <v>13.5399999999999</v>
          </cell>
          <cell r="B371">
            <v>3571.6779999999999</v>
          </cell>
        </row>
        <row r="372">
          <cell r="A372">
            <v>13.549999999999899</v>
          </cell>
          <cell r="B372">
            <v>3571.4850000000001</v>
          </cell>
        </row>
        <row r="373">
          <cell r="A373">
            <v>13.559999999999899</v>
          </cell>
          <cell r="B373">
            <v>3571.2919999999999</v>
          </cell>
        </row>
        <row r="374">
          <cell r="A374">
            <v>13.569999999999901</v>
          </cell>
          <cell r="B374">
            <v>3571.0990000000002</v>
          </cell>
        </row>
        <row r="375">
          <cell r="A375">
            <v>13.579999999999901</v>
          </cell>
          <cell r="B375">
            <v>3570.9059999999999</v>
          </cell>
        </row>
        <row r="376">
          <cell r="A376">
            <v>13.5899999999999</v>
          </cell>
          <cell r="B376">
            <v>3570.7130000000002</v>
          </cell>
        </row>
        <row r="377">
          <cell r="A377">
            <v>13.5999999999999</v>
          </cell>
          <cell r="B377">
            <v>3570.52</v>
          </cell>
        </row>
        <row r="378">
          <cell r="A378">
            <v>13.6099999999999</v>
          </cell>
          <cell r="B378">
            <v>3570.3270000000002</v>
          </cell>
        </row>
        <row r="379">
          <cell r="A379">
            <v>13.6199999999999</v>
          </cell>
          <cell r="B379">
            <v>3570.134</v>
          </cell>
        </row>
        <row r="380">
          <cell r="A380">
            <v>13.6299999999999</v>
          </cell>
          <cell r="B380">
            <v>3569.9409999999998</v>
          </cell>
        </row>
        <row r="381">
          <cell r="A381">
            <v>13.639999999999899</v>
          </cell>
          <cell r="B381">
            <v>3569.748</v>
          </cell>
        </row>
        <row r="382">
          <cell r="A382">
            <v>13.649999999999901</v>
          </cell>
          <cell r="B382">
            <v>3569.5549999999998</v>
          </cell>
        </row>
        <row r="383">
          <cell r="A383">
            <v>13.659999999999901</v>
          </cell>
          <cell r="B383">
            <v>3569.3620000000001</v>
          </cell>
        </row>
        <row r="384">
          <cell r="A384">
            <v>13.6699999999999</v>
          </cell>
          <cell r="B384">
            <v>3569.1689999999999</v>
          </cell>
        </row>
        <row r="385">
          <cell r="A385">
            <v>13.6799999999999</v>
          </cell>
          <cell r="B385">
            <v>3568.9760000000001</v>
          </cell>
        </row>
        <row r="386">
          <cell r="A386">
            <v>13.6899999999999</v>
          </cell>
          <cell r="B386">
            <v>3568.7829999999999</v>
          </cell>
        </row>
        <row r="387">
          <cell r="A387">
            <v>13.6999999999999</v>
          </cell>
          <cell r="B387">
            <v>3568.59</v>
          </cell>
        </row>
        <row r="388">
          <cell r="A388">
            <v>13.7099999999999</v>
          </cell>
          <cell r="B388">
            <v>3568.3969999999999</v>
          </cell>
        </row>
        <row r="389">
          <cell r="A389">
            <v>13.719999999999899</v>
          </cell>
          <cell r="B389">
            <v>3568.2040000000002</v>
          </cell>
        </row>
        <row r="390">
          <cell r="A390">
            <v>13.729999999999899</v>
          </cell>
          <cell r="B390">
            <v>3568.011</v>
          </cell>
        </row>
        <row r="391">
          <cell r="A391">
            <v>13.739999999999901</v>
          </cell>
          <cell r="B391">
            <v>3567.8180000000002</v>
          </cell>
        </row>
        <row r="392">
          <cell r="A392">
            <v>13.749999999999901</v>
          </cell>
          <cell r="B392">
            <v>3567.625</v>
          </cell>
        </row>
        <row r="393">
          <cell r="A393">
            <v>13.7599999999999</v>
          </cell>
          <cell r="B393">
            <v>3567.4319999999998</v>
          </cell>
        </row>
        <row r="394">
          <cell r="A394">
            <v>13.7699999999999</v>
          </cell>
          <cell r="B394">
            <v>3567.239</v>
          </cell>
        </row>
        <row r="395">
          <cell r="A395">
            <v>13.7799999999999</v>
          </cell>
          <cell r="B395">
            <v>3567.0459999999998</v>
          </cell>
        </row>
        <row r="396">
          <cell r="A396">
            <v>13.7899999999999</v>
          </cell>
          <cell r="B396">
            <v>3566.8530000000001</v>
          </cell>
        </row>
        <row r="397">
          <cell r="A397">
            <v>13.799999999999899</v>
          </cell>
          <cell r="B397">
            <v>3566.66</v>
          </cell>
        </row>
        <row r="398">
          <cell r="A398">
            <v>13.809999999999899</v>
          </cell>
          <cell r="B398">
            <v>3566.4670000000001</v>
          </cell>
        </row>
        <row r="399">
          <cell r="A399">
            <v>13.819999999999901</v>
          </cell>
          <cell r="B399">
            <v>3566.2739999999999</v>
          </cell>
        </row>
        <row r="400">
          <cell r="A400">
            <v>13.829999999999901</v>
          </cell>
          <cell r="B400">
            <v>3566.0810000000001</v>
          </cell>
        </row>
        <row r="401">
          <cell r="A401">
            <v>13.8399999999999</v>
          </cell>
          <cell r="B401">
            <v>3565.8879999999999</v>
          </cell>
        </row>
        <row r="402">
          <cell r="A402">
            <v>13.8499999999999</v>
          </cell>
          <cell r="B402">
            <v>3565.6950000000002</v>
          </cell>
        </row>
        <row r="403">
          <cell r="A403">
            <v>13.8599999999999</v>
          </cell>
          <cell r="B403">
            <v>3565.502</v>
          </cell>
        </row>
        <row r="404">
          <cell r="A404">
            <v>13.8699999999999</v>
          </cell>
          <cell r="B404">
            <v>3565.3090000000002</v>
          </cell>
        </row>
        <row r="405">
          <cell r="A405">
            <v>13.8799999999999</v>
          </cell>
          <cell r="B405">
            <v>3565.116</v>
          </cell>
        </row>
        <row r="406">
          <cell r="A406">
            <v>13.889999999999899</v>
          </cell>
          <cell r="B406">
            <v>3564.9229999999998</v>
          </cell>
        </row>
        <row r="407">
          <cell r="A407">
            <v>13.899999999999901</v>
          </cell>
          <cell r="B407">
            <v>3564.73</v>
          </cell>
        </row>
        <row r="408">
          <cell r="A408">
            <v>13.909999999999901</v>
          </cell>
          <cell r="B408">
            <v>3564.5369999999998</v>
          </cell>
        </row>
        <row r="409">
          <cell r="A409">
            <v>13.9199999999999</v>
          </cell>
          <cell r="B409">
            <v>3564.3440000000001</v>
          </cell>
        </row>
        <row r="410">
          <cell r="A410">
            <v>13.9299999999999</v>
          </cell>
          <cell r="B410">
            <v>3564.1509999999998</v>
          </cell>
        </row>
        <row r="411">
          <cell r="A411">
            <v>13.9399999999999</v>
          </cell>
          <cell r="B411">
            <v>3563.9580000000001</v>
          </cell>
        </row>
        <row r="412">
          <cell r="A412">
            <v>13.9499999999999</v>
          </cell>
          <cell r="B412">
            <v>3563.7649999999999</v>
          </cell>
        </row>
        <row r="413">
          <cell r="A413">
            <v>13.9599999999999</v>
          </cell>
          <cell r="B413">
            <v>3563.5720000000001</v>
          </cell>
        </row>
        <row r="414">
          <cell r="A414">
            <v>13.969999999999899</v>
          </cell>
          <cell r="B414">
            <v>3563.3789999999999</v>
          </cell>
        </row>
        <row r="415">
          <cell r="A415">
            <v>13.979999999999899</v>
          </cell>
          <cell r="B415">
            <v>3563.1860000000001</v>
          </cell>
        </row>
        <row r="416">
          <cell r="A416">
            <v>13.989999999999901</v>
          </cell>
          <cell r="B416">
            <v>3562.9929999999999</v>
          </cell>
        </row>
        <row r="417">
          <cell r="A417">
            <v>13.999999999999901</v>
          </cell>
          <cell r="B417">
            <v>3562.8</v>
          </cell>
        </row>
        <row r="418">
          <cell r="A418">
            <v>14.0099999999999</v>
          </cell>
          <cell r="B418">
            <v>3562.607</v>
          </cell>
        </row>
        <row r="419">
          <cell r="A419">
            <v>14.0199999999999</v>
          </cell>
          <cell r="B419">
            <v>3562.4140000000002</v>
          </cell>
        </row>
        <row r="420">
          <cell r="A420">
            <v>14.0299999999999</v>
          </cell>
          <cell r="B420">
            <v>3562.221</v>
          </cell>
        </row>
        <row r="421">
          <cell r="A421">
            <v>14.0399999999999</v>
          </cell>
          <cell r="B421">
            <v>3562.0279999999998</v>
          </cell>
        </row>
        <row r="422">
          <cell r="A422">
            <v>14.049999999999899</v>
          </cell>
          <cell r="B422">
            <v>3561.835</v>
          </cell>
        </row>
        <row r="423">
          <cell r="A423">
            <v>14.059999999999899</v>
          </cell>
          <cell r="B423">
            <v>3561.6419999999998</v>
          </cell>
        </row>
        <row r="424">
          <cell r="A424">
            <v>14.069999999999901</v>
          </cell>
          <cell r="B424">
            <v>3561.4490000000001</v>
          </cell>
        </row>
        <row r="425">
          <cell r="A425">
            <v>14.079999999999901</v>
          </cell>
          <cell r="B425">
            <v>3561.2559999999999</v>
          </cell>
        </row>
        <row r="426">
          <cell r="A426">
            <v>14.0899999999999</v>
          </cell>
          <cell r="B426">
            <v>3561.0630000000001</v>
          </cell>
        </row>
        <row r="427">
          <cell r="A427">
            <v>14.0999999999999</v>
          </cell>
          <cell r="B427">
            <v>3560.87</v>
          </cell>
        </row>
        <row r="428">
          <cell r="A428">
            <v>14.1099999999999</v>
          </cell>
          <cell r="B428">
            <v>3560.6770000000001</v>
          </cell>
        </row>
        <row r="429">
          <cell r="A429">
            <v>14.1199999999999</v>
          </cell>
          <cell r="B429">
            <v>3560.4839999999999</v>
          </cell>
        </row>
        <row r="430">
          <cell r="A430">
            <v>14.1299999999999</v>
          </cell>
          <cell r="B430">
            <v>3560.2910000000002</v>
          </cell>
        </row>
        <row r="431">
          <cell r="A431">
            <v>14.139999999999899</v>
          </cell>
          <cell r="B431">
            <v>3560.098</v>
          </cell>
        </row>
        <row r="432">
          <cell r="A432">
            <v>14.149999999999901</v>
          </cell>
          <cell r="B432">
            <v>3559.9050000000002</v>
          </cell>
        </row>
        <row r="433">
          <cell r="A433">
            <v>14.159999999999901</v>
          </cell>
          <cell r="B433">
            <v>3559.712</v>
          </cell>
        </row>
        <row r="434">
          <cell r="A434">
            <v>14.1699999999999</v>
          </cell>
          <cell r="B434">
            <v>3559.5189999999998</v>
          </cell>
        </row>
        <row r="435">
          <cell r="A435">
            <v>14.1799999999999</v>
          </cell>
          <cell r="B435">
            <v>3559.326</v>
          </cell>
        </row>
        <row r="436">
          <cell r="A436">
            <v>14.1899999999999</v>
          </cell>
          <cell r="B436">
            <v>3559.1329999999998</v>
          </cell>
        </row>
        <row r="437">
          <cell r="A437">
            <v>14.1999999999999</v>
          </cell>
          <cell r="B437">
            <v>3558.94</v>
          </cell>
        </row>
        <row r="438">
          <cell r="A438">
            <v>14.2099999999999</v>
          </cell>
          <cell r="B438">
            <v>3558.7469999999998</v>
          </cell>
        </row>
        <row r="439">
          <cell r="A439">
            <v>14.219999999999899</v>
          </cell>
          <cell r="B439">
            <v>3558.5540000000001</v>
          </cell>
        </row>
        <row r="440">
          <cell r="A440">
            <v>14.229999999999899</v>
          </cell>
          <cell r="B440">
            <v>3558.3609999999999</v>
          </cell>
        </row>
        <row r="441">
          <cell r="A441">
            <v>14.239999999999901</v>
          </cell>
          <cell r="B441">
            <v>3558.1680000000001</v>
          </cell>
        </row>
        <row r="442">
          <cell r="A442">
            <v>14.249999999999901</v>
          </cell>
          <cell r="B442">
            <v>3557.9749999999999</v>
          </cell>
        </row>
        <row r="443">
          <cell r="A443">
            <v>14.2599999999999</v>
          </cell>
          <cell r="B443">
            <v>3557.7820000000002</v>
          </cell>
        </row>
        <row r="444">
          <cell r="A444">
            <v>14.2699999999999</v>
          </cell>
          <cell r="B444">
            <v>3557.5889999999999</v>
          </cell>
        </row>
        <row r="445">
          <cell r="A445">
            <v>14.2799999999999</v>
          </cell>
          <cell r="B445">
            <v>3557.3960000000002</v>
          </cell>
        </row>
        <row r="446">
          <cell r="A446">
            <v>14.2899999999999</v>
          </cell>
          <cell r="B446">
            <v>3557.203</v>
          </cell>
        </row>
        <row r="447">
          <cell r="A447">
            <v>14.299999999999899</v>
          </cell>
          <cell r="B447">
            <v>3557.01</v>
          </cell>
        </row>
        <row r="448">
          <cell r="A448">
            <v>14.309999999999899</v>
          </cell>
          <cell r="B448">
            <v>3556.817</v>
          </cell>
        </row>
        <row r="449">
          <cell r="A449">
            <v>14.319999999999901</v>
          </cell>
          <cell r="B449">
            <v>3556.6239999999998</v>
          </cell>
        </row>
        <row r="450">
          <cell r="A450">
            <v>14.329999999999901</v>
          </cell>
          <cell r="B450">
            <v>3556.431</v>
          </cell>
        </row>
        <row r="451">
          <cell r="A451">
            <v>14.3399999999999</v>
          </cell>
          <cell r="B451">
            <v>3556.2379999999998</v>
          </cell>
        </row>
        <row r="452">
          <cell r="A452">
            <v>14.3499999999999</v>
          </cell>
          <cell r="B452">
            <v>3556.0450000000001</v>
          </cell>
        </row>
        <row r="453">
          <cell r="A453">
            <v>14.3599999999999</v>
          </cell>
          <cell r="B453">
            <v>3555.8519999999999</v>
          </cell>
        </row>
        <row r="454">
          <cell r="A454">
            <v>14.3699999999999</v>
          </cell>
          <cell r="B454">
            <v>3555.6590000000001</v>
          </cell>
        </row>
        <row r="455">
          <cell r="A455">
            <v>14.3799999999999</v>
          </cell>
          <cell r="B455">
            <v>3555.4659999999999</v>
          </cell>
        </row>
        <row r="456">
          <cell r="A456">
            <v>14.389999999999899</v>
          </cell>
          <cell r="B456">
            <v>3555.2730000000001</v>
          </cell>
        </row>
        <row r="457">
          <cell r="A457">
            <v>14.399999999999901</v>
          </cell>
          <cell r="B457">
            <v>3555.08</v>
          </cell>
        </row>
        <row r="458">
          <cell r="A458">
            <v>14.409999999999901</v>
          </cell>
          <cell r="B458">
            <v>3554.8870000000002</v>
          </cell>
        </row>
        <row r="459">
          <cell r="A459">
            <v>14.4199999999999</v>
          </cell>
          <cell r="B459">
            <v>3554.694</v>
          </cell>
        </row>
        <row r="460">
          <cell r="A460">
            <v>14.4299999999999</v>
          </cell>
          <cell r="B460">
            <v>3554.5010000000002</v>
          </cell>
        </row>
        <row r="461">
          <cell r="A461">
            <v>14.4399999999999</v>
          </cell>
          <cell r="B461">
            <v>3554.308</v>
          </cell>
        </row>
        <row r="462">
          <cell r="A462">
            <v>14.4499999999999</v>
          </cell>
          <cell r="B462">
            <v>3554.1149999999998</v>
          </cell>
        </row>
        <row r="463">
          <cell r="A463">
            <v>14.4599999999999</v>
          </cell>
          <cell r="B463">
            <v>3553.922</v>
          </cell>
        </row>
        <row r="464">
          <cell r="A464">
            <v>14.469999999999899</v>
          </cell>
          <cell r="B464">
            <v>3553.7289999999998</v>
          </cell>
        </row>
        <row r="465">
          <cell r="A465">
            <v>14.479999999999899</v>
          </cell>
          <cell r="B465">
            <v>3553.5360000000001</v>
          </cell>
        </row>
        <row r="466">
          <cell r="A466">
            <v>14.489999999999901</v>
          </cell>
          <cell r="B466">
            <v>3553.3429999999998</v>
          </cell>
        </row>
        <row r="467">
          <cell r="A467">
            <v>14.499999999999901</v>
          </cell>
          <cell r="B467">
            <v>3553.15</v>
          </cell>
        </row>
        <row r="468">
          <cell r="A468">
            <v>14.5099999999999</v>
          </cell>
          <cell r="B468">
            <v>3552.9569999999999</v>
          </cell>
        </row>
        <row r="469">
          <cell r="A469">
            <v>14.5199999999999</v>
          </cell>
          <cell r="B469">
            <v>3552.7640000000001</v>
          </cell>
        </row>
        <row r="470">
          <cell r="A470">
            <v>14.5299999999999</v>
          </cell>
          <cell r="B470">
            <v>3552.5709999999999</v>
          </cell>
        </row>
        <row r="471">
          <cell r="A471">
            <v>14.5399999999999</v>
          </cell>
          <cell r="B471">
            <v>3552.3780000000002</v>
          </cell>
        </row>
        <row r="472">
          <cell r="A472">
            <v>14.549999999999899</v>
          </cell>
          <cell r="B472">
            <v>3552.1849999999999</v>
          </cell>
        </row>
        <row r="473">
          <cell r="A473">
            <v>14.559999999999899</v>
          </cell>
          <cell r="B473">
            <v>3551.9920000000002</v>
          </cell>
        </row>
        <row r="474">
          <cell r="A474">
            <v>14.569999999999901</v>
          </cell>
          <cell r="B474">
            <v>3551.799</v>
          </cell>
        </row>
        <row r="475">
          <cell r="A475">
            <v>14.579999999999901</v>
          </cell>
          <cell r="B475">
            <v>3551.6060000000002</v>
          </cell>
        </row>
        <row r="476">
          <cell r="A476">
            <v>14.5899999999999</v>
          </cell>
          <cell r="B476">
            <v>3551.413</v>
          </cell>
        </row>
        <row r="477">
          <cell r="A477">
            <v>14.5999999999999</v>
          </cell>
          <cell r="B477">
            <v>3551.22</v>
          </cell>
        </row>
        <row r="478">
          <cell r="A478">
            <v>14.6099999999999</v>
          </cell>
          <cell r="B478">
            <v>3551.027</v>
          </cell>
        </row>
        <row r="479">
          <cell r="A479">
            <v>14.6199999999999</v>
          </cell>
          <cell r="B479">
            <v>3550.8339999999998</v>
          </cell>
        </row>
        <row r="480">
          <cell r="A480">
            <v>14.6299999999999</v>
          </cell>
          <cell r="B480">
            <v>3550.6410000000001</v>
          </cell>
        </row>
        <row r="481">
          <cell r="A481">
            <v>14.639999999999899</v>
          </cell>
          <cell r="B481">
            <v>3550.4479999999999</v>
          </cell>
        </row>
        <row r="482">
          <cell r="A482">
            <v>14.649999999999901</v>
          </cell>
          <cell r="B482">
            <v>3550.2550000000001</v>
          </cell>
        </row>
        <row r="483">
          <cell r="A483">
            <v>14.659999999999901</v>
          </cell>
          <cell r="B483">
            <v>3550.0619999999999</v>
          </cell>
        </row>
        <row r="484">
          <cell r="A484">
            <v>14.6699999999999</v>
          </cell>
          <cell r="B484">
            <v>3549.8690000000001</v>
          </cell>
        </row>
        <row r="485">
          <cell r="A485">
            <v>14.6799999999999</v>
          </cell>
          <cell r="B485">
            <v>3549.6759999999999</v>
          </cell>
        </row>
        <row r="486">
          <cell r="A486">
            <v>14.6899999999999</v>
          </cell>
          <cell r="B486">
            <v>3549.4830000000002</v>
          </cell>
        </row>
        <row r="487">
          <cell r="A487">
            <v>14.6999999999999</v>
          </cell>
          <cell r="B487">
            <v>3549.29</v>
          </cell>
        </row>
        <row r="488">
          <cell r="A488">
            <v>14.7099999999999</v>
          </cell>
          <cell r="B488">
            <v>3549.0970000000002</v>
          </cell>
        </row>
        <row r="489">
          <cell r="A489">
            <v>14.719999999999899</v>
          </cell>
          <cell r="B489">
            <v>3548.904</v>
          </cell>
        </row>
        <row r="490">
          <cell r="A490">
            <v>14.729999999999899</v>
          </cell>
          <cell r="B490">
            <v>3548.7109999999998</v>
          </cell>
        </row>
        <row r="491">
          <cell r="A491">
            <v>14.739999999999901</v>
          </cell>
          <cell r="B491">
            <v>3548.518</v>
          </cell>
        </row>
        <row r="492">
          <cell r="A492">
            <v>14.749999999999901</v>
          </cell>
          <cell r="B492">
            <v>3548.3249999999998</v>
          </cell>
        </row>
        <row r="493">
          <cell r="A493">
            <v>14.7599999999999</v>
          </cell>
          <cell r="B493">
            <v>3548.1320000000001</v>
          </cell>
        </row>
        <row r="494">
          <cell r="A494">
            <v>14.7699999999999</v>
          </cell>
          <cell r="B494">
            <v>3547.9389999999999</v>
          </cell>
        </row>
        <row r="495">
          <cell r="A495">
            <v>14.7799999999999</v>
          </cell>
          <cell r="B495">
            <v>3547.7460000000001</v>
          </cell>
        </row>
        <row r="496">
          <cell r="A496">
            <v>14.7899999999999</v>
          </cell>
          <cell r="B496">
            <v>3547.5529999999999</v>
          </cell>
        </row>
        <row r="497">
          <cell r="A497">
            <v>14.799999999999899</v>
          </cell>
          <cell r="B497">
            <v>3547.36</v>
          </cell>
        </row>
        <row r="498">
          <cell r="A498">
            <v>14.809999999999899</v>
          </cell>
          <cell r="B498">
            <v>3547.1669999999999</v>
          </cell>
        </row>
        <row r="499">
          <cell r="A499">
            <v>14.819999999999901</v>
          </cell>
          <cell r="B499">
            <v>3546.9740000000002</v>
          </cell>
        </row>
        <row r="500">
          <cell r="A500">
            <v>14.829999999999901</v>
          </cell>
          <cell r="B500">
            <v>3546.7809999999999</v>
          </cell>
        </row>
        <row r="501">
          <cell r="A501">
            <v>14.8399999999999</v>
          </cell>
          <cell r="B501">
            <v>3546.5880000000002</v>
          </cell>
        </row>
        <row r="502">
          <cell r="A502">
            <v>14.8499999999999</v>
          </cell>
          <cell r="B502">
            <v>3546.395</v>
          </cell>
        </row>
        <row r="503">
          <cell r="A503">
            <v>14.8599999999999</v>
          </cell>
          <cell r="B503">
            <v>3546.2020000000002</v>
          </cell>
        </row>
        <row r="504">
          <cell r="A504">
            <v>14.8699999999999</v>
          </cell>
          <cell r="B504">
            <v>3546.009</v>
          </cell>
        </row>
        <row r="505">
          <cell r="A505">
            <v>14.8799999999999</v>
          </cell>
          <cell r="B505">
            <v>3545.8159999999998</v>
          </cell>
        </row>
        <row r="506">
          <cell r="A506">
            <v>14.889999999999899</v>
          </cell>
          <cell r="B506">
            <v>3545.623</v>
          </cell>
        </row>
        <row r="507">
          <cell r="A507">
            <v>14.899999999999901</v>
          </cell>
          <cell r="B507">
            <v>3545.43</v>
          </cell>
        </row>
        <row r="508">
          <cell r="A508">
            <v>14.909999999999901</v>
          </cell>
          <cell r="B508">
            <v>3545.2370000000001</v>
          </cell>
        </row>
        <row r="509">
          <cell r="A509">
            <v>14.9199999999999</v>
          </cell>
          <cell r="B509">
            <v>3545.0439999999999</v>
          </cell>
        </row>
        <row r="510">
          <cell r="A510">
            <v>14.9299999999999</v>
          </cell>
          <cell r="B510">
            <v>3544.8510000000001</v>
          </cell>
        </row>
        <row r="511">
          <cell r="A511">
            <v>14.9399999999999</v>
          </cell>
          <cell r="B511">
            <v>3544.6579999999999</v>
          </cell>
        </row>
        <row r="512">
          <cell r="A512">
            <v>14.9499999999999</v>
          </cell>
          <cell r="B512">
            <v>3544.4650000000001</v>
          </cell>
        </row>
        <row r="513">
          <cell r="A513">
            <v>14.9599999999999</v>
          </cell>
          <cell r="B513">
            <v>3544.2719999999999</v>
          </cell>
        </row>
        <row r="514">
          <cell r="A514">
            <v>14.969999999999899</v>
          </cell>
          <cell r="B514">
            <v>3544.0790000000002</v>
          </cell>
        </row>
        <row r="515">
          <cell r="A515">
            <v>14.979999999999899</v>
          </cell>
          <cell r="B515">
            <v>3543.886</v>
          </cell>
        </row>
        <row r="516">
          <cell r="A516">
            <v>14.989999999999901</v>
          </cell>
          <cell r="B516">
            <v>3543.6930000000002</v>
          </cell>
        </row>
        <row r="517">
          <cell r="A517">
            <v>14.999999999999901</v>
          </cell>
          <cell r="B517">
            <v>3543.5</v>
          </cell>
        </row>
        <row r="518">
          <cell r="A518">
            <v>15.0099999999999</v>
          </cell>
          <cell r="B518">
            <v>3543.3069999999998</v>
          </cell>
        </row>
        <row r="519">
          <cell r="A519">
            <v>15.0199999999999</v>
          </cell>
          <cell r="B519">
            <v>3543.114</v>
          </cell>
        </row>
        <row r="520">
          <cell r="A520">
            <v>15.0299999999999</v>
          </cell>
          <cell r="B520">
            <v>3542.9209999999998</v>
          </cell>
        </row>
        <row r="521">
          <cell r="A521">
            <v>15.0399999999999</v>
          </cell>
          <cell r="B521">
            <v>3542.7280000000001</v>
          </cell>
        </row>
        <row r="522">
          <cell r="A522">
            <v>15.049999999999899</v>
          </cell>
          <cell r="B522">
            <v>3542.5349999999999</v>
          </cell>
        </row>
        <row r="523">
          <cell r="A523">
            <v>15.059999999999899</v>
          </cell>
          <cell r="B523">
            <v>3542.3420000000001</v>
          </cell>
        </row>
        <row r="524">
          <cell r="A524">
            <v>15.069999999999901</v>
          </cell>
          <cell r="B524">
            <v>3542.1489999999999</v>
          </cell>
        </row>
        <row r="525">
          <cell r="A525">
            <v>15.079999999999901</v>
          </cell>
          <cell r="B525">
            <v>3541.9560000000001</v>
          </cell>
        </row>
        <row r="526">
          <cell r="A526">
            <v>15.0899999999999</v>
          </cell>
          <cell r="B526">
            <v>3541.7629999999999</v>
          </cell>
        </row>
        <row r="527">
          <cell r="A527">
            <v>15.0999999999999</v>
          </cell>
          <cell r="B527">
            <v>3541.57</v>
          </cell>
        </row>
        <row r="528">
          <cell r="A528">
            <v>15.1099999999999</v>
          </cell>
          <cell r="B528">
            <v>3541.377</v>
          </cell>
        </row>
        <row r="529">
          <cell r="A529">
            <v>15.1199999999999</v>
          </cell>
          <cell r="B529">
            <v>3541.1840000000002</v>
          </cell>
        </row>
        <row r="530">
          <cell r="A530">
            <v>15.1299999999999</v>
          </cell>
          <cell r="B530">
            <v>3540.991</v>
          </cell>
        </row>
        <row r="531">
          <cell r="A531">
            <v>15.139999999999899</v>
          </cell>
          <cell r="B531">
            <v>3540.7979999999998</v>
          </cell>
        </row>
        <row r="532">
          <cell r="A532">
            <v>15.149999999999901</v>
          </cell>
          <cell r="B532">
            <v>3540.605</v>
          </cell>
        </row>
        <row r="533">
          <cell r="A533">
            <v>15.159999999999901</v>
          </cell>
          <cell r="B533">
            <v>3540.4119999999998</v>
          </cell>
        </row>
        <row r="534">
          <cell r="A534">
            <v>15.1699999999999</v>
          </cell>
          <cell r="B534">
            <v>3540.2190000000001</v>
          </cell>
        </row>
        <row r="535">
          <cell r="A535">
            <v>15.1799999999999</v>
          </cell>
          <cell r="B535">
            <v>3540.0259999999998</v>
          </cell>
        </row>
        <row r="536">
          <cell r="A536">
            <v>15.1899999999999</v>
          </cell>
          <cell r="B536">
            <v>3539.8330000000001</v>
          </cell>
        </row>
        <row r="537">
          <cell r="A537">
            <v>15.1999999999999</v>
          </cell>
          <cell r="B537">
            <v>3539.64</v>
          </cell>
        </row>
        <row r="538">
          <cell r="A538">
            <v>15.2099999999999</v>
          </cell>
          <cell r="B538">
            <v>3539.4470000000001</v>
          </cell>
        </row>
        <row r="539">
          <cell r="A539">
            <v>15.219999999999899</v>
          </cell>
          <cell r="B539">
            <v>3539.2539999999999</v>
          </cell>
        </row>
        <row r="540">
          <cell r="A540">
            <v>15.229999999999899</v>
          </cell>
          <cell r="B540">
            <v>3539.0610000000001</v>
          </cell>
        </row>
        <row r="541">
          <cell r="A541">
            <v>15.239999999999901</v>
          </cell>
          <cell r="B541">
            <v>3538.8679999999999</v>
          </cell>
        </row>
        <row r="542">
          <cell r="A542">
            <v>15.249999999999901</v>
          </cell>
          <cell r="B542">
            <v>3538.6750000000002</v>
          </cell>
        </row>
        <row r="543">
          <cell r="A543">
            <v>15.2599999999999</v>
          </cell>
          <cell r="B543">
            <v>3538.482</v>
          </cell>
        </row>
        <row r="544">
          <cell r="A544">
            <v>15.2699999999999</v>
          </cell>
          <cell r="B544">
            <v>3538.2890000000002</v>
          </cell>
        </row>
        <row r="545">
          <cell r="A545">
            <v>15.2799999999999</v>
          </cell>
          <cell r="B545">
            <v>3538.096</v>
          </cell>
        </row>
        <row r="546">
          <cell r="A546">
            <v>15.2899999999999</v>
          </cell>
          <cell r="B546">
            <v>3537.9029999999998</v>
          </cell>
        </row>
        <row r="547">
          <cell r="A547">
            <v>15.299999999999899</v>
          </cell>
          <cell r="B547">
            <v>3537.71</v>
          </cell>
        </row>
        <row r="548">
          <cell r="A548">
            <v>15.309999999999899</v>
          </cell>
          <cell r="B548">
            <v>3537.5169999999998</v>
          </cell>
        </row>
        <row r="549">
          <cell r="A549">
            <v>15.319999999999901</v>
          </cell>
          <cell r="B549">
            <v>3537.3240000000001</v>
          </cell>
        </row>
        <row r="550">
          <cell r="A550">
            <v>15.329999999999901</v>
          </cell>
          <cell r="B550">
            <v>3537.1309999999999</v>
          </cell>
        </row>
        <row r="551">
          <cell r="A551">
            <v>15.3399999999999</v>
          </cell>
          <cell r="B551">
            <v>3536.9380000000001</v>
          </cell>
        </row>
        <row r="552">
          <cell r="A552">
            <v>15.3499999999999</v>
          </cell>
          <cell r="B552">
            <v>3536.7449999999999</v>
          </cell>
        </row>
        <row r="553">
          <cell r="A553">
            <v>15.3599999999999</v>
          </cell>
          <cell r="B553">
            <v>3536.5520000000001</v>
          </cell>
        </row>
        <row r="554">
          <cell r="A554">
            <v>15.3699999999999</v>
          </cell>
          <cell r="B554">
            <v>3536.3589999999999</v>
          </cell>
        </row>
        <row r="555">
          <cell r="A555">
            <v>15.3799999999999</v>
          </cell>
          <cell r="B555">
            <v>3536.1660000000002</v>
          </cell>
        </row>
        <row r="556">
          <cell r="A556">
            <v>15.389999999999899</v>
          </cell>
          <cell r="B556">
            <v>3535.973</v>
          </cell>
        </row>
        <row r="557">
          <cell r="A557">
            <v>15.399999999999901</v>
          </cell>
          <cell r="B557">
            <v>3535.78</v>
          </cell>
        </row>
        <row r="558">
          <cell r="A558">
            <v>15.409999999999901</v>
          </cell>
          <cell r="B558">
            <v>3535.587</v>
          </cell>
        </row>
        <row r="559">
          <cell r="A559">
            <v>15.4199999999999</v>
          </cell>
          <cell r="B559">
            <v>3535.3939999999998</v>
          </cell>
        </row>
        <row r="560">
          <cell r="A560">
            <v>15.4299999999999</v>
          </cell>
          <cell r="B560">
            <v>3535.201</v>
          </cell>
        </row>
        <row r="561">
          <cell r="A561">
            <v>15.4399999999999</v>
          </cell>
          <cell r="B561">
            <v>3535.0079999999998</v>
          </cell>
        </row>
        <row r="562">
          <cell r="A562">
            <v>15.4499999999999</v>
          </cell>
          <cell r="B562">
            <v>3534.8150000000001</v>
          </cell>
        </row>
        <row r="563">
          <cell r="A563">
            <v>15.4599999999999</v>
          </cell>
          <cell r="B563">
            <v>3534.6219999999998</v>
          </cell>
        </row>
        <row r="564">
          <cell r="A564">
            <v>15.469999999999899</v>
          </cell>
          <cell r="B564">
            <v>3534.4290000000001</v>
          </cell>
        </row>
        <row r="565">
          <cell r="A565">
            <v>15.479999999999899</v>
          </cell>
          <cell r="B565">
            <v>3534.2359999999999</v>
          </cell>
        </row>
        <row r="566">
          <cell r="A566">
            <v>15.489999999999901</v>
          </cell>
          <cell r="B566">
            <v>3534.0430000000001</v>
          </cell>
        </row>
        <row r="567">
          <cell r="A567">
            <v>15.499999999999901</v>
          </cell>
          <cell r="B567">
            <v>3533.85</v>
          </cell>
        </row>
        <row r="568">
          <cell r="A568">
            <v>15.5099999999999</v>
          </cell>
          <cell r="B568">
            <v>3533.6570000000002</v>
          </cell>
        </row>
        <row r="569">
          <cell r="A569">
            <v>15.5199999999999</v>
          </cell>
          <cell r="B569">
            <v>3533.4639999999999</v>
          </cell>
        </row>
        <row r="570">
          <cell r="A570">
            <v>15.5299999999999</v>
          </cell>
          <cell r="B570">
            <v>3533.2710000000002</v>
          </cell>
        </row>
        <row r="571">
          <cell r="A571">
            <v>15.5399999999999</v>
          </cell>
          <cell r="B571">
            <v>3533.078</v>
          </cell>
        </row>
        <row r="572">
          <cell r="A572">
            <v>15.549999999999899</v>
          </cell>
          <cell r="B572">
            <v>3532.8850000000002</v>
          </cell>
        </row>
        <row r="573">
          <cell r="A573">
            <v>15.559999999999899</v>
          </cell>
          <cell r="B573">
            <v>3532.692</v>
          </cell>
        </row>
        <row r="574">
          <cell r="A574">
            <v>15.569999999999901</v>
          </cell>
          <cell r="B574">
            <v>3532.4989999999998</v>
          </cell>
        </row>
        <row r="575">
          <cell r="A575">
            <v>15.579999999999901</v>
          </cell>
          <cell r="B575">
            <v>3532.306</v>
          </cell>
        </row>
        <row r="576">
          <cell r="A576">
            <v>15.5899999999999</v>
          </cell>
          <cell r="B576">
            <v>3532.1129999999998</v>
          </cell>
        </row>
        <row r="577">
          <cell r="A577">
            <v>15.5999999999999</v>
          </cell>
          <cell r="B577">
            <v>3531.92</v>
          </cell>
        </row>
        <row r="578">
          <cell r="A578">
            <v>15.6099999999999</v>
          </cell>
          <cell r="B578">
            <v>3531.7269999999999</v>
          </cell>
        </row>
        <row r="579">
          <cell r="A579">
            <v>15.6199999999999</v>
          </cell>
          <cell r="B579">
            <v>3531.5340000000001</v>
          </cell>
        </row>
        <row r="580">
          <cell r="A580">
            <v>15.6299999999999</v>
          </cell>
          <cell r="B580">
            <v>3531.3409999999999</v>
          </cell>
        </row>
        <row r="581">
          <cell r="A581">
            <v>15.639999999999899</v>
          </cell>
          <cell r="B581">
            <v>3531.1480000000001</v>
          </cell>
        </row>
        <row r="582">
          <cell r="A582">
            <v>15.649999999999901</v>
          </cell>
          <cell r="B582">
            <v>3530.9549999999999</v>
          </cell>
        </row>
        <row r="583">
          <cell r="A583">
            <v>15.659999999999901</v>
          </cell>
          <cell r="B583">
            <v>3530.7620000000002</v>
          </cell>
        </row>
        <row r="584">
          <cell r="A584">
            <v>15.6699999999999</v>
          </cell>
          <cell r="B584">
            <v>3530.569</v>
          </cell>
        </row>
        <row r="585">
          <cell r="A585">
            <v>15.6799999999999</v>
          </cell>
          <cell r="B585">
            <v>3530.3760000000002</v>
          </cell>
        </row>
        <row r="586">
          <cell r="A586">
            <v>15.6899999999999</v>
          </cell>
          <cell r="B586">
            <v>3530.183</v>
          </cell>
        </row>
        <row r="587">
          <cell r="A587">
            <v>15.6999999999999</v>
          </cell>
          <cell r="B587">
            <v>3529.99</v>
          </cell>
        </row>
        <row r="588">
          <cell r="A588">
            <v>15.7099999999999</v>
          </cell>
          <cell r="B588">
            <v>3529.797</v>
          </cell>
        </row>
        <row r="589">
          <cell r="A589">
            <v>15.719999999999899</v>
          </cell>
          <cell r="B589">
            <v>3529.6039999999998</v>
          </cell>
        </row>
        <row r="590">
          <cell r="A590">
            <v>15.729999999999899</v>
          </cell>
          <cell r="B590">
            <v>3529.4110000000001</v>
          </cell>
        </row>
        <row r="591">
          <cell r="A591">
            <v>15.739999999999901</v>
          </cell>
          <cell r="B591">
            <v>3529.2179999999998</v>
          </cell>
        </row>
        <row r="592">
          <cell r="A592">
            <v>15.749999999999901</v>
          </cell>
          <cell r="B592">
            <v>3529.0250000000001</v>
          </cell>
        </row>
        <row r="593">
          <cell r="A593">
            <v>15.7599999999999</v>
          </cell>
          <cell r="B593">
            <v>3528.8319999999999</v>
          </cell>
        </row>
        <row r="594">
          <cell r="A594">
            <v>15.7699999999999</v>
          </cell>
          <cell r="B594">
            <v>3528.6390000000001</v>
          </cell>
        </row>
        <row r="595">
          <cell r="A595">
            <v>15.7799999999999</v>
          </cell>
          <cell r="B595">
            <v>3528.4459999999999</v>
          </cell>
        </row>
        <row r="596">
          <cell r="A596">
            <v>15.7899999999999</v>
          </cell>
          <cell r="B596">
            <v>3528.2530000000002</v>
          </cell>
        </row>
        <row r="597">
          <cell r="A597">
            <v>15.799999999999899</v>
          </cell>
          <cell r="B597">
            <v>3528.06</v>
          </cell>
        </row>
        <row r="598">
          <cell r="A598">
            <v>15.809999999999899</v>
          </cell>
          <cell r="B598">
            <v>3527.8670000000002</v>
          </cell>
        </row>
        <row r="599">
          <cell r="A599">
            <v>15.819999999999901</v>
          </cell>
          <cell r="B599">
            <v>3527.674</v>
          </cell>
        </row>
        <row r="600">
          <cell r="A600">
            <v>15.829999999999901</v>
          </cell>
          <cell r="B600">
            <v>3527.4810000000002</v>
          </cell>
        </row>
        <row r="601">
          <cell r="A601">
            <v>15.8399999999999</v>
          </cell>
          <cell r="B601">
            <v>3527.288</v>
          </cell>
        </row>
        <row r="602">
          <cell r="A602">
            <v>15.8499999999999</v>
          </cell>
          <cell r="B602">
            <v>3527.0949999999998</v>
          </cell>
        </row>
        <row r="603">
          <cell r="A603">
            <v>15.8599999999999</v>
          </cell>
          <cell r="B603">
            <v>3526.902</v>
          </cell>
        </row>
        <row r="604">
          <cell r="A604">
            <v>15.8699999999999</v>
          </cell>
          <cell r="B604">
            <v>3526.7089999999998</v>
          </cell>
        </row>
        <row r="605">
          <cell r="A605">
            <v>15.8799999999999</v>
          </cell>
          <cell r="B605">
            <v>3526.5160000000001</v>
          </cell>
        </row>
        <row r="606">
          <cell r="A606">
            <v>15.889999999999899</v>
          </cell>
          <cell r="B606">
            <v>3526.3229999999999</v>
          </cell>
        </row>
        <row r="607">
          <cell r="A607">
            <v>15.899999999999901</v>
          </cell>
          <cell r="B607">
            <v>3526.13</v>
          </cell>
        </row>
        <row r="608">
          <cell r="A608">
            <v>15.909999999999901</v>
          </cell>
          <cell r="B608">
            <v>3525.9369999999999</v>
          </cell>
        </row>
        <row r="609">
          <cell r="A609">
            <v>15.9199999999999</v>
          </cell>
          <cell r="B609">
            <v>3525.7440000000001</v>
          </cell>
        </row>
        <row r="610">
          <cell r="A610">
            <v>15.9299999999999</v>
          </cell>
          <cell r="B610">
            <v>3525.5509999999999</v>
          </cell>
        </row>
        <row r="611">
          <cell r="A611">
            <v>15.9399999999999</v>
          </cell>
          <cell r="B611">
            <v>3525.3580000000002</v>
          </cell>
        </row>
        <row r="612">
          <cell r="A612">
            <v>15.9499999999999</v>
          </cell>
          <cell r="B612">
            <v>3525.165</v>
          </cell>
        </row>
        <row r="613">
          <cell r="A613">
            <v>15.9599999999999</v>
          </cell>
          <cell r="B613">
            <v>3524.9720000000002</v>
          </cell>
        </row>
        <row r="614">
          <cell r="A614">
            <v>15.969999999999899</v>
          </cell>
          <cell r="B614">
            <v>3524.779</v>
          </cell>
        </row>
        <row r="615">
          <cell r="A615">
            <v>15.979999999999899</v>
          </cell>
          <cell r="B615">
            <v>3524.5859999999998</v>
          </cell>
        </row>
        <row r="616">
          <cell r="A616">
            <v>15.989999999999901</v>
          </cell>
          <cell r="B616">
            <v>3524.393</v>
          </cell>
        </row>
        <row r="617">
          <cell r="A617">
            <v>15.999999999999901</v>
          </cell>
          <cell r="B617">
            <v>3524.2</v>
          </cell>
        </row>
        <row r="618">
          <cell r="A618">
            <v>16.009999999999899</v>
          </cell>
          <cell r="B618">
            <v>3524.0070000000001</v>
          </cell>
        </row>
        <row r="619">
          <cell r="A619">
            <v>16.0199999999999</v>
          </cell>
          <cell r="B619">
            <v>3523.8139999999999</v>
          </cell>
        </row>
        <row r="620">
          <cell r="A620">
            <v>16.029999999999902</v>
          </cell>
          <cell r="B620">
            <v>3523.6210000000001</v>
          </cell>
        </row>
        <row r="621">
          <cell r="A621">
            <v>16.0399999999999</v>
          </cell>
          <cell r="B621">
            <v>3523.4279999999999</v>
          </cell>
        </row>
        <row r="622">
          <cell r="A622">
            <v>16.049999999999901</v>
          </cell>
          <cell r="B622">
            <v>3523.2350000000001</v>
          </cell>
        </row>
        <row r="623">
          <cell r="A623">
            <v>16.059999999999899</v>
          </cell>
          <cell r="B623">
            <v>3523.0419999999999</v>
          </cell>
        </row>
        <row r="624">
          <cell r="A624">
            <v>16.069999999999901</v>
          </cell>
          <cell r="B624">
            <v>3522.8490000000002</v>
          </cell>
        </row>
        <row r="625">
          <cell r="A625">
            <v>16.079999999999899</v>
          </cell>
          <cell r="B625">
            <v>3522.6559999999999</v>
          </cell>
        </row>
        <row r="626">
          <cell r="A626">
            <v>16.0899999999999</v>
          </cell>
          <cell r="B626">
            <v>3522.4630000000002</v>
          </cell>
        </row>
        <row r="627">
          <cell r="A627">
            <v>16.099999999999898</v>
          </cell>
          <cell r="B627">
            <v>3522.27</v>
          </cell>
        </row>
        <row r="628">
          <cell r="A628">
            <v>16.1099999999999</v>
          </cell>
          <cell r="B628">
            <v>3522.0770000000002</v>
          </cell>
        </row>
        <row r="629">
          <cell r="A629">
            <v>16.119999999999902</v>
          </cell>
          <cell r="B629">
            <v>3521.884</v>
          </cell>
        </row>
        <row r="630">
          <cell r="A630">
            <v>16.1299999999999</v>
          </cell>
          <cell r="B630">
            <v>3521.6909999999998</v>
          </cell>
        </row>
        <row r="631">
          <cell r="A631">
            <v>16.139999999999901</v>
          </cell>
          <cell r="B631">
            <v>3521.498</v>
          </cell>
        </row>
        <row r="632">
          <cell r="A632">
            <v>16.149999999999899</v>
          </cell>
          <cell r="B632">
            <v>3521.3049999999998</v>
          </cell>
        </row>
        <row r="633">
          <cell r="A633">
            <v>16.159999999999901</v>
          </cell>
          <cell r="B633">
            <v>3521.1120000000001</v>
          </cell>
        </row>
        <row r="634">
          <cell r="A634">
            <v>16.169999999999899</v>
          </cell>
          <cell r="B634">
            <v>3520.9189999999999</v>
          </cell>
        </row>
        <row r="635">
          <cell r="A635">
            <v>16.1799999999999</v>
          </cell>
          <cell r="B635">
            <v>3520.7260000000001</v>
          </cell>
        </row>
        <row r="636">
          <cell r="A636">
            <v>16.189999999999898</v>
          </cell>
          <cell r="B636">
            <v>3520.5329999999999</v>
          </cell>
        </row>
        <row r="637">
          <cell r="A637">
            <v>16.1999999999999</v>
          </cell>
          <cell r="B637">
            <v>3520.34</v>
          </cell>
        </row>
        <row r="638">
          <cell r="A638">
            <v>16.209999999999901</v>
          </cell>
          <cell r="B638">
            <v>3520.1469999999999</v>
          </cell>
        </row>
        <row r="639">
          <cell r="A639">
            <v>16.219999999999899</v>
          </cell>
          <cell r="B639">
            <v>3519.9540000000002</v>
          </cell>
        </row>
        <row r="640">
          <cell r="A640">
            <v>16.229999999999901</v>
          </cell>
          <cell r="B640">
            <v>3519.761</v>
          </cell>
        </row>
        <row r="641">
          <cell r="A641">
            <v>16.239999999999899</v>
          </cell>
          <cell r="B641">
            <v>3519.5680000000002</v>
          </cell>
        </row>
        <row r="642">
          <cell r="A642">
            <v>16.249999999999901</v>
          </cell>
          <cell r="B642">
            <v>3519.375</v>
          </cell>
        </row>
        <row r="643">
          <cell r="A643">
            <v>16.259999999999899</v>
          </cell>
          <cell r="B643">
            <v>3519.1819999999998</v>
          </cell>
        </row>
        <row r="644">
          <cell r="A644">
            <v>16.2699999999999</v>
          </cell>
          <cell r="B644">
            <v>3518.989</v>
          </cell>
        </row>
        <row r="645">
          <cell r="A645">
            <v>16.279999999999902</v>
          </cell>
          <cell r="B645">
            <v>3518.7959999999998</v>
          </cell>
        </row>
        <row r="646">
          <cell r="A646">
            <v>16.2899999999999</v>
          </cell>
          <cell r="B646">
            <v>3518.6030000000001</v>
          </cell>
        </row>
        <row r="647">
          <cell r="A647">
            <v>16.299999999999901</v>
          </cell>
          <cell r="B647">
            <v>3518.41</v>
          </cell>
        </row>
        <row r="648">
          <cell r="A648">
            <v>16.309999999999899</v>
          </cell>
          <cell r="B648">
            <v>3518.2170000000001</v>
          </cell>
        </row>
        <row r="649">
          <cell r="A649">
            <v>16.319999999999901</v>
          </cell>
          <cell r="B649">
            <v>3518.0239999999999</v>
          </cell>
        </row>
        <row r="650">
          <cell r="A650">
            <v>16.329999999999899</v>
          </cell>
          <cell r="B650">
            <v>3517.8310000000001</v>
          </cell>
        </row>
        <row r="651">
          <cell r="A651">
            <v>16.3399999999999</v>
          </cell>
          <cell r="B651">
            <v>3517.6379999999999</v>
          </cell>
        </row>
        <row r="652">
          <cell r="A652">
            <v>16.349999999999898</v>
          </cell>
          <cell r="B652">
            <v>3517.4450000000002</v>
          </cell>
        </row>
        <row r="653">
          <cell r="A653">
            <v>16.3599999999999</v>
          </cell>
          <cell r="B653">
            <v>3517.252</v>
          </cell>
        </row>
        <row r="654">
          <cell r="A654">
            <v>16.369999999999902</v>
          </cell>
          <cell r="B654">
            <v>3517.0590000000002</v>
          </cell>
        </row>
        <row r="655">
          <cell r="A655">
            <v>16.3799999999999</v>
          </cell>
          <cell r="B655">
            <v>3516.866</v>
          </cell>
        </row>
        <row r="656">
          <cell r="A656">
            <v>16.389999999999901</v>
          </cell>
          <cell r="B656">
            <v>3516.6729999999998</v>
          </cell>
        </row>
        <row r="657">
          <cell r="A657">
            <v>16.399999999999899</v>
          </cell>
          <cell r="B657">
            <v>3516.48</v>
          </cell>
        </row>
        <row r="658">
          <cell r="A658">
            <v>16.409999999999901</v>
          </cell>
          <cell r="B658">
            <v>3516.2869999999998</v>
          </cell>
        </row>
        <row r="659">
          <cell r="A659">
            <v>16.419999999999899</v>
          </cell>
          <cell r="B659">
            <v>3516.0940000000001</v>
          </cell>
        </row>
        <row r="660">
          <cell r="A660">
            <v>16.4299999999999</v>
          </cell>
          <cell r="B660">
            <v>3515.9009999999998</v>
          </cell>
        </row>
        <row r="661">
          <cell r="A661">
            <v>16.439999999999898</v>
          </cell>
          <cell r="B661">
            <v>3515.7080000000001</v>
          </cell>
        </row>
        <row r="662">
          <cell r="A662">
            <v>16.4499999999999</v>
          </cell>
          <cell r="B662">
            <v>3515.5149999999999</v>
          </cell>
        </row>
        <row r="663">
          <cell r="A663">
            <v>16.459999999999901</v>
          </cell>
          <cell r="B663">
            <v>3515.3220000000001</v>
          </cell>
        </row>
        <row r="664">
          <cell r="A664">
            <v>16.469999999999899</v>
          </cell>
          <cell r="B664">
            <v>3515.1289999999999</v>
          </cell>
        </row>
        <row r="665">
          <cell r="A665">
            <v>16.479999999999901</v>
          </cell>
          <cell r="B665">
            <v>3514.9360000000001</v>
          </cell>
        </row>
        <row r="666">
          <cell r="A666">
            <v>16.489999999999899</v>
          </cell>
          <cell r="B666">
            <v>3514.7429999999999</v>
          </cell>
        </row>
        <row r="667">
          <cell r="A667">
            <v>16.499999999999901</v>
          </cell>
          <cell r="B667">
            <v>3514.55</v>
          </cell>
        </row>
        <row r="668">
          <cell r="A668">
            <v>16.509999999999899</v>
          </cell>
          <cell r="B668">
            <v>3514.357</v>
          </cell>
        </row>
        <row r="669">
          <cell r="A669">
            <v>16.5199999999999</v>
          </cell>
          <cell r="B669">
            <v>3514.1640000000002</v>
          </cell>
        </row>
        <row r="670">
          <cell r="A670">
            <v>16.529999999999902</v>
          </cell>
          <cell r="B670">
            <v>3513.971</v>
          </cell>
        </row>
        <row r="671">
          <cell r="A671">
            <v>16.5399999999999</v>
          </cell>
          <cell r="B671">
            <v>3513.7779999999998</v>
          </cell>
        </row>
        <row r="672">
          <cell r="A672">
            <v>16.549999999999901</v>
          </cell>
          <cell r="B672">
            <v>3513.585</v>
          </cell>
        </row>
        <row r="673">
          <cell r="A673">
            <v>16.559999999999899</v>
          </cell>
          <cell r="B673">
            <v>3513.3919999999998</v>
          </cell>
        </row>
        <row r="674">
          <cell r="A674">
            <v>16.569999999999901</v>
          </cell>
          <cell r="B674">
            <v>3513.1990000000001</v>
          </cell>
        </row>
        <row r="675">
          <cell r="A675">
            <v>16.579999999999899</v>
          </cell>
          <cell r="B675">
            <v>3513.0059999999999</v>
          </cell>
        </row>
        <row r="676">
          <cell r="A676">
            <v>16.5899999999999</v>
          </cell>
          <cell r="B676">
            <v>3512.8130000000001</v>
          </cell>
        </row>
        <row r="677">
          <cell r="A677">
            <v>16.599999999999898</v>
          </cell>
          <cell r="B677">
            <v>3512.62</v>
          </cell>
        </row>
        <row r="678">
          <cell r="A678">
            <v>16.6099999999999</v>
          </cell>
          <cell r="B678">
            <v>3512.4270000000001</v>
          </cell>
        </row>
        <row r="679">
          <cell r="A679">
            <v>16.619999999999902</v>
          </cell>
          <cell r="B679">
            <v>3512.2339999999999</v>
          </cell>
        </row>
        <row r="680">
          <cell r="A680">
            <v>16.6299999999999</v>
          </cell>
          <cell r="B680">
            <v>3512.0410000000002</v>
          </cell>
        </row>
        <row r="681">
          <cell r="A681">
            <v>16.639999999999901</v>
          </cell>
          <cell r="B681">
            <v>3511.848</v>
          </cell>
        </row>
        <row r="682">
          <cell r="A682">
            <v>16.649999999999899</v>
          </cell>
          <cell r="B682">
            <v>3511.6550000000002</v>
          </cell>
        </row>
        <row r="683">
          <cell r="A683">
            <v>16.659999999999901</v>
          </cell>
          <cell r="B683">
            <v>3511.462</v>
          </cell>
        </row>
        <row r="684">
          <cell r="A684">
            <v>16.669999999999899</v>
          </cell>
          <cell r="B684">
            <v>3511.2689999999998</v>
          </cell>
        </row>
        <row r="685">
          <cell r="A685">
            <v>16.6799999999999</v>
          </cell>
          <cell r="B685">
            <v>3511.076</v>
          </cell>
        </row>
        <row r="686">
          <cell r="A686">
            <v>16.689999999999898</v>
          </cell>
          <cell r="B686">
            <v>3510.8829999999998</v>
          </cell>
        </row>
        <row r="687">
          <cell r="A687">
            <v>16.6999999999999</v>
          </cell>
          <cell r="B687">
            <v>3510.69</v>
          </cell>
        </row>
        <row r="688">
          <cell r="A688">
            <v>16.709999999999901</v>
          </cell>
          <cell r="B688">
            <v>3510.4969999999998</v>
          </cell>
        </row>
        <row r="689">
          <cell r="A689">
            <v>16.719999999999899</v>
          </cell>
          <cell r="B689">
            <v>3510.3040000000001</v>
          </cell>
        </row>
        <row r="690">
          <cell r="A690">
            <v>16.729999999999901</v>
          </cell>
          <cell r="B690">
            <v>3510.1109999999999</v>
          </cell>
        </row>
        <row r="691">
          <cell r="A691">
            <v>16.739999999999899</v>
          </cell>
          <cell r="B691">
            <v>3509.9180000000001</v>
          </cell>
        </row>
        <row r="692">
          <cell r="A692">
            <v>16.749999999999901</v>
          </cell>
          <cell r="B692">
            <v>3509.7249999999999</v>
          </cell>
        </row>
        <row r="693">
          <cell r="A693">
            <v>16.759999999999899</v>
          </cell>
          <cell r="B693">
            <v>3509.5320000000002</v>
          </cell>
        </row>
        <row r="694">
          <cell r="A694">
            <v>16.7699999999999</v>
          </cell>
          <cell r="B694">
            <v>3509.3389999999999</v>
          </cell>
        </row>
        <row r="695">
          <cell r="A695">
            <v>16.779999999999902</v>
          </cell>
          <cell r="B695">
            <v>3509.1460000000002</v>
          </cell>
        </row>
        <row r="696">
          <cell r="A696">
            <v>16.7899999999999</v>
          </cell>
          <cell r="B696">
            <v>3508.953</v>
          </cell>
        </row>
        <row r="697">
          <cell r="A697">
            <v>16.799999999999901</v>
          </cell>
          <cell r="B697">
            <v>3508.76</v>
          </cell>
        </row>
        <row r="698">
          <cell r="A698">
            <v>16.8099999999998</v>
          </cell>
          <cell r="B698">
            <v>3508.567</v>
          </cell>
        </row>
        <row r="699">
          <cell r="A699">
            <v>16.819999999999901</v>
          </cell>
          <cell r="B699">
            <v>3508.3739999999998</v>
          </cell>
        </row>
        <row r="700">
          <cell r="A700">
            <v>16.829999999999799</v>
          </cell>
          <cell r="B700">
            <v>3508.181</v>
          </cell>
        </row>
        <row r="701">
          <cell r="A701">
            <v>16.8399999999999</v>
          </cell>
          <cell r="B701">
            <v>3507.9879999999998</v>
          </cell>
        </row>
        <row r="702">
          <cell r="A702">
            <v>16.849999999999898</v>
          </cell>
          <cell r="B702">
            <v>3507.7950000000001</v>
          </cell>
        </row>
        <row r="703">
          <cell r="A703">
            <v>16.8599999999999</v>
          </cell>
          <cell r="B703">
            <v>3507.6019999999999</v>
          </cell>
        </row>
        <row r="704">
          <cell r="A704">
            <v>16.869999999999798</v>
          </cell>
          <cell r="B704">
            <v>3507.4090000000001</v>
          </cell>
        </row>
        <row r="705">
          <cell r="A705">
            <v>16.8799999999998</v>
          </cell>
          <cell r="B705">
            <v>3507.2159999999999</v>
          </cell>
        </row>
        <row r="706">
          <cell r="A706">
            <v>16.889999999999901</v>
          </cell>
          <cell r="B706">
            <v>3507.0230000000001</v>
          </cell>
        </row>
        <row r="707">
          <cell r="A707">
            <v>16.8999999999998</v>
          </cell>
          <cell r="B707">
            <v>3506.83</v>
          </cell>
        </row>
        <row r="708">
          <cell r="A708">
            <v>16.909999999999901</v>
          </cell>
          <cell r="B708">
            <v>3506.6370000000002</v>
          </cell>
        </row>
        <row r="709">
          <cell r="A709">
            <v>16.919999999999799</v>
          </cell>
          <cell r="B709">
            <v>3506.444</v>
          </cell>
        </row>
        <row r="710">
          <cell r="A710">
            <v>16.9299999999999</v>
          </cell>
          <cell r="B710">
            <v>3506.2510000000002</v>
          </cell>
        </row>
        <row r="711">
          <cell r="A711">
            <v>16.939999999999799</v>
          </cell>
          <cell r="B711">
            <v>3506.058</v>
          </cell>
        </row>
        <row r="712">
          <cell r="A712">
            <v>16.9499999999999</v>
          </cell>
          <cell r="B712">
            <v>3505.8649999999998</v>
          </cell>
        </row>
        <row r="713">
          <cell r="A713">
            <v>16.959999999999901</v>
          </cell>
          <cell r="B713">
            <v>3505.672</v>
          </cell>
        </row>
        <row r="714">
          <cell r="A714">
            <v>16.9699999999998</v>
          </cell>
          <cell r="B714">
            <v>3505.4789999999998</v>
          </cell>
        </row>
        <row r="715">
          <cell r="A715">
            <v>16.979999999999901</v>
          </cell>
          <cell r="B715">
            <v>3505.2860000000001</v>
          </cell>
        </row>
        <row r="716">
          <cell r="A716">
            <v>16.989999999999799</v>
          </cell>
          <cell r="B716">
            <v>3505.0929999999998</v>
          </cell>
        </row>
        <row r="717">
          <cell r="A717">
            <v>16.999999999999901</v>
          </cell>
          <cell r="B717">
            <v>3504.9</v>
          </cell>
        </row>
        <row r="718">
          <cell r="A718">
            <v>17.009999999999799</v>
          </cell>
          <cell r="B718">
            <v>3504.7069999999999</v>
          </cell>
        </row>
        <row r="719">
          <cell r="A719">
            <v>17.0199999999999</v>
          </cell>
          <cell r="B719">
            <v>3504.5140000000001</v>
          </cell>
        </row>
        <row r="720">
          <cell r="A720">
            <v>17.029999999999902</v>
          </cell>
          <cell r="B720">
            <v>3504.3209999999999</v>
          </cell>
        </row>
        <row r="721">
          <cell r="A721">
            <v>17.0399999999998</v>
          </cell>
          <cell r="B721">
            <v>3504.1280000000002</v>
          </cell>
        </row>
        <row r="722">
          <cell r="A722">
            <v>17.049999999999802</v>
          </cell>
          <cell r="B722">
            <v>3503.9349999999999</v>
          </cell>
        </row>
        <row r="723">
          <cell r="A723">
            <v>17.0599999999998</v>
          </cell>
          <cell r="B723">
            <v>3503.7420000000002</v>
          </cell>
        </row>
        <row r="724">
          <cell r="A724">
            <v>17.069999999999901</v>
          </cell>
          <cell r="B724">
            <v>3503.549</v>
          </cell>
        </row>
        <row r="725">
          <cell r="A725">
            <v>17.079999999999799</v>
          </cell>
          <cell r="B725">
            <v>3503.3560000000002</v>
          </cell>
        </row>
        <row r="726">
          <cell r="A726">
            <v>17.0899999999999</v>
          </cell>
          <cell r="B726">
            <v>3503.163</v>
          </cell>
        </row>
        <row r="727">
          <cell r="A727">
            <v>17.099999999999898</v>
          </cell>
          <cell r="B727">
            <v>3502.97</v>
          </cell>
        </row>
        <row r="728">
          <cell r="A728">
            <v>17.1099999999999</v>
          </cell>
          <cell r="B728">
            <v>3502.777</v>
          </cell>
        </row>
        <row r="729">
          <cell r="A729">
            <v>17.119999999999798</v>
          </cell>
          <cell r="B729">
            <v>3502.5839999999998</v>
          </cell>
        </row>
        <row r="730">
          <cell r="A730">
            <v>17.129999999999701</v>
          </cell>
          <cell r="B730">
            <v>3502.3910000000001</v>
          </cell>
        </row>
        <row r="731">
          <cell r="A731">
            <v>17.139999999999599</v>
          </cell>
          <cell r="B731">
            <v>3502.1979999999999</v>
          </cell>
        </row>
        <row r="732">
          <cell r="A732">
            <v>17.149999999999501</v>
          </cell>
          <cell r="B732">
            <v>3502.0050000000001</v>
          </cell>
        </row>
        <row r="733">
          <cell r="A733">
            <v>17.1599999999994</v>
          </cell>
          <cell r="B733">
            <v>3501.8119999999999</v>
          </cell>
        </row>
        <row r="734">
          <cell r="A734">
            <v>17.169999999999298</v>
          </cell>
          <cell r="B734">
            <v>3501.6190000000001</v>
          </cell>
        </row>
        <row r="735">
          <cell r="A735">
            <v>17.1799999999992</v>
          </cell>
          <cell r="B735">
            <v>3501.4259999999999</v>
          </cell>
        </row>
        <row r="736">
          <cell r="A736">
            <v>17.189999999999099</v>
          </cell>
          <cell r="B736">
            <v>3501.2330000000002</v>
          </cell>
        </row>
        <row r="737">
          <cell r="A737">
            <v>17.199999999999001</v>
          </cell>
          <cell r="B737">
            <v>3501.04</v>
          </cell>
        </row>
        <row r="738">
          <cell r="A738">
            <v>17.2099999999989</v>
          </cell>
          <cell r="B738">
            <v>3500.8470000000002</v>
          </cell>
        </row>
        <row r="739">
          <cell r="A739">
            <v>17.219999999998802</v>
          </cell>
          <cell r="B739">
            <v>3500.654</v>
          </cell>
        </row>
        <row r="740">
          <cell r="A740">
            <v>17.2299999999987</v>
          </cell>
          <cell r="B740">
            <v>3500.4609999999998</v>
          </cell>
        </row>
        <row r="741">
          <cell r="A741">
            <v>17.239999999998599</v>
          </cell>
          <cell r="B741">
            <v>3500.268</v>
          </cell>
        </row>
        <row r="742">
          <cell r="A742">
            <v>17.249999999998501</v>
          </cell>
          <cell r="B742">
            <v>3500.0749999999998</v>
          </cell>
        </row>
        <row r="743">
          <cell r="A743">
            <v>17.259999999998399</v>
          </cell>
          <cell r="B743">
            <v>3499.8820000000001</v>
          </cell>
        </row>
        <row r="744">
          <cell r="A744">
            <v>17.269999999998301</v>
          </cell>
          <cell r="B744">
            <v>3499.6889999999999</v>
          </cell>
        </row>
        <row r="745">
          <cell r="A745">
            <v>17.2799999999982</v>
          </cell>
          <cell r="B745">
            <v>3499.4960000000001</v>
          </cell>
        </row>
        <row r="746">
          <cell r="A746">
            <v>17.289999999998098</v>
          </cell>
          <cell r="B746">
            <v>3499.3029999999999</v>
          </cell>
        </row>
        <row r="747">
          <cell r="A747">
            <v>17.299999999998001</v>
          </cell>
          <cell r="B747">
            <v>3499.11</v>
          </cell>
        </row>
        <row r="748">
          <cell r="A748">
            <v>17.309999999997899</v>
          </cell>
          <cell r="B748">
            <v>3498.9169999999999</v>
          </cell>
        </row>
        <row r="749">
          <cell r="A749">
            <v>17.319999999997801</v>
          </cell>
          <cell r="B749">
            <v>3498.7240000000002</v>
          </cell>
        </row>
        <row r="750">
          <cell r="A750">
            <v>17.3299999999977</v>
          </cell>
          <cell r="B750">
            <v>3498.5309999999999</v>
          </cell>
        </row>
        <row r="751">
          <cell r="A751">
            <v>17.339999999997602</v>
          </cell>
          <cell r="B751">
            <v>3498.3380000000002</v>
          </cell>
        </row>
        <row r="752">
          <cell r="A752">
            <v>17.3499999999975</v>
          </cell>
          <cell r="B752">
            <v>3498.145</v>
          </cell>
        </row>
        <row r="753">
          <cell r="A753">
            <v>17.359999999997399</v>
          </cell>
          <cell r="B753">
            <v>3497.9520000000002</v>
          </cell>
        </row>
        <row r="754">
          <cell r="A754">
            <v>17.369999999997301</v>
          </cell>
          <cell r="B754">
            <v>3497.759</v>
          </cell>
        </row>
        <row r="755">
          <cell r="A755">
            <v>17.379999999997199</v>
          </cell>
          <cell r="B755">
            <v>3497.5659999999998</v>
          </cell>
        </row>
        <row r="756">
          <cell r="A756">
            <v>17.389999999997102</v>
          </cell>
          <cell r="B756">
            <v>3497.373</v>
          </cell>
        </row>
        <row r="757">
          <cell r="A757">
            <v>17.399999999997</v>
          </cell>
          <cell r="B757">
            <v>3497.18</v>
          </cell>
        </row>
        <row r="758">
          <cell r="A758">
            <v>17.409999999996899</v>
          </cell>
          <cell r="B758">
            <v>3496.9870000000001</v>
          </cell>
        </row>
        <row r="759">
          <cell r="A759">
            <v>17.419999999996801</v>
          </cell>
          <cell r="B759">
            <v>3496.7939999999999</v>
          </cell>
        </row>
        <row r="760">
          <cell r="A760">
            <v>17.429999999996699</v>
          </cell>
          <cell r="B760">
            <v>3496.6010000000001</v>
          </cell>
        </row>
        <row r="761">
          <cell r="A761">
            <v>17.439999999996601</v>
          </cell>
          <cell r="B761">
            <v>3496.4079999999999</v>
          </cell>
        </row>
        <row r="762">
          <cell r="A762">
            <v>17.4499999999965</v>
          </cell>
          <cell r="B762">
            <v>3496.2150000000001</v>
          </cell>
        </row>
        <row r="763">
          <cell r="A763">
            <v>17.459999999996299</v>
          </cell>
          <cell r="B763">
            <v>3496.0219999999999</v>
          </cell>
        </row>
        <row r="764">
          <cell r="A764">
            <v>17.469999999996201</v>
          </cell>
          <cell r="B764">
            <v>3495.8290000000002</v>
          </cell>
        </row>
        <row r="765">
          <cell r="A765">
            <v>17.4799999999961</v>
          </cell>
          <cell r="B765">
            <v>3495.636</v>
          </cell>
        </row>
        <row r="766">
          <cell r="A766">
            <v>17.489999999996002</v>
          </cell>
          <cell r="B766">
            <v>3495.4430000000002</v>
          </cell>
        </row>
        <row r="767">
          <cell r="A767">
            <v>17.4999999999959</v>
          </cell>
          <cell r="B767">
            <v>3495.25</v>
          </cell>
        </row>
        <row r="768">
          <cell r="A768">
            <v>17.509999999995799</v>
          </cell>
          <cell r="B768">
            <v>3495.0569999999998</v>
          </cell>
        </row>
        <row r="769">
          <cell r="A769">
            <v>17.519999999995701</v>
          </cell>
          <cell r="B769">
            <v>3494.864</v>
          </cell>
        </row>
        <row r="770">
          <cell r="A770">
            <v>17.529999999995599</v>
          </cell>
          <cell r="B770">
            <v>3494.6709999999998</v>
          </cell>
        </row>
        <row r="771">
          <cell r="A771">
            <v>17.539999999995501</v>
          </cell>
          <cell r="B771">
            <v>3494.4780000000001</v>
          </cell>
        </row>
        <row r="772">
          <cell r="A772">
            <v>17.5499999999954</v>
          </cell>
          <cell r="B772">
            <v>3494.2849999999999</v>
          </cell>
        </row>
        <row r="773">
          <cell r="A773">
            <v>17.559999999995298</v>
          </cell>
          <cell r="B773">
            <v>3494.0920000000001</v>
          </cell>
        </row>
        <row r="774">
          <cell r="A774">
            <v>17.569999999995201</v>
          </cell>
          <cell r="B774">
            <v>3493.8989999999999</v>
          </cell>
        </row>
        <row r="775">
          <cell r="A775">
            <v>17.579999999995099</v>
          </cell>
          <cell r="B775">
            <v>3493.7060000000001</v>
          </cell>
        </row>
        <row r="776">
          <cell r="A776">
            <v>17.589999999995001</v>
          </cell>
          <cell r="B776">
            <v>3493.5129999999999</v>
          </cell>
        </row>
        <row r="777">
          <cell r="A777">
            <v>17.5999999999949</v>
          </cell>
          <cell r="B777">
            <v>3493.32</v>
          </cell>
        </row>
        <row r="778">
          <cell r="A778">
            <v>17.609999999994798</v>
          </cell>
          <cell r="B778">
            <v>3493.127</v>
          </cell>
        </row>
        <row r="779">
          <cell r="A779">
            <v>17.6199999999947</v>
          </cell>
          <cell r="B779">
            <v>3492.9340000000002</v>
          </cell>
        </row>
        <row r="780">
          <cell r="A780">
            <v>17.629999999994599</v>
          </cell>
          <cell r="B780">
            <v>3492.741</v>
          </cell>
        </row>
        <row r="781">
          <cell r="A781">
            <v>17.639999999994501</v>
          </cell>
          <cell r="B781">
            <v>3492.5479999999998</v>
          </cell>
        </row>
        <row r="782">
          <cell r="A782">
            <v>17.6499999999944</v>
          </cell>
          <cell r="B782">
            <v>3492.355</v>
          </cell>
        </row>
        <row r="783">
          <cell r="A783">
            <v>17.659999999994302</v>
          </cell>
          <cell r="B783">
            <v>3492.1619999999998</v>
          </cell>
        </row>
        <row r="784">
          <cell r="A784">
            <v>17.6699999999942</v>
          </cell>
          <cell r="B784">
            <v>3491.9690000000001</v>
          </cell>
        </row>
        <row r="785">
          <cell r="A785">
            <v>17.679999999994099</v>
          </cell>
          <cell r="B785">
            <v>3491.7759999999998</v>
          </cell>
        </row>
        <row r="786">
          <cell r="A786">
            <v>17.689999999994001</v>
          </cell>
          <cell r="B786">
            <v>3491.5830000000001</v>
          </cell>
        </row>
        <row r="787">
          <cell r="A787">
            <v>17.699999999993899</v>
          </cell>
          <cell r="B787">
            <v>3491.39</v>
          </cell>
        </row>
        <row r="788">
          <cell r="A788">
            <v>17.709999999993801</v>
          </cell>
          <cell r="B788">
            <v>3491.1970000000001</v>
          </cell>
        </row>
        <row r="789">
          <cell r="A789">
            <v>17.7199999999937</v>
          </cell>
          <cell r="B789">
            <v>3491.0039999999999</v>
          </cell>
        </row>
        <row r="790">
          <cell r="A790">
            <v>17.729999999993598</v>
          </cell>
          <cell r="B790">
            <v>3490.8110000000001</v>
          </cell>
        </row>
        <row r="791">
          <cell r="A791">
            <v>17.739999999993501</v>
          </cell>
          <cell r="B791">
            <v>3490.6179999999999</v>
          </cell>
        </row>
        <row r="792">
          <cell r="A792">
            <v>17.749999999993399</v>
          </cell>
          <cell r="B792">
            <v>3490.4250000000002</v>
          </cell>
        </row>
        <row r="793">
          <cell r="A793">
            <v>17.759999999993301</v>
          </cell>
          <cell r="B793">
            <v>3490.232</v>
          </cell>
        </row>
        <row r="794">
          <cell r="A794">
            <v>17.7699999999932</v>
          </cell>
          <cell r="B794">
            <v>3490.0390000000002</v>
          </cell>
        </row>
        <row r="795">
          <cell r="A795">
            <v>17.779999999993102</v>
          </cell>
          <cell r="B795">
            <v>3489.846</v>
          </cell>
        </row>
        <row r="796">
          <cell r="A796">
            <v>17.789999999993</v>
          </cell>
          <cell r="B796">
            <v>3489.6529999999998</v>
          </cell>
        </row>
        <row r="797">
          <cell r="A797">
            <v>17.799999999992899</v>
          </cell>
          <cell r="B797">
            <v>3489.46</v>
          </cell>
        </row>
        <row r="798">
          <cell r="A798">
            <v>17.809999999992801</v>
          </cell>
          <cell r="B798">
            <v>3489.2669999999998</v>
          </cell>
        </row>
        <row r="799">
          <cell r="A799">
            <v>17.819999999992699</v>
          </cell>
          <cell r="B799">
            <v>3489.0740000000001</v>
          </cell>
        </row>
        <row r="800">
          <cell r="A800">
            <v>17.829999999992602</v>
          </cell>
          <cell r="B800">
            <v>3488.8809999999999</v>
          </cell>
        </row>
        <row r="801">
          <cell r="A801">
            <v>17.8399999999925</v>
          </cell>
          <cell r="B801">
            <v>3488.6880000000001</v>
          </cell>
        </row>
        <row r="802">
          <cell r="A802">
            <v>17.849999999992399</v>
          </cell>
          <cell r="B802">
            <v>3488.4949999999999</v>
          </cell>
        </row>
        <row r="803">
          <cell r="A803">
            <v>17.859999999992301</v>
          </cell>
          <cell r="B803">
            <v>3488.3020000000001</v>
          </cell>
        </row>
        <row r="804">
          <cell r="A804">
            <v>17.869999999992199</v>
          </cell>
          <cell r="B804">
            <v>3488.1089999999999</v>
          </cell>
        </row>
        <row r="805">
          <cell r="A805">
            <v>17.879999999992101</v>
          </cell>
          <cell r="B805">
            <v>3487.9160000000002</v>
          </cell>
        </row>
        <row r="806">
          <cell r="A806">
            <v>17.889999999992</v>
          </cell>
          <cell r="B806">
            <v>3487.723</v>
          </cell>
        </row>
        <row r="807">
          <cell r="A807">
            <v>17.899999999991898</v>
          </cell>
          <cell r="B807">
            <v>3487.53</v>
          </cell>
        </row>
        <row r="808">
          <cell r="A808">
            <v>17.9099999999918</v>
          </cell>
          <cell r="B808">
            <v>3487.337</v>
          </cell>
        </row>
        <row r="809">
          <cell r="A809">
            <v>17.919999999991699</v>
          </cell>
          <cell r="B809">
            <v>3487.1439999999998</v>
          </cell>
        </row>
        <row r="810">
          <cell r="A810">
            <v>17.929999999991601</v>
          </cell>
          <cell r="B810">
            <v>3486.951</v>
          </cell>
        </row>
        <row r="811">
          <cell r="A811">
            <v>17.9399999999915</v>
          </cell>
          <cell r="B811">
            <v>3486.7579999999998</v>
          </cell>
        </row>
        <row r="812">
          <cell r="A812">
            <v>17.949999999991402</v>
          </cell>
          <cell r="B812">
            <v>3486.5650000000001</v>
          </cell>
        </row>
        <row r="813">
          <cell r="A813">
            <v>17.9599999999913</v>
          </cell>
          <cell r="B813">
            <v>3486.3719999999998</v>
          </cell>
        </row>
        <row r="814">
          <cell r="A814">
            <v>17.969999999991199</v>
          </cell>
          <cell r="B814">
            <v>3486.1790000000001</v>
          </cell>
        </row>
        <row r="815">
          <cell r="A815">
            <v>17.979999999991101</v>
          </cell>
          <cell r="B815">
            <v>3485.9859999999999</v>
          </cell>
        </row>
        <row r="816">
          <cell r="A816">
            <v>17.989999999990999</v>
          </cell>
          <cell r="B816">
            <v>3485.7930000000001</v>
          </cell>
        </row>
        <row r="817">
          <cell r="A817">
            <v>17.999999999990902</v>
          </cell>
          <cell r="B817">
            <v>3485.6</v>
          </cell>
        </row>
        <row r="818">
          <cell r="A818">
            <v>18.0099999999908</v>
          </cell>
          <cell r="B818">
            <v>3485.4070000000002</v>
          </cell>
        </row>
        <row r="819">
          <cell r="A819">
            <v>18.019999999990699</v>
          </cell>
          <cell r="B819">
            <v>3485.2139999999999</v>
          </cell>
        </row>
        <row r="820">
          <cell r="A820">
            <v>18.029999999990601</v>
          </cell>
          <cell r="B820">
            <v>3485.0210000000002</v>
          </cell>
        </row>
        <row r="821">
          <cell r="A821">
            <v>18.039999999990499</v>
          </cell>
          <cell r="B821">
            <v>3484.828</v>
          </cell>
        </row>
        <row r="822">
          <cell r="A822">
            <v>18.049999999990401</v>
          </cell>
          <cell r="B822">
            <v>3484.6350000000002</v>
          </cell>
        </row>
        <row r="823">
          <cell r="A823">
            <v>18.0599999999903</v>
          </cell>
          <cell r="B823">
            <v>3484.442</v>
          </cell>
        </row>
        <row r="824">
          <cell r="A824">
            <v>18.069999999990198</v>
          </cell>
          <cell r="B824">
            <v>3484.2489999999998</v>
          </cell>
        </row>
        <row r="825">
          <cell r="A825">
            <v>18.0799999999901</v>
          </cell>
          <cell r="B825">
            <v>3484.056</v>
          </cell>
        </row>
        <row r="826">
          <cell r="A826">
            <v>18.089999999989999</v>
          </cell>
          <cell r="B826">
            <v>3483.8629999999998</v>
          </cell>
        </row>
        <row r="827">
          <cell r="A827">
            <v>18.099999999989901</v>
          </cell>
          <cell r="B827">
            <v>3483.67</v>
          </cell>
        </row>
        <row r="828">
          <cell r="A828">
            <v>18.1099999999898</v>
          </cell>
          <cell r="B828">
            <v>3483.4769999999999</v>
          </cell>
        </row>
        <row r="829">
          <cell r="A829">
            <v>18.119999999989599</v>
          </cell>
          <cell r="B829">
            <v>3483.2840000000001</v>
          </cell>
        </row>
        <row r="830">
          <cell r="A830">
            <v>18.1299999999896</v>
          </cell>
          <cell r="B830">
            <v>3483.0909999999999</v>
          </cell>
        </row>
        <row r="831">
          <cell r="A831">
            <v>18.139999999989399</v>
          </cell>
          <cell r="B831">
            <v>3482.8980000000001</v>
          </cell>
        </row>
        <row r="832">
          <cell r="A832">
            <v>18.149999999989401</v>
          </cell>
          <cell r="B832">
            <v>3482.7049999999999</v>
          </cell>
        </row>
        <row r="833">
          <cell r="A833">
            <v>18.1599999999892</v>
          </cell>
          <cell r="B833">
            <v>3482.5120000000002</v>
          </cell>
        </row>
        <row r="834">
          <cell r="A834">
            <v>18.169999999989098</v>
          </cell>
          <cell r="B834">
            <v>3482.319</v>
          </cell>
        </row>
        <row r="835">
          <cell r="A835">
            <v>18.179999999989001</v>
          </cell>
          <cell r="B835">
            <v>3482.1260000000002</v>
          </cell>
        </row>
        <row r="836">
          <cell r="A836">
            <v>18.189999999988899</v>
          </cell>
          <cell r="B836">
            <v>3481.933</v>
          </cell>
        </row>
        <row r="837">
          <cell r="A837">
            <v>18.199999999988801</v>
          </cell>
          <cell r="B837">
            <v>3481.74</v>
          </cell>
        </row>
        <row r="838">
          <cell r="A838">
            <v>18.2099999999887</v>
          </cell>
          <cell r="B838">
            <v>3481.547</v>
          </cell>
        </row>
        <row r="839">
          <cell r="A839">
            <v>18.219999999988602</v>
          </cell>
          <cell r="B839">
            <v>3481.3539999999998</v>
          </cell>
        </row>
        <row r="840">
          <cell r="A840">
            <v>18.2299999999885</v>
          </cell>
          <cell r="B840">
            <v>3481.1610000000001</v>
          </cell>
        </row>
        <row r="841">
          <cell r="A841">
            <v>18.239999999988399</v>
          </cell>
          <cell r="B841">
            <v>3480.9679999999998</v>
          </cell>
        </row>
        <row r="842">
          <cell r="A842">
            <v>18.249999999988301</v>
          </cell>
          <cell r="B842">
            <v>3480.7750000000001</v>
          </cell>
        </row>
        <row r="843">
          <cell r="A843">
            <v>18.259999999988199</v>
          </cell>
          <cell r="B843">
            <v>3480.5819999999999</v>
          </cell>
        </row>
        <row r="844">
          <cell r="A844">
            <v>18.269999999988102</v>
          </cell>
          <cell r="B844">
            <v>3480.3890000000001</v>
          </cell>
        </row>
        <row r="845">
          <cell r="A845">
            <v>18.279999999988</v>
          </cell>
          <cell r="B845">
            <v>3480.1959999999999</v>
          </cell>
        </row>
        <row r="846">
          <cell r="A846">
            <v>18.289999999987899</v>
          </cell>
          <cell r="B846">
            <v>3480.0030000000002</v>
          </cell>
        </row>
        <row r="847">
          <cell r="A847">
            <v>18.299999999987801</v>
          </cell>
          <cell r="B847">
            <v>3479.81</v>
          </cell>
        </row>
        <row r="848">
          <cell r="A848">
            <v>18.309999999987699</v>
          </cell>
          <cell r="B848">
            <v>3479.6170000000002</v>
          </cell>
        </row>
        <row r="849">
          <cell r="A849">
            <v>18.319999999987601</v>
          </cell>
          <cell r="B849">
            <v>3479.424</v>
          </cell>
        </row>
        <row r="850">
          <cell r="A850">
            <v>18.3299999999875</v>
          </cell>
          <cell r="B850">
            <v>3479.2310000000002</v>
          </cell>
        </row>
        <row r="851">
          <cell r="A851">
            <v>18.339999999987398</v>
          </cell>
          <cell r="B851">
            <v>3479.038</v>
          </cell>
        </row>
        <row r="852">
          <cell r="A852">
            <v>18.3499999999873</v>
          </cell>
          <cell r="B852">
            <v>3478.8449999999998</v>
          </cell>
        </row>
        <row r="853">
          <cell r="A853">
            <v>18.359999999987199</v>
          </cell>
          <cell r="B853">
            <v>3478.652</v>
          </cell>
        </row>
        <row r="854">
          <cell r="A854">
            <v>18.369999999987101</v>
          </cell>
          <cell r="B854">
            <v>3478.4589999999998</v>
          </cell>
        </row>
        <row r="855">
          <cell r="A855">
            <v>18.379999999987</v>
          </cell>
          <cell r="B855">
            <v>3478.2660000000001</v>
          </cell>
        </row>
        <row r="856">
          <cell r="A856">
            <v>18.389999999986902</v>
          </cell>
          <cell r="B856">
            <v>3478.0729999999999</v>
          </cell>
        </row>
        <row r="857">
          <cell r="A857">
            <v>18.3999999999868</v>
          </cell>
          <cell r="B857">
            <v>3477.88</v>
          </cell>
        </row>
        <row r="858">
          <cell r="A858">
            <v>18.409999999986699</v>
          </cell>
          <cell r="B858">
            <v>3477.6869999999999</v>
          </cell>
        </row>
        <row r="859">
          <cell r="A859">
            <v>18.419999999986601</v>
          </cell>
          <cell r="B859">
            <v>3477.4940000000001</v>
          </cell>
        </row>
        <row r="860">
          <cell r="A860">
            <v>18.429999999986499</v>
          </cell>
          <cell r="B860">
            <v>3477.3009999999999</v>
          </cell>
        </row>
        <row r="861">
          <cell r="A861">
            <v>18.439999999986401</v>
          </cell>
          <cell r="B861">
            <v>3477.1080000000002</v>
          </cell>
        </row>
        <row r="862">
          <cell r="A862">
            <v>18.4499999999863</v>
          </cell>
          <cell r="B862">
            <v>3476.915</v>
          </cell>
        </row>
        <row r="863">
          <cell r="A863">
            <v>18.459999999986199</v>
          </cell>
          <cell r="B863">
            <v>3476.7220000000002</v>
          </cell>
        </row>
        <row r="864">
          <cell r="A864">
            <v>18.469999999986101</v>
          </cell>
          <cell r="B864">
            <v>3476.529</v>
          </cell>
        </row>
        <row r="865">
          <cell r="A865">
            <v>18.479999999985999</v>
          </cell>
          <cell r="B865">
            <v>3476.3359999999998</v>
          </cell>
        </row>
        <row r="866">
          <cell r="A866">
            <v>18.489999999985901</v>
          </cell>
          <cell r="B866">
            <v>3476.143</v>
          </cell>
        </row>
        <row r="867">
          <cell r="A867">
            <v>18.4999999999858</v>
          </cell>
          <cell r="B867">
            <v>3475.95</v>
          </cell>
        </row>
        <row r="868">
          <cell r="A868">
            <v>18.509999999985698</v>
          </cell>
          <cell r="B868">
            <v>3475.7570000000001</v>
          </cell>
        </row>
        <row r="869">
          <cell r="A869">
            <v>18.5199999999856</v>
          </cell>
          <cell r="B869">
            <v>3475.5639999999999</v>
          </cell>
        </row>
        <row r="870">
          <cell r="A870">
            <v>18.529999999985499</v>
          </cell>
          <cell r="B870">
            <v>3475.3710000000001</v>
          </cell>
        </row>
        <row r="871">
          <cell r="A871">
            <v>18.539999999985401</v>
          </cell>
          <cell r="B871">
            <v>3475.1779999999999</v>
          </cell>
        </row>
        <row r="872">
          <cell r="A872">
            <v>18.5499999999853</v>
          </cell>
          <cell r="B872">
            <v>3474.9850000000001</v>
          </cell>
        </row>
        <row r="873">
          <cell r="A873">
            <v>18.559999999985202</v>
          </cell>
          <cell r="B873">
            <v>3474.7919999999999</v>
          </cell>
        </row>
        <row r="874">
          <cell r="A874">
            <v>18.5699999999851</v>
          </cell>
          <cell r="B874">
            <v>3474.5990000000002</v>
          </cell>
        </row>
        <row r="875">
          <cell r="A875">
            <v>18.579999999984999</v>
          </cell>
          <cell r="B875">
            <v>3474.4059999999999</v>
          </cell>
        </row>
        <row r="876">
          <cell r="A876">
            <v>18.589999999984901</v>
          </cell>
          <cell r="B876">
            <v>3474.2130000000002</v>
          </cell>
        </row>
        <row r="877">
          <cell r="A877">
            <v>18.599999999984799</v>
          </cell>
          <cell r="B877">
            <v>3474.02</v>
          </cell>
        </row>
        <row r="878">
          <cell r="A878">
            <v>18.609999999984701</v>
          </cell>
          <cell r="B878">
            <v>3473.8270000000002</v>
          </cell>
        </row>
        <row r="879">
          <cell r="A879">
            <v>18.6199999999846</v>
          </cell>
          <cell r="B879">
            <v>3473.634</v>
          </cell>
        </row>
        <row r="880">
          <cell r="A880">
            <v>18.629999999984499</v>
          </cell>
          <cell r="B880">
            <v>3473.4409999999998</v>
          </cell>
        </row>
        <row r="881">
          <cell r="A881">
            <v>18.639999999984401</v>
          </cell>
          <cell r="B881">
            <v>3473.248</v>
          </cell>
        </row>
        <row r="882">
          <cell r="A882">
            <v>18.649999999984299</v>
          </cell>
          <cell r="B882">
            <v>3473.0549999999998</v>
          </cell>
        </row>
        <row r="883">
          <cell r="A883">
            <v>18.659999999984201</v>
          </cell>
          <cell r="B883">
            <v>3472.8620000000001</v>
          </cell>
        </row>
        <row r="884">
          <cell r="A884">
            <v>18.6699999999841</v>
          </cell>
          <cell r="B884">
            <v>3472.6689999999999</v>
          </cell>
        </row>
        <row r="885">
          <cell r="A885">
            <v>18.679999999983998</v>
          </cell>
          <cell r="B885">
            <v>3472.4760000000001</v>
          </cell>
        </row>
        <row r="886">
          <cell r="A886">
            <v>18.6899999999839</v>
          </cell>
          <cell r="B886">
            <v>3472.2829999999999</v>
          </cell>
        </row>
        <row r="887">
          <cell r="A887">
            <v>18.699999999983799</v>
          </cell>
          <cell r="B887">
            <v>3472.09</v>
          </cell>
        </row>
        <row r="888">
          <cell r="A888">
            <v>18.709999999983701</v>
          </cell>
          <cell r="B888">
            <v>3471.8969999999999</v>
          </cell>
        </row>
        <row r="889">
          <cell r="A889">
            <v>18.7199999999836</v>
          </cell>
          <cell r="B889">
            <v>3471.7040000000002</v>
          </cell>
        </row>
        <row r="890">
          <cell r="A890">
            <v>18.729999999983502</v>
          </cell>
          <cell r="B890">
            <v>3471.511</v>
          </cell>
        </row>
        <row r="891">
          <cell r="A891">
            <v>18.7399999999834</v>
          </cell>
          <cell r="B891">
            <v>3471.3180000000002</v>
          </cell>
        </row>
        <row r="892">
          <cell r="A892">
            <v>18.749999999983299</v>
          </cell>
          <cell r="B892">
            <v>3471.125</v>
          </cell>
        </row>
        <row r="893">
          <cell r="A893">
            <v>18.759999999983201</v>
          </cell>
          <cell r="B893">
            <v>3470.9319999999998</v>
          </cell>
        </row>
        <row r="894">
          <cell r="A894">
            <v>18.769999999983099</v>
          </cell>
          <cell r="B894">
            <v>3470.739</v>
          </cell>
        </row>
        <row r="895">
          <cell r="A895">
            <v>18.779999999983001</v>
          </cell>
          <cell r="B895">
            <v>3470.5459999999998</v>
          </cell>
        </row>
        <row r="896">
          <cell r="A896">
            <v>18.7899999999829</v>
          </cell>
          <cell r="B896">
            <v>3470.3530000000001</v>
          </cell>
        </row>
        <row r="897">
          <cell r="A897">
            <v>18.799999999982699</v>
          </cell>
          <cell r="B897">
            <v>3470.16</v>
          </cell>
        </row>
        <row r="898">
          <cell r="A898">
            <v>18.809999999982701</v>
          </cell>
          <cell r="B898">
            <v>3469.9670000000001</v>
          </cell>
        </row>
        <row r="899">
          <cell r="A899">
            <v>18.8199999999825</v>
          </cell>
          <cell r="B899">
            <v>3469.7739999999999</v>
          </cell>
        </row>
        <row r="900">
          <cell r="A900">
            <v>18.829999999982501</v>
          </cell>
          <cell r="B900">
            <v>3469.5810000000001</v>
          </cell>
        </row>
        <row r="901">
          <cell r="A901">
            <v>18.8399999999823</v>
          </cell>
          <cell r="B901">
            <v>3469.3879999999999</v>
          </cell>
        </row>
        <row r="902">
          <cell r="A902">
            <v>18.849999999982199</v>
          </cell>
          <cell r="B902">
            <v>3469.1950000000002</v>
          </cell>
        </row>
        <row r="903">
          <cell r="A903">
            <v>18.859999999982101</v>
          </cell>
          <cell r="B903">
            <v>3469.002</v>
          </cell>
        </row>
        <row r="904">
          <cell r="A904">
            <v>18.869999999981999</v>
          </cell>
          <cell r="B904">
            <v>3468.8090000000002</v>
          </cell>
        </row>
        <row r="905">
          <cell r="A905">
            <v>18.879999999981901</v>
          </cell>
          <cell r="B905">
            <v>3468.616</v>
          </cell>
        </row>
        <row r="906">
          <cell r="A906">
            <v>18.8899999999818</v>
          </cell>
          <cell r="B906">
            <v>3468.4229999999998</v>
          </cell>
        </row>
        <row r="907">
          <cell r="A907">
            <v>18.899999999981699</v>
          </cell>
          <cell r="B907">
            <v>3468.23</v>
          </cell>
        </row>
        <row r="908">
          <cell r="A908">
            <v>18.909999999981601</v>
          </cell>
          <cell r="B908">
            <v>3468.0369999999998</v>
          </cell>
        </row>
        <row r="909">
          <cell r="A909">
            <v>18.919999999981499</v>
          </cell>
          <cell r="B909">
            <v>3467.8440000000001</v>
          </cell>
        </row>
        <row r="910">
          <cell r="A910">
            <v>18.929999999981401</v>
          </cell>
          <cell r="B910">
            <v>3467.6509999999998</v>
          </cell>
        </row>
        <row r="911">
          <cell r="A911">
            <v>18.9399999999813</v>
          </cell>
          <cell r="B911">
            <v>3467.4580000000001</v>
          </cell>
        </row>
        <row r="912">
          <cell r="A912">
            <v>18.949999999981198</v>
          </cell>
          <cell r="B912">
            <v>3467.2649999999999</v>
          </cell>
        </row>
        <row r="913">
          <cell r="A913">
            <v>18.9599999999811</v>
          </cell>
          <cell r="B913">
            <v>3467.0720000000001</v>
          </cell>
        </row>
        <row r="914">
          <cell r="A914">
            <v>18.969999999980999</v>
          </cell>
          <cell r="B914">
            <v>3466.8789999999999</v>
          </cell>
        </row>
        <row r="915">
          <cell r="A915">
            <v>18.979999999980901</v>
          </cell>
          <cell r="B915">
            <v>3466.6860000000001</v>
          </cell>
        </row>
        <row r="916">
          <cell r="A916">
            <v>18.9899999999808</v>
          </cell>
          <cell r="B916">
            <v>3466.4929999999999</v>
          </cell>
        </row>
        <row r="917">
          <cell r="A917">
            <v>18.999999999980702</v>
          </cell>
          <cell r="B917">
            <v>3466.3</v>
          </cell>
        </row>
        <row r="918">
          <cell r="A918">
            <v>19.0099999999806</v>
          </cell>
          <cell r="B918">
            <v>3466.107</v>
          </cell>
        </row>
        <row r="919">
          <cell r="A919">
            <v>19.019999999980499</v>
          </cell>
          <cell r="B919">
            <v>3465.9140000000002</v>
          </cell>
        </row>
        <row r="920">
          <cell r="A920">
            <v>19.029999999980401</v>
          </cell>
          <cell r="B920">
            <v>3465.721</v>
          </cell>
        </row>
        <row r="921">
          <cell r="A921">
            <v>19.039999999980299</v>
          </cell>
          <cell r="B921">
            <v>3465.5279999999998</v>
          </cell>
        </row>
        <row r="922">
          <cell r="A922">
            <v>19.049999999980201</v>
          </cell>
          <cell r="B922">
            <v>3465.335</v>
          </cell>
        </row>
        <row r="923">
          <cell r="A923">
            <v>19.0599999999801</v>
          </cell>
          <cell r="B923">
            <v>3465.1419999999998</v>
          </cell>
        </row>
        <row r="924">
          <cell r="A924">
            <v>19.069999999979999</v>
          </cell>
          <cell r="B924">
            <v>3464.9490000000001</v>
          </cell>
        </row>
        <row r="925">
          <cell r="A925">
            <v>19.079999999979901</v>
          </cell>
          <cell r="B925">
            <v>3464.7559999999999</v>
          </cell>
        </row>
        <row r="926">
          <cell r="A926">
            <v>19.089999999979799</v>
          </cell>
          <cell r="B926">
            <v>3464.5630000000001</v>
          </cell>
        </row>
        <row r="927">
          <cell r="A927">
            <v>19.099999999979701</v>
          </cell>
          <cell r="B927">
            <v>3464.37</v>
          </cell>
        </row>
        <row r="928">
          <cell r="A928">
            <v>19.1099999999796</v>
          </cell>
          <cell r="B928">
            <v>3464.1770000000001</v>
          </cell>
        </row>
        <row r="929">
          <cell r="A929">
            <v>19.119999999979498</v>
          </cell>
          <cell r="B929">
            <v>3463.9839999999999</v>
          </cell>
        </row>
        <row r="930">
          <cell r="A930">
            <v>19.1299999999794</v>
          </cell>
          <cell r="B930">
            <v>3463.7910000000002</v>
          </cell>
        </row>
        <row r="931">
          <cell r="A931">
            <v>19.139999999979299</v>
          </cell>
          <cell r="B931">
            <v>3463.598</v>
          </cell>
        </row>
        <row r="932">
          <cell r="A932">
            <v>19.149999999979201</v>
          </cell>
          <cell r="B932">
            <v>3463.4050000000002</v>
          </cell>
        </row>
        <row r="933">
          <cell r="A933">
            <v>19.1599999999791</v>
          </cell>
          <cell r="B933">
            <v>3463.212</v>
          </cell>
        </row>
        <row r="934">
          <cell r="A934">
            <v>19.169999999979002</v>
          </cell>
          <cell r="B934">
            <v>3463.0189999999998</v>
          </cell>
        </row>
        <row r="935">
          <cell r="A935">
            <v>19.1799999999789</v>
          </cell>
          <cell r="B935">
            <v>3462.826</v>
          </cell>
        </row>
        <row r="936">
          <cell r="A936">
            <v>19.189999999978799</v>
          </cell>
          <cell r="B936">
            <v>3462.6329999999998</v>
          </cell>
        </row>
        <row r="937">
          <cell r="A937">
            <v>19.199999999978701</v>
          </cell>
          <cell r="B937">
            <v>3462.44</v>
          </cell>
        </row>
        <row r="938">
          <cell r="A938">
            <v>19.209999999978599</v>
          </cell>
          <cell r="B938">
            <v>3462.2469999999998</v>
          </cell>
        </row>
        <row r="939">
          <cell r="A939">
            <v>19.219999999978501</v>
          </cell>
          <cell r="B939">
            <v>3462.0540000000001</v>
          </cell>
        </row>
        <row r="940">
          <cell r="A940">
            <v>19.2299999999784</v>
          </cell>
          <cell r="B940">
            <v>3461.8609999999999</v>
          </cell>
        </row>
        <row r="941">
          <cell r="A941">
            <v>19.239999999978298</v>
          </cell>
          <cell r="B941">
            <v>3461.6680000000001</v>
          </cell>
        </row>
        <row r="942">
          <cell r="A942">
            <v>19.249999999978201</v>
          </cell>
          <cell r="B942">
            <v>3461.4749999999999</v>
          </cell>
        </row>
        <row r="943">
          <cell r="A943">
            <v>19.259999999978099</v>
          </cell>
          <cell r="B943">
            <v>3461.2820000000002</v>
          </cell>
        </row>
        <row r="944">
          <cell r="A944">
            <v>19.269999999978001</v>
          </cell>
          <cell r="B944">
            <v>3461.0889999999999</v>
          </cell>
        </row>
        <row r="945">
          <cell r="A945">
            <v>19.2799999999779</v>
          </cell>
          <cell r="B945">
            <v>3460.8960000000002</v>
          </cell>
        </row>
        <row r="946">
          <cell r="A946">
            <v>19.289999999977798</v>
          </cell>
          <cell r="B946">
            <v>3460.703</v>
          </cell>
        </row>
        <row r="947">
          <cell r="A947">
            <v>19.2999999999777</v>
          </cell>
          <cell r="B947">
            <v>3460.51</v>
          </cell>
        </row>
        <row r="948">
          <cell r="A948">
            <v>19.309999999977599</v>
          </cell>
          <cell r="B948">
            <v>3460.317</v>
          </cell>
        </row>
        <row r="949">
          <cell r="A949">
            <v>19.319999999977501</v>
          </cell>
          <cell r="B949">
            <v>3460.1239999999998</v>
          </cell>
        </row>
        <row r="950">
          <cell r="A950">
            <v>19.329999999977399</v>
          </cell>
          <cell r="B950">
            <v>3459.931</v>
          </cell>
        </row>
        <row r="951">
          <cell r="A951">
            <v>19.339999999977302</v>
          </cell>
          <cell r="B951">
            <v>3459.7379999999998</v>
          </cell>
        </row>
        <row r="952">
          <cell r="A952">
            <v>19.3499999999772</v>
          </cell>
          <cell r="B952">
            <v>3459.5450000000001</v>
          </cell>
        </row>
        <row r="953">
          <cell r="A953">
            <v>19.359999999977099</v>
          </cell>
          <cell r="B953">
            <v>3459.3519999999999</v>
          </cell>
        </row>
        <row r="954">
          <cell r="A954">
            <v>19.369999999977001</v>
          </cell>
          <cell r="B954">
            <v>3459.1590000000001</v>
          </cell>
        </row>
        <row r="955">
          <cell r="A955">
            <v>19.379999999976899</v>
          </cell>
          <cell r="B955">
            <v>3458.9659999999999</v>
          </cell>
        </row>
        <row r="956">
          <cell r="A956">
            <v>19.389999999976801</v>
          </cell>
          <cell r="B956">
            <v>3458.7730000000001</v>
          </cell>
        </row>
        <row r="957">
          <cell r="A957">
            <v>19.3999999999767</v>
          </cell>
          <cell r="B957">
            <v>3458.58</v>
          </cell>
        </row>
        <row r="958">
          <cell r="A958">
            <v>19.409999999976598</v>
          </cell>
          <cell r="B958">
            <v>3458.3870000000002</v>
          </cell>
        </row>
        <row r="959">
          <cell r="A959">
            <v>19.419999999976501</v>
          </cell>
          <cell r="B959">
            <v>3458.194</v>
          </cell>
        </row>
        <row r="960">
          <cell r="A960">
            <v>19.429999999976399</v>
          </cell>
          <cell r="B960">
            <v>3458.0010000000002</v>
          </cell>
        </row>
        <row r="961">
          <cell r="A961">
            <v>19.439999999976301</v>
          </cell>
          <cell r="B961">
            <v>3457.808</v>
          </cell>
        </row>
        <row r="962">
          <cell r="A962">
            <v>19.4499999999762</v>
          </cell>
          <cell r="B962">
            <v>3457.6149999999998</v>
          </cell>
        </row>
        <row r="963">
          <cell r="A963">
            <v>19.459999999976102</v>
          </cell>
          <cell r="B963">
            <v>3457.422</v>
          </cell>
        </row>
        <row r="964">
          <cell r="A964">
            <v>19.469999999976</v>
          </cell>
          <cell r="B964">
            <v>3457.2289999999998</v>
          </cell>
        </row>
        <row r="965">
          <cell r="A965">
            <v>19.479999999975799</v>
          </cell>
          <cell r="B965">
            <v>3457.0360000000001</v>
          </cell>
        </row>
        <row r="966">
          <cell r="A966">
            <v>19.489999999975801</v>
          </cell>
          <cell r="B966">
            <v>3456.8429999999998</v>
          </cell>
        </row>
        <row r="967">
          <cell r="A967">
            <v>19.4999999999756</v>
          </cell>
          <cell r="B967">
            <v>3456.65</v>
          </cell>
        </row>
        <row r="968">
          <cell r="A968">
            <v>19.509999999975498</v>
          </cell>
          <cell r="B968">
            <v>3456.4569999999999</v>
          </cell>
        </row>
        <row r="969">
          <cell r="A969">
            <v>19.5199999999755</v>
          </cell>
          <cell r="B969">
            <v>3456.2640000000001</v>
          </cell>
        </row>
        <row r="970">
          <cell r="A970">
            <v>19.529999999975299</v>
          </cell>
          <cell r="B970">
            <v>3456.0709999999999</v>
          </cell>
        </row>
        <row r="971">
          <cell r="A971">
            <v>19.539999999975201</v>
          </cell>
          <cell r="B971">
            <v>3455.8780000000002</v>
          </cell>
        </row>
        <row r="972">
          <cell r="A972">
            <v>19.5499999999751</v>
          </cell>
          <cell r="B972">
            <v>3455.6849999999999</v>
          </cell>
        </row>
        <row r="973">
          <cell r="A973">
            <v>19.559999999974998</v>
          </cell>
          <cell r="B973">
            <v>3455.4920000000002</v>
          </cell>
        </row>
        <row r="974">
          <cell r="A974">
            <v>19.5699999999749</v>
          </cell>
          <cell r="B974">
            <v>3455.299</v>
          </cell>
        </row>
        <row r="975">
          <cell r="A975">
            <v>19.579999999974799</v>
          </cell>
          <cell r="B975">
            <v>3455.1060000000002</v>
          </cell>
        </row>
        <row r="976">
          <cell r="A976">
            <v>19.589999999974701</v>
          </cell>
          <cell r="B976">
            <v>3454.913</v>
          </cell>
        </row>
        <row r="977">
          <cell r="A977">
            <v>19.5999999999746</v>
          </cell>
          <cell r="B977">
            <v>3454.72</v>
          </cell>
        </row>
        <row r="978">
          <cell r="A978">
            <v>19.609999999974502</v>
          </cell>
          <cell r="B978">
            <v>3454.527</v>
          </cell>
        </row>
        <row r="979">
          <cell r="A979">
            <v>19.6199999999744</v>
          </cell>
          <cell r="B979">
            <v>3454.3339999999998</v>
          </cell>
        </row>
        <row r="980">
          <cell r="A980">
            <v>19.629999999974299</v>
          </cell>
          <cell r="B980">
            <v>3454.1410000000001</v>
          </cell>
        </row>
        <row r="981">
          <cell r="A981">
            <v>19.639999999974201</v>
          </cell>
          <cell r="B981">
            <v>3453.9479999999999</v>
          </cell>
        </row>
        <row r="982">
          <cell r="A982">
            <v>19.649999999974099</v>
          </cell>
          <cell r="B982">
            <v>3453.7550000000001</v>
          </cell>
        </row>
        <row r="983">
          <cell r="A983">
            <v>19.659999999974001</v>
          </cell>
          <cell r="B983">
            <v>3453.5619999999999</v>
          </cell>
        </row>
        <row r="984">
          <cell r="A984">
            <v>19.6699999999739</v>
          </cell>
          <cell r="B984">
            <v>3453.3690000000001</v>
          </cell>
        </row>
        <row r="985">
          <cell r="A985">
            <v>19.679999999973798</v>
          </cell>
          <cell r="B985">
            <v>3453.1759999999999</v>
          </cell>
        </row>
        <row r="986">
          <cell r="A986">
            <v>19.689999999973701</v>
          </cell>
          <cell r="B986">
            <v>3452.9830000000002</v>
          </cell>
        </row>
        <row r="987">
          <cell r="A987">
            <v>19.699999999973599</v>
          </cell>
          <cell r="B987">
            <v>3452.79</v>
          </cell>
        </row>
        <row r="988">
          <cell r="A988">
            <v>19.709999999973501</v>
          </cell>
          <cell r="B988">
            <v>3452.5970000000002</v>
          </cell>
        </row>
        <row r="989">
          <cell r="A989">
            <v>19.7199999999734</v>
          </cell>
          <cell r="B989">
            <v>3452.404</v>
          </cell>
        </row>
        <row r="990">
          <cell r="A990">
            <v>19.729999999973298</v>
          </cell>
          <cell r="B990">
            <v>3452.2109999999998</v>
          </cell>
        </row>
        <row r="991">
          <cell r="A991">
            <v>19.7399999999732</v>
          </cell>
          <cell r="B991">
            <v>3452.018</v>
          </cell>
        </row>
        <row r="992">
          <cell r="A992">
            <v>19.749999999973099</v>
          </cell>
          <cell r="B992">
            <v>3451.8249999999998</v>
          </cell>
        </row>
        <row r="993">
          <cell r="A993">
            <v>19.759999999973001</v>
          </cell>
          <cell r="B993">
            <v>3451.6320000000001</v>
          </cell>
        </row>
        <row r="994">
          <cell r="A994">
            <v>19.769999999972899</v>
          </cell>
          <cell r="B994">
            <v>3451.4389999999999</v>
          </cell>
        </row>
        <row r="995">
          <cell r="A995">
            <v>19.779999999972802</v>
          </cell>
          <cell r="B995">
            <v>3451.2460000000001</v>
          </cell>
        </row>
        <row r="996">
          <cell r="A996">
            <v>19.7899999999727</v>
          </cell>
          <cell r="B996">
            <v>3451.0529999999999</v>
          </cell>
        </row>
        <row r="997">
          <cell r="A997">
            <v>19.799999999972599</v>
          </cell>
          <cell r="B997">
            <v>3450.86</v>
          </cell>
        </row>
        <row r="998">
          <cell r="A998">
            <v>19.809999999972501</v>
          </cell>
          <cell r="B998">
            <v>3450.6669999999999</v>
          </cell>
        </row>
        <row r="999">
          <cell r="A999">
            <v>19.819999999972399</v>
          </cell>
          <cell r="B999">
            <v>3450.4740000000002</v>
          </cell>
        </row>
        <row r="1000">
          <cell r="A1000">
            <v>19.829999999972301</v>
          </cell>
          <cell r="B1000">
            <v>3450.2809999999999</v>
          </cell>
        </row>
        <row r="1001">
          <cell r="A1001">
            <v>19.8399999999722</v>
          </cell>
          <cell r="B1001">
            <v>3450.0880000000002</v>
          </cell>
        </row>
        <row r="1002">
          <cell r="A1002">
            <v>19.849999999972098</v>
          </cell>
          <cell r="B1002">
            <v>3449.895</v>
          </cell>
        </row>
        <row r="1003">
          <cell r="A1003">
            <v>19.859999999972</v>
          </cell>
          <cell r="B1003">
            <v>3449.7020000000002</v>
          </cell>
        </row>
        <row r="1004">
          <cell r="A1004">
            <v>19.869999999971899</v>
          </cell>
          <cell r="B1004">
            <v>3449.509</v>
          </cell>
        </row>
        <row r="1005">
          <cell r="A1005">
            <v>19.879999999971801</v>
          </cell>
          <cell r="B1005">
            <v>3449.3159999999998</v>
          </cell>
        </row>
        <row r="1006">
          <cell r="A1006">
            <v>19.8899999999717</v>
          </cell>
          <cell r="B1006">
            <v>3449.123</v>
          </cell>
        </row>
        <row r="1007">
          <cell r="A1007">
            <v>19.899999999971602</v>
          </cell>
          <cell r="B1007">
            <v>3448.93</v>
          </cell>
        </row>
        <row r="1008">
          <cell r="A1008">
            <v>19.9099999999715</v>
          </cell>
          <cell r="B1008">
            <v>3448.7370000000001</v>
          </cell>
        </row>
        <row r="1009">
          <cell r="A1009">
            <v>19.919999999971399</v>
          </cell>
          <cell r="B1009">
            <v>3448.5439999999999</v>
          </cell>
        </row>
        <row r="1010">
          <cell r="A1010">
            <v>19.929999999971301</v>
          </cell>
          <cell r="B1010">
            <v>3448.3510000000001</v>
          </cell>
        </row>
        <row r="1011">
          <cell r="A1011">
            <v>19.939999999971199</v>
          </cell>
          <cell r="B1011">
            <v>3448.1579999999999</v>
          </cell>
        </row>
        <row r="1012">
          <cell r="A1012">
            <v>19.949999999971102</v>
          </cell>
          <cell r="B1012">
            <v>3447.9650000000001</v>
          </cell>
        </row>
        <row r="1013">
          <cell r="A1013">
            <v>19.959999999971</v>
          </cell>
          <cell r="B1013">
            <v>3447.7719999999999</v>
          </cell>
        </row>
        <row r="1014">
          <cell r="A1014">
            <v>19.969999999970899</v>
          </cell>
          <cell r="B1014">
            <v>3447.5790000000002</v>
          </cell>
        </row>
        <row r="1015">
          <cell r="A1015">
            <v>19.979999999970801</v>
          </cell>
          <cell r="B1015">
            <v>3447.386</v>
          </cell>
        </row>
        <row r="1016">
          <cell r="A1016">
            <v>19.989999999970699</v>
          </cell>
          <cell r="B1016">
            <v>3447.1930000000002</v>
          </cell>
        </row>
        <row r="1017">
          <cell r="A1017">
            <v>20</v>
          </cell>
          <cell r="B1017">
            <v>3447</v>
          </cell>
        </row>
        <row r="1018">
          <cell r="A1018">
            <v>20.010000000000002</v>
          </cell>
          <cell r="B1018">
            <v>3446.8069999999998</v>
          </cell>
        </row>
        <row r="1019">
          <cell r="A1019">
            <v>20.02</v>
          </cell>
          <cell r="B1019">
            <v>3446.614</v>
          </cell>
        </row>
        <row r="1020">
          <cell r="A1020">
            <v>20.03</v>
          </cell>
          <cell r="B1020">
            <v>3446.4209999999998</v>
          </cell>
        </row>
        <row r="1021">
          <cell r="A1021">
            <v>20.04</v>
          </cell>
          <cell r="B1021">
            <v>3446.2280000000001</v>
          </cell>
        </row>
        <row r="1022">
          <cell r="A1022">
            <v>20.05</v>
          </cell>
          <cell r="B1022">
            <v>3446.0349999999999</v>
          </cell>
        </row>
        <row r="1023">
          <cell r="A1023">
            <v>20.059999999999999</v>
          </cell>
          <cell r="B1023">
            <v>3445.8420000000001</v>
          </cell>
        </row>
        <row r="1024">
          <cell r="A1024">
            <v>20.07</v>
          </cell>
          <cell r="B1024">
            <v>3445.6489999999999</v>
          </cell>
        </row>
        <row r="1025">
          <cell r="A1025">
            <v>20.079999999999998</v>
          </cell>
          <cell r="B1025">
            <v>3445.4560000000001</v>
          </cell>
        </row>
        <row r="1026">
          <cell r="A1026">
            <v>20.09</v>
          </cell>
          <cell r="B1026">
            <v>3445.2629999999999</v>
          </cell>
        </row>
        <row r="1027">
          <cell r="A1027">
            <v>20.100000000000001</v>
          </cell>
          <cell r="B1027">
            <v>3445.07</v>
          </cell>
        </row>
        <row r="1028">
          <cell r="A1028">
            <v>20.11</v>
          </cell>
          <cell r="B1028">
            <v>3444.877</v>
          </cell>
        </row>
        <row r="1029">
          <cell r="A1029">
            <v>20.12</v>
          </cell>
          <cell r="B1029">
            <v>3444.6840000000002</v>
          </cell>
        </row>
        <row r="1030">
          <cell r="A1030">
            <v>20.13</v>
          </cell>
          <cell r="B1030">
            <v>3444.491</v>
          </cell>
        </row>
        <row r="1031">
          <cell r="A1031">
            <v>20.14</v>
          </cell>
          <cell r="B1031">
            <v>3444.2979999999998</v>
          </cell>
        </row>
        <row r="1032">
          <cell r="A1032">
            <v>20.149999999999999</v>
          </cell>
          <cell r="B1032">
            <v>3444.105</v>
          </cell>
        </row>
        <row r="1033">
          <cell r="A1033">
            <v>20.16</v>
          </cell>
          <cell r="B1033">
            <v>3443.9119999999998</v>
          </cell>
        </row>
        <row r="1034">
          <cell r="A1034">
            <v>20.170000000000002</v>
          </cell>
          <cell r="B1034">
            <v>3443.7190000000001</v>
          </cell>
        </row>
        <row r="1035">
          <cell r="A1035">
            <v>20.18</v>
          </cell>
          <cell r="B1035">
            <v>3443.5259999999998</v>
          </cell>
        </row>
        <row r="1036">
          <cell r="A1036">
            <v>20.190000000000001</v>
          </cell>
          <cell r="B1036">
            <v>3443.3330000000001</v>
          </cell>
        </row>
        <row r="1037">
          <cell r="A1037">
            <v>20.2</v>
          </cell>
          <cell r="B1037">
            <v>3443.14</v>
          </cell>
        </row>
        <row r="1038">
          <cell r="A1038">
            <v>20.21</v>
          </cell>
          <cell r="B1038">
            <v>3442.9470000000001</v>
          </cell>
        </row>
        <row r="1039">
          <cell r="A1039">
            <v>20.22</v>
          </cell>
          <cell r="B1039">
            <v>3442.7539999999999</v>
          </cell>
        </row>
        <row r="1040">
          <cell r="A1040">
            <v>20.23</v>
          </cell>
          <cell r="B1040">
            <v>3442.5610000000001</v>
          </cell>
        </row>
        <row r="1041">
          <cell r="A1041">
            <v>20.239999999999998</v>
          </cell>
          <cell r="B1041">
            <v>3442.3679999999999</v>
          </cell>
        </row>
        <row r="1042">
          <cell r="A1042">
            <v>20.25</v>
          </cell>
          <cell r="B1042">
            <v>3442.1750000000002</v>
          </cell>
        </row>
        <row r="1043">
          <cell r="A1043">
            <v>20.260000000000002</v>
          </cell>
          <cell r="B1043">
            <v>3441.982</v>
          </cell>
        </row>
        <row r="1044">
          <cell r="A1044">
            <v>20.27</v>
          </cell>
          <cell r="B1044">
            <v>3441.7890000000002</v>
          </cell>
        </row>
        <row r="1045">
          <cell r="A1045">
            <v>20.28</v>
          </cell>
          <cell r="B1045">
            <v>3441.596</v>
          </cell>
        </row>
        <row r="1046">
          <cell r="A1046">
            <v>20.29</v>
          </cell>
          <cell r="B1046">
            <v>3441.4029999999998</v>
          </cell>
        </row>
        <row r="1047">
          <cell r="A1047">
            <v>20.3</v>
          </cell>
          <cell r="B1047">
            <v>3441.21</v>
          </cell>
        </row>
        <row r="1048">
          <cell r="A1048">
            <v>20.309999999999999</v>
          </cell>
          <cell r="B1048">
            <v>3441.0169999999998</v>
          </cell>
        </row>
        <row r="1049">
          <cell r="A1049">
            <v>20.3200000000001</v>
          </cell>
          <cell r="B1049">
            <v>3440.8240000000001</v>
          </cell>
        </row>
        <row r="1050">
          <cell r="A1050">
            <v>20.330000000000101</v>
          </cell>
          <cell r="B1050">
            <v>3440.6309999999999</v>
          </cell>
        </row>
        <row r="1051">
          <cell r="A1051">
            <v>20.340000000000099</v>
          </cell>
          <cell r="B1051">
            <v>3440.4380000000001</v>
          </cell>
        </row>
        <row r="1052">
          <cell r="A1052">
            <v>20.350000000000101</v>
          </cell>
          <cell r="B1052">
            <v>3440.2449999999999</v>
          </cell>
        </row>
        <row r="1053">
          <cell r="A1053">
            <v>20.360000000000099</v>
          </cell>
          <cell r="B1053">
            <v>3440.0520000000001</v>
          </cell>
        </row>
        <row r="1054">
          <cell r="A1054">
            <v>20.3700000000001</v>
          </cell>
          <cell r="B1054">
            <v>3439.8589999999999</v>
          </cell>
        </row>
        <row r="1055">
          <cell r="A1055">
            <v>20.380000000000098</v>
          </cell>
          <cell r="B1055">
            <v>3439.6660000000002</v>
          </cell>
        </row>
        <row r="1056">
          <cell r="A1056">
            <v>20.3900000000001</v>
          </cell>
          <cell r="B1056">
            <v>3439.473</v>
          </cell>
        </row>
        <row r="1057">
          <cell r="A1057">
            <v>20.400000000000102</v>
          </cell>
          <cell r="B1057">
            <v>3439.28</v>
          </cell>
        </row>
        <row r="1058">
          <cell r="A1058">
            <v>20.4100000000001</v>
          </cell>
          <cell r="B1058">
            <v>3439.087</v>
          </cell>
        </row>
        <row r="1059">
          <cell r="A1059">
            <v>20.420000000000101</v>
          </cell>
          <cell r="B1059">
            <v>3438.8939999999998</v>
          </cell>
        </row>
        <row r="1060">
          <cell r="A1060">
            <v>20.430000000000099</v>
          </cell>
          <cell r="B1060">
            <v>3438.701</v>
          </cell>
        </row>
        <row r="1061">
          <cell r="A1061">
            <v>20.440000000000101</v>
          </cell>
          <cell r="B1061">
            <v>3438.5079999999998</v>
          </cell>
        </row>
        <row r="1062">
          <cell r="A1062">
            <v>20.450000000000099</v>
          </cell>
          <cell r="B1062">
            <v>3438.3150000000001</v>
          </cell>
        </row>
        <row r="1063">
          <cell r="A1063">
            <v>20.4600000000001</v>
          </cell>
          <cell r="B1063">
            <v>3438.1219999999998</v>
          </cell>
        </row>
        <row r="1064">
          <cell r="A1064">
            <v>20.470000000000098</v>
          </cell>
          <cell r="B1064">
            <v>3437.9290000000001</v>
          </cell>
        </row>
        <row r="1065">
          <cell r="A1065">
            <v>20.4800000000001</v>
          </cell>
          <cell r="B1065">
            <v>3437.7359999999999</v>
          </cell>
        </row>
        <row r="1066">
          <cell r="A1066">
            <v>20.490000000000101</v>
          </cell>
          <cell r="B1066">
            <v>3437.5430000000001</v>
          </cell>
        </row>
        <row r="1067">
          <cell r="A1067">
            <v>20.500000000000099</v>
          </cell>
          <cell r="B1067">
            <v>3437.35</v>
          </cell>
        </row>
        <row r="1068">
          <cell r="A1068">
            <v>20.510000000000101</v>
          </cell>
          <cell r="B1068">
            <v>3437.1570000000002</v>
          </cell>
        </row>
        <row r="1069">
          <cell r="A1069">
            <v>20.520000000000099</v>
          </cell>
          <cell r="B1069">
            <v>3436.9639999999999</v>
          </cell>
        </row>
        <row r="1070">
          <cell r="A1070">
            <v>20.530000000000101</v>
          </cell>
          <cell r="B1070">
            <v>3436.7710000000002</v>
          </cell>
        </row>
        <row r="1071">
          <cell r="A1071">
            <v>20.540000000000099</v>
          </cell>
          <cell r="B1071">
            <v>3436.578</v>
          </cell>
        </row>
        <row r="1072">
          <cell r="A1072">
            <v>20.5500000000001</v>
          </cell>
          <cell r="B1072">
            <v>3436.3850000000002</v>
          </cell>
        </row>
        <row r="1073">
          <cell r="A1073">
            <v>20.560000000000102</v>
          </cell>
          <cell r="B1073">
            <v>3436.192</v>
          </cell>
        </row>
        <row r="1074">
          <cell r="A1074">
            <v>20.5700000000001</v>
          </cell>
          <cell r="B1074">
            <v>3435.9989999999998</v>
          </cell>
        </row>
        <row r="1075">
          <cell r="A1075">
            <v>20.580000000000101</v>
          </cell>
          <cell r="B1075">
            <v>3435.806</v>
          </cell>
        </row>
        <row r="1076">
          <cell r="A1076">
            <v>20.590000000000099</v>
          </cell>
          <cell r="B1076">
            <v>3435.6129999999998</v>
          </cell>
        </row>
        <row r="1077">
          <cell r="A1077">
            <v>20.600000000000101</v>
          </cell>
          <cell r="B1077">
            <v>3435.42</v>
          </cell>
        </row>
        <row r="1078">
          <cell r="A1078">
            <v>20.610000000000099</v>
          </cell>
          <cell r="B1078">
            <v>3435.2269999999999</v>
          </cell>
        </row>
        <row r="1079">
          <cell r="A1079">
            <v>20.6200000000001</v>
          </cell>
          <cell r="B1079">
            <v>3435.0340000000001</v>
          </cell>
        </row>
        <row r="1080">
          <cell r="A1080">
            <v>20.630000000000098</v>
          </cell>
          <cell r="B1080">
            <v>3434.8409999999999</v>
          </cell>
        </row>
        <row r="1081">
          <cell r="A1081">
            <v>20.6400000000001</v>
          </cell>
          <cell r="B1081">
            <v>3434.6480000000001</v>
          </cell>
        </row>
        <row r="1082">
          <cell r="A1082">
            <v>20.650000000000102</v>
          </cell>
          <cell r="B1082">
            <v>3434.4549999999999</v>
          </cell>
        </row>
        <row r="1083">
          <cell r="A1083">
            <v>20.6600000000001</v>
          </cell>
          <cell r="B1083">
            <v>3434.2620000000002</v>
          </cell>
        </row>
        <row r="1084">
          <cell r="A1084">
            <v>20.670000000000101</v>
          </cell>
          <cell r="B1084">
            <v>3434.069</v>
          </cell>
        </row>
        <row r="1085">
          <cell r="A1085">
            <v>20.680000000000099</v>
          </cell>
          <cell r="B1085">
            <v>3433.8760000000002</v>
          </cell>
        </row>
        <row r="1086">
          <cell r="A1086">
            <v>20.690000000000101</v>
          </cell>
          <cell r="B1086">
            <v>3433.683</v>
          </cell>
        </row>
        <row r="1087">
          <cell r="A1087">
            <v>20.700000000000099</v>
          </cell>
          <cell r="B1087">
            <v>3433.49</v>
          </cell>
        </row>
        <row r="1088">
          <cell r="A1088">
            <v>20.7100000000001</v>
          </cell>
          <cell r="B1088">
            <v>3433.297</v>
          </cell>
        </row>
        <row r="1089">
          <cell r="A1089">
            <v>20.720000000000098</v>
          </cell>
          <cell r="B1089">
            <v>3433.1039999999998</v>
          </cell>
        </row>
        <row r="1090">
          <cell r="A1090">
            <v>20.7300000000001</v>
          </cell>
          <cell r="B1090">
            <v>3432.9110000000001</v>
          </cell>
        </row>
        <row r="1091">
          <cell r="A1091">
            <v>20.740000000000101</v>
          </cell>
          <cell r="B1091">
            <v>3432.7179999999998</v>
          </cell>
        </row>
        <row r="1092">
          <cell r="A1092">
            <v>20.750000000000099</v>
          </cell>
          <cell r="B1092">
            <v>3432.5250000000001</v>
          </cell>
        </row>
        <row r="1093">
          <cell r="A1093">
            <v>20.760000000000101</v>
          </cell>
          <cell r="B1093">
            <v>3432.3319999999999</v>
          </cell>
        </row>
        <row r="1094">
          <cell r="A1094">
            <v>20.770000000000099</v>
          </cell>
          <cell r="B1094">
            <v>3432.1390000000001</v>
          </cell>
        </row>
        <row r="1095">
          <cell r="A1095">
            <v>20.780000000000101</v>
          </cell>
          <cell r="B1095">
            <v>3431.9459999999999</v>
          </cell>
        </row>
        <row r="1096">
          <cell r="A1096">
            <v>20.790000000000099</v>
          </cell>
          <cell r="B1096">
            <v>3431.7530000000002</v>
          </cell>
        </row>
        <row r="1097">
          <cell r="A1097">
            <v>20.8000000000001</v>
          </cell>
          <cell r="B1097">
            <v>3431.56</v>
          </cell>
        </row>
        <row r="1098">
          <cell r="A1098">
            <v>20.810000000000102</v>
          </cell>
          <cell r="B1098">
            <v>3431.3670000000002</v>
          </cell>
        </row>
        <row r="1099">
          <cell r="A1099">
            <v>20.8200000000001</v>
          </cell>
          <cell r="B1099">
            <v>3431.174</v>
          </cell>
        </row>
        <row r="1100">
          <cell r="A1100">
            <v>20.830000000000101</v>
          </cell>
          <cell r="B1100">
            <v>3430.9810000000002</v>
          </cell>
        </row>
        <row r="1101">
          <cell r="A1101">
            <v>20.840000000000099</v>
          </cell>
          <cell r="B1101">
            <v>3430.788</v>
          </cell>
        </row>
        <row r="1102">
          <cell r="A1102">
            <v>20.850000000000101</v>
          </cell>
          <cell r="B1102">
            <v>3430.5949999999998</v>
          </cell>
        </row>
        <row r="1103">
          <cell r="A1103">
            <v>20.860000000000099</v>
          </cell>
          <cell r="B1103">
            <v>3430.402</v>
          </cell>
        </row>
        <row r="1104">
          <cell r="A1104">
            <v>20.8700000000001</v>
          </cell>
          <cell r="B1104">
            <v>3430.2089999999998</v>
          </cell>
        </row>
        <row r="1105">
          <cell r="A1105">
            <v>20.880000000000098</v>
          </cell>
          <cell r="B1105">
            <v>3430.0160000000001</v>
          </cell>
        </row>
        <row r="1106">
          <cell r="A1106">
            <v>20.8900000000001</v>
          </cell>
          <cell r="B1106">
            <v>3429.8229999999999</v>
          </cell>
        </row>
        <row r="1107">
          <cell r="A1107">
            <v>20.900000000000102</v>
          </cell>
          <cell r="B1107">
            <v>3429.63</v>
          </cell>
        </row>
        <row r="1108">
          <cell r="A1108">
            <v>20.9100000000001</v>
          </cell>
          <cell r="B1108">
            <v>3429.4369999999999</v>
          </cell>
        </row>
        <row r="1109">
          <cell r="A1109">
            <v>20.920000000000101</v>
          </cell>
          <cell r="B1109">
            <v>3429.2440000000001</v>
          </cell>
        </row>
        <row r="1110">
          <cell r="A1110">
            <v>20.930000000000099</v>
          </cell>
          <cell r="B1110">
            <v>3429.0509999999999</v>
          </cell>
        </row>
        <row r="1111">
          <cell r="A1111">
            <v>20.940000000000101</v>
          </cell>
          <cell r="B1111">
            <v>3428.8580000000002</v>
          </cell>
        </row>
        <row r="1112">
          <cell r="A1112">
            <v>20.950000000000099</v>
          </cell>
          <cell r="B1112">
            <v>3428.665</v>
          </cell>
        </row>
        <row r="1113">
          <cell r="A1113">
            <v>20.9600000000002</v>
          </cell>
          <cell r="B1113">
            <v>3428.4720000000002</v>
          </cell>
        </row>
        <row r="1114">
          <cell r="A1114">
            <v>20.970000000000201</v>
          </cell>
          <cell r="B1114">
            <v>3428.279</v>
          </cell>
        </row>
        <row r="1115">
          <cell r="A1115">
            <v>20.980000000000199</v>
          </cell>
          <cell r="B1115">
            <v>3428.0859999999998</v>
          </cell>
        </row>
        <row r="1116">
          <cell r="A1116">
            <v>20.990000000000201</v>
          </cell>
          <cell r="B1116">
            <v>3427.893</v>
          </cell>
        </row>
        <row r="1117">
          <cell r="A1117">
            <v>21.000000000000199</v>
          </cell>
          <cell r="B1117">
            <v>3427.7</v>
          </cell>
        </row>
        <row r="1118">
          <cell r="A1118">
            <v>21.010000000000201</v>
          </cell>
          <cell r="B1118">
            <v>3427.5070000000001</v>
          </cell>
        </row>
        <row r="1119">
          <cell r="A1119">
            <v>21.020000000000199</v>
          </cell>
          <cell r="B1119">
            <v>3427.3139999999999</v>
          </cell>
        </row>
        <row r="1120">
          <cell r="A1120">
            <v>21.0300000000002</v>
          </cell>
          <cell r="B1120">
            <v>3427.1210000000001</v>
          </cell>
        </row>
        <row r="1121">
          <cell r="A1121">
            <v>21.040000000000202</v>
          </cell>
          <cell r="B1121">
            <v>3426.9279999999999</v>
          </cell>
        </row>
        <row r="1122">
          <cell r="A1122">
            <v>21.0500000000002</v>
          </cell>
          <cell r="B1122">
            <v>3426.7350000000001</v>
          </cell>
        </row>
        <row r="1123">
          <cell r="A1123">
            <v>21.060000000000201</v>
          </cell>
          <cell r="B1123">
            <v>3426.5419999999999</v>
          </cell>
        </row>
        <row r="1124">
          <cell r="A1124">
            <v>21.070000000000199</v>
          </cell>
          <cell r="B1124">
            <v>3426.3490000000002</v>
          </cell>
        </row>
        <row r="1125">
          <cell r="A1125">
            <v>21.080000000000201</v>
          </cell>
          <cell r="B1125">
            <v>3426.1559999999999</v>
          </cell>
        </row>
        <row r="1126">
          <cell r="A1126">
            <v>21.090000000000199</v>
          </cell>
          <cell r="B1126">
            <v>3425.9630000000002</v>
          </cell>
        </row>
        <row r="1127">
          <cell r="A1127">
            <v>21.1000000000002</v>
          </cell>
          <cell r="B1127">
            <v>3425.77</v>
          </cell>
        </row>
        <row r="1128">
          <cell r="A1128">
            <v>21.110000000000198</v>
          </cell>
          <cell r="B1128">
            <v>3425.5770000000002</v>
          </cell>
        </row>
        <row r="1129">
          <cell r="A1129">
            <v>21.1200000000002</v>
          </cell>
          <cell r="B1129">
            <v>3425.384</v>
          </cell>
        </row>
        <row r="1130">
          <cell r="A1130">
            <v>21.130000000000202</v>
          </cell>
          <cell r="B1130">
            <v>3425.1909999999998</v>
          </cell>
        </row>
        <row r="1131">
          <cell r="A1131">
            <v>21.1400000000002</v>
          </cell>
          <cell r="B1131">
            <v>3424.998</v>
          </cell>
        </row>
        <row r="1132">
          <cell r="A1132">
            <v>21.150000000000201</v>
          </cell>
          <cell r="B1132">
            <v>3424.8049999999998</v>
          </cell>
        </row>
        <row r="1133">
          <cell r="A1133">
            <v>21.160000000000199</v>
          </cell>
          <cell r="B1133">
            <v>3424.6120000000001</v>
          </cell>
        </row>
        <row r="1134">
          <cell r="A1134">
            <v>21.170000000000201</v>
          </cell>
          <cell r="B1134">
            <v>3424.4189999999999</v>
          </cell>
        </row>
        <row r="1135">
          <cell r="A1135">
            <v>21.180000000000199</v>
          </cell>
          <cell r="B1135">
            <v>3424.2260000000001</v>
          </cell>
        </row>
        <row r="1136">
          <cell r="A1136">
            <v>21.1900000000002</v>
          </cell>
          <cell r="B1136">
            <v>3424.0329999999999</v>
          </cell>
        </row>
        <row r="1137">
          <cell r="A1137">
            <v>21.200000000000198</v>
          </cell>
          <cell r="B1137">
            <v>3423.84</v>
          </cell>
        </row>
        <row r="1138">
          <cell r="A1138">
            <v>21.2100000000002</v>
          </cell>
          <cell r="B1138">
            <v>3423.6469999999999</v>
          </cell>
        </row>
        <row r="1139">
          <cell r="A1139">
            <v>21.220000000000201</v>
          </cell>
          <cell r="B1139">
            <v>3423.4540000000002</v>
          </cell>
        </row>
        <row r="1140">
          <cell r="A1140">
            <v>21.230000000000199</v>
          </cell>
          <cell r="B1140">
            <v>3423.261</v>
          </cell>
        </row>
        <row r="1141">
          <cell r="A1141">
            <v>21.240000000000201</v>
          </cell>
          <cell r="B1141">
            <v>3423.0680000000002</v>
          </cell>
        </row>
        <row r="1142">
          <cell r="A1142">
            <v>21.250000000000199</v>
          </cell>
          <cell r="B1142">
            <v>3422.875</v>
          </cell>
        </row>
        <row r="1143">
          <cell r="A1143">
            <v>21.260000000000201</v>
          </cell>
          <cell r="B1143">
            <v>3422.6819999999998</v>
          </cell>
        </row>
        <row r="1144">
          <cell r="A1144">
            <v>21.270000000000199</v>
          </cell>
          <cell r="B1144">
            <v>3422.489</v>
          </cell>
        </row>
        <row r="1145">
          <cell r="A1145">
            <v>21.2800000000002</v>
          </cell>
          <cell r="B1145">
            <v>3422.2959999999998</v>
          </cell>
        </row>
        <row r="1146">
          <cell r="A1146">
            <v>21.290000000000202</v>
          </cell>
          <cell r="B1146">
            <v>3422.1030000000001</v>
          </cell>
        </row>
        <row r="1147">
          <cell r="A1147">
            <v>21.3000000000002</v>
          </cell>
          <cell r="B1147">
            <v>3421.91</v>
          </cell>
        </row>
        <row r="1148">
          <cell r="A1148">
            <v>21.310000000000201</v>
          </cell>
          <cell r="B1148">
            <v>3421.7170000000001</v>
          </cell>
        </row>
        <row r="1149">
          <cell r="A1149">
            <v>21.320000000000199</v>
          </cell>
          <cell r="B1149">
            <v>3421.5239999999999</v>
          </cell>
        </row>
        <row r="1150">
          <cell r="A1150">
            <v>21.330000000000201</v>
          </cell>
          <cell r="B1150">
            <v>3421.3310000000001</v>
          </cell>
        </row>
        <row r="1151">
          <cell r="A1151">
            <v>21.340000000000199</v>
          </cell>
          <cell r="B1151">
            <v>3421.1379999999999</v>
          </cell>
        </row>
        <row r="1152">
          <cell r="A1152">
            <v>21.3500000000002</v>
          </cell>
          <cell r="B1152">
            <v>3420.9450000000002</v>
          </cell>
        </row>
        <row r="1153">
          <cell r="A1153">
            <v>21.360000000000198</v>
          </cell>
          <cell r="B1153">
            <v>3420.752</v>
          </cell>
        </row>
        <row r="1154">
          <cell r="A1154">
            <v>21.3700000000002</v>
          </cell>
          <cell r="B1154">
            <v>3420.5590000000002</v>
          </cell>
        </row>
        <row r="1155">
          <cell r="A1155">
            <v>21.380000000000202</v>
          </cell>
          <cell r="B1155">
            <v>3420.366</v>
          </cell>
        </row>
        <row r="1156">
          <cell r="A1156">
            <v>21.3900000000002</v>
          </cell>
          <cell r="B1156">
            <v>3420.1729999999998</v>
          </cell>
        </row>
        <row r="1157">
          <cell r="A1157">
            <v>21.400000000000201</v>
          </cell>
          <cell r="B1157">
            <v>3419.98</v>
          </cell>
        </row>
        <row r="1158">
          <cell r="A1158">
            <v>21.410000000000199</v>
          </cell>
          <cell r="B1158">
            <v>3419.7869999999998</v>
          </cell>
        </row>
        <row r="1159">
          <cell r="A1159">
            <v>21.420000000000201</v>
          </cell>
          <cell r="B1159">
            <v>3419.5940000000001</v>
          </cell>
        </row>
        <row r="1160">
          <cell r="A1160">
            <v>21.430000000000199</v>
          </cell>
          <cell r="B1160">
            <v>3419.4009999999998</v>
          </cell>
        </row>
        <row r="1161">
          <cell r="A1161">
            <v>21.4400000000002</v>
          </cell>
          <cell r="B1161">
            <v>3419.2080000000001</v>
          </cell>
        </row>
        <row r="1162">
          <cell r="A1162">
            <v>21.450000000000198</v>
          </cell>
          <cell r="B1162">
            <v>3419.0149999999999</v>
          </cell>
        </row>
        <row r="1163">
          <cell r="A1163">
            <v>21.4600000000002</v>
          </cell>
          <cell r="B1163">
            <v>3418.8220000000001</v>
          </cell>
        </row>
        <row r="1164">
          <cell r="A1164">
            <v>21.470000000000201</v>
          </cell>
          <cell r="B1164">
            <v>3418.6289999999999</v>
          </cell>
        </row>
        <row r="1165">
          <cell r="A1165">
            <v>21.480000000000199</v>
          </cell>
          <cell r="B1165">
            <v>3418.4360000000001</v>
          </cell>
        </row>
        <row r="1166">
          <cell r="A1166">
            <v>21.490000000000201</v>
          </cell>
          <cell r="B1166">
            <v>3418.2429999999999</v>
          </cell>
        </row>
        <row r="1167">
          <cell r="A1167">
            <v>21.500000000000199</v>
          </cell>
          <cell r="B1167">
            <v>3418.05</v>
          </cell>
        </row>
        <row r="1168">
          <cell r="A1168">
            <v>21.510000000000201</v>
          </cell>
          <cell r="B1168">
            <v>3417.857</v>
          </cell>
        </row>
        <row r="1169">
          <cell r="A1169">
            <v>21.520000000000199</v>
          </cell>
          <cell r="B1169">
            <v>3417.6640000000002</v>
          </cell>
        </row>
        <row r="1170">
          <cell r="A1170">
            <v>21.5300000000002</v>
          </cell>
          <cell r="B1170">
            <v>3417.471</v>
          </cell>
        </row>
        <row r="1171">
          <cell r="A1171">
            <v>21.540000000000202</v>
          </cell>
          <cell r="B1171">
            <v>3417.2779999999998</v>
          </cell>
        </row>
        <row r="1172">
          <cell r="A1172">
            <v>21.5500000000002</v>
          </cell>
          <cell r="B1172">
            <v>3417.085</v>
          </cell>
        </row>
        <row r="1173">
          <cell r="A1173">
            <v>21.560000000000201</v>
          </cell>
          <cell r="B1173">
            <v>3416.8919999999998</v>
          </cell>
        </row>
        <row r="1174">
          <cell r="A1174">
            <v>21.570000000000199</v>
          </cell>
          <cell r="B1174">
            <v>3416.6990000000001</v>
          </cell>
        </row>
        <row r="1175">
          <cell r="A1175">
            <v>21.5800000000003</v>
          </cell>
          <cell r="B1175">
            <v>3416.5059999999999</v>
          </cell>
        </row>
        <row r="1176">
          <cell r="A1176">
            <v>21.590000000000199</v>
          </cell>
          <cell r="B1176">
            <v>3416.3130000000001</v>
          </cell>
        </row>
        <row r="1177">
          <cell r="A1177">
            <v>21.6000000000003</v>
          </cell>
          <cell r="B1177">
            <v>3416.12</v>
          </cell>
        </row>
        <row r="1178">
          <cell r="A1178">
            <v>21.610000000000198</v>
          </cell>
          <cell r="B1178">
            <v>3415.9270000000001</v>
          </cell>
        </row>
        <row r="1179">
          <cell r="A1179">
            <v>21.6200000000002</v>
          </cell>
          <cell r="B1179">
            <v>3415.7339999999999</v>
          </cell>
        </row>
        <row r="1180">
          <cell r="A1180">
            <v>21.630000000000301</v>
          </cell>
          <cell r="B1180">
            <v>3415.5410000000002</v>
          </cell>
        </row>
        <row r="1181">
          <cell r="A1181">
            <v>21.640000000000299</v>
          </cell>
          <cell r="B1181">
            <v>3415.348</v>
          </cell>
        </row>
        <row r="1182">
          <cell r="A1182">
            <v>21.650000000000301</v>
          </cell>
          <cell r="B1182">
            <v>3415.1550000000002</v>
          </cell>
        </row>
        <row r="1183">
          <cell r="A1183">
            <v>21.660000000000299</v>
          </cell>
          <cell r="B1183">
            <v>3414.962</v>
          </cell>
        </row>
        <row r="1184">
          <cell r="A1184">
            <v>21.6700000000003</v>
          </cell>
          <cell r="B1184">
            <v>3414.7689999999998</v>
          </cell>
        </row>
        <row r="1185">
          <cell r="A1185">
            <v>21.680000000000302</v>
          </cell>
          <cell r="B1185">
            <v>3414.576</v>
          </cell>
        </row>
        <row r="1186">
          <cell r="A1186">
            <v>21.6900000000003</v>
          </cell>
          <cell r="B1186">
            <v>3414.3829999999998</v>
          </cell>
        </row>
        <row r="1187">
          <cell r="A1187">
            <v>21.700000000000301</v>
          </cell>
          <cell r="B1187">
            <v>3414.19</v>
          </cell>
        </row>
        <row r="1188">
          <cell r="A1188">
            <v>21.710000000000299</v>
          </cell>
          <cell r="B1188">
            <v>3413.9969999999998</v>
          </cell>
        </row>
        <row r="1189">
          <cell r="A1189">
            <v>21.720000000000301</v>
          </cell>
          <cell r="B1189">
            <v>3413.8040000000001</v>
          </cell>
        </row>
        <row r="1190">
          <cell r="A1190">
            <v>21.730000000000299</v>
          </cell>
          <cell r="B1190">
            <v>3413.6109999999999</v>
          </cell>
        </row>
        <row r="1191">
          <cell r="A1191">
            <v>21.7400000000003</v>
          </cell>
          <cell r="B1191">
            <v>3413.4180000000001</v>
          </cell>
        </row>
        <row r="1192">
          <cell r="A1192">
            <v>21.750000000000298</v>
          </cell>
          <cell r="B1192">
            <v>3413.2249999999999</v>
          </cell>
        </row>
        <row r="1193">
          <cell r="A1193">
            <v>21.7600000000003</v>
          </cell>
          <cell r="B1193">
            <v>3413.0320000000002</v>
          </cell>
        </row>
        <row r="1194">
          <cell r="A1194">
            <v>21.770000000000302</v>
          </cell>
          <cell r="B1194">
            <v>3412.8389999999999</v>
          </cell>
        </row>
        <row r="1195">
          <cell r="A1195">
            <v>21.7800000000003</v>
          </cell>
          <cell r="B1195">
            <v>3412.6460000000002</v>
          </cell>
        </row>
        <row r="1196">
          <cell r="A1196">
            <v>21.790000000000301</v>
          </cell>
          <cell r="B1196">
            <v>3412.453</v>
          </cell>
        </row>
        <row r="1197">
          <cell r="A1197">
            <v>21.800000000000299</v>
          </cell>
          <cell r="B1197">
            <v>3412.26</v>
          </cell>
        </row>
        <row r="1198">
          <cell r="A1198">
            <v>21.810000000000301</v>
          </cell>
          <cell r="B1198">
            <v>3412.067</v>
          </cell>
        </row>
        <row r="1199">
          <cell r="A1199">
            <v>21.820000000000299</v>
          </cell>
          <cell r="B1199">
            <v>3411.8739999999998</v>
          </cell>
        </row>
        <row r="1200">
          <cell r="A1200">
            <v>21.8300000000003</v>
          </cell>
          <cell r="B1200">
            <v>3411.681</v>
          </cell>
        </row>
        <row r="1201">
          <cell r="A1201">
            <v>21.840000000000298</v>
          </cell>
          <cell r="B1201">
            <v>3411.4879999999998</v>
          </cell>
        </row>
        <row r="1202">
          <cell r="A1202">
            <v>21.8500000000003</v>
          </cell>
          <cell r="B1202">
            <v>3411.2950000000001</v>
          </cell>
        </row>
        <row r="1203">
          <cell r="A1203">
            <v>21.860000000000301</v>
          </cell>
          <cell r="B1203">
            <v>3411.1019999999999</v>
          </cell>
        </row>
        <row r="1204">
          <cell r="A1204">
            <v>21.870000000000299</v>
          </cell>
          <cell r="B1204">
            <v>3410.9090000000001</v>
          </cell>
        </row>
        <row r="1205">
          <cell r="A1205">
            <v>21.880000000000301</v>
          </cell>
          <cell r="B1205">
            <v>3410.7159999999999</v>
          </cell>
        </row>
        <row r="1206">
          <cell r="A1206">
            <v>21.890000000000299</v>
          </cell>
          <cell r="B1206">
            <v>3410.5230000000001</v>
          </cell>
        </row>
        <row r="1207">
          <cell r="A1207">
            <v>21.900000000000301</v>
          </cell>
          <cell r="B1207">
            <v>3410.33</v>
          </cell>
        </row>
        <row r="1208">
          <cell r="A1208">
            <v>21.910000000000299</v>
          </cell>
          <cell r="B1208">
            <v>3410.1370000000002</v>
          </cell>
        </row>
        <row r="1209">
          <cell r="A1209">
            <v>21.9200000000003</v>
          </cell>
          <cell r="B1209">
            <v>3409.944</v>
          </cell>
        </row>
        <row r="1210">
          <cell r="A1210">
            <v>21.930000000000302</v>
          </cell>
          <cell r="B1210">
            <v>3409.7510000000002</v>
          </cell>
        </row>
        <row r="1211">
          <cell r="A1211">
            <v>21.9400000000003</v>
          </cell>
          <cell r="B1211">
            <v>3409.558</v>
          </cell>
        </row>
        <row r="1212">
          <cell r="A1212">
            <v>21.950000000000301</v>
          </cell>
          <cell r="B1212">
            <v>3409.3649999999998</v>
          </cell>
        </row>
        <row r="1213">
          <cell r="A1213">
            <v>21.960000000000299</v>
          </cell>
          <cell r="B1213">
            <v>3409.172</v>
          </cell>
        </row>
        <row r="1214">
          <cell r="A1214">
            <v>21.970000000000301</v>
          </cell>
          <cell r="B1214">
            <v>3408.9789999999998</v>
          </cell>
        </row>
        <row r="1215">
          <cell r="A1215">
            <v>21.980000000000299</v>
          </cell>
          <cell r="B1215">
            <v>3408.7860000000001</v>
          </cell>
        </row>
        <row r="1216">
          <cell r="A1216">
            <v>21.9900000000003</v>
          </cell>
          <cell r="B1216">
            <v>3408.5929999999998</v>
          </cell>
        </row>
        <row r="1217">
          <cell r="A1217">
            <v>22.000000000000298</v>
          </cell>
          <cell r="B1217">
            <v>3408.4</v>
          </cell>
        </row>
        <row r="1218">
          <cell r="A1218">
            <v>22.0100000000003</v>
          </cell>
          <cell r="B1218">
            <v>3408.2069999999999</v>
          </cell>
        </row>
        <row r="1219">
          <cell r="A1219">
            <v>22.020000000000302</v>
          </cell>
          <cell r="B1219">
            <v>3408.0140000000001</v>
          </cell>
        </row>
        <row r="1220">
          <cell r="A1220">
            <v>22.0300000000003</v>
          </cell>
          <cell r="B1220">
            <v>3407.8209999999999</v>
          </cell>
        </row>
        <row r="1221">
          <cell r="A1221">
            <v>22.040000000000301</v>
          </cell>
          <cell r="B1221">
            <v>3407.6280000000002</v>
          </cell>
        </row>
        <row r="1222">
          <cell r="A1222">
            <v>22.050000000000299</v>
          </cell>
          <cell r="B1222">
            <v>3407.4349999999999</v>
          </cell>
        </row>
        <row r="1223">
          <cell r="A1223">
            <v>22.060000000000301</v>
          </cell>
          <cell r="B1223">
            <v>3407.2420000000002</v>
          </cell>
        </row>
        <row r="1224">
          <cell r="A1224">
            <v>22.070000000000299</v>
          </cell>
          <cell r="B1224">
            <v>3407.049</v>
          </cell>
        </row>
        <row r="1225">
          <cell r="A1225">
            <v>22.0800000000003</v>
          </cell>
          <cell r="B1225">
            <v>3406.8560000000002</v>
          </cell>
        </row>
        <row r="1226">
          <cell r="A1226">
            <v>22.090000000000298</v>
          </cell>
          <cell r="B1226">
            <v>3406.663</v>
          </cell>
        </row>
        <row r="1227">
          <cell r="A1227">
            <v>22.1000000000003</v>
          </cell>
          <cell r="B1227">
            <v>3406.47</v>
          </cell>
        </row>
        <row r="1228">
          <cell r="A1228">
            <v>22.110000000000301</v>
          </cell>
          <cell r="B1228">
            <v>3406.277</v>
          </cell>
        </row>
        <row r="1229">
          <cell r="A1229">
            <v>22.120000000000299</v>
          </cell>
          <cell r="B1229">
            <v>3406.0839999999998</v>
          </cell>
        </row>
        <row r="1230">
          <cell r="A1230">
            <v>22.130000000000301</v>
          </cell>
          <cell r="B1230">
            <v>3405.8910000000001</v>
          </cell>
        </row>
        <row r="1231">
          <cell r="A1231">
            <v>22.140000000000299</v>
          </cell>
          <cell r="B1231">
            <v>3405.6979999999999</v>
          </cell>
        </row>
        <row r="1232">
          <cell r="A1232">
            <v>22.150000000000301</v>
          </cell>
          <cell r="B1232">
            <v>3405.5050000000001</v>
          </cell>
        </row>
        <row r="1233">
          <cell r="A1233">
            <v>22.160000000000299</v>
          </cell>
          <cell r="B1233">
            <v>3405.3119999999999</v>
          </cell>
        </row>
        <row r="1234">
          <cell r="A1234">
            <v>22.1700000000003</v>
          </cell>
          <cell r="B1234">
            <v>3405.1190000000001</v>
          </cell>
        </row>
        <row r="1235">
          <cell r="A1235">
            <v>22.180000000000302</v>
          </cell>
          <cell r="B1235">
            <v>3404.9259999999999</v>
          </cell>
        </row>
        <row r="1236">
          <cell r="A1236">
            <v>22.1900000000003</v>
          </cell>
          <cell r="B1236">
            <v>3404.7330000000002</v>
          </cell>
        </row>
        <row r="1237">
          <cell r="A1237">
            <v>22.200000000000301</v>
          </cell>
          <cell r="B1237">
            <v>3404.54</v>
          </cell>
        </row>
        <row r="1238">
          <cell r="A1238">
            <v>22.210000000000299</v>
          </cell>
          <cell r="B1238">
            <v>3404.3470000000002</v>
          </cell>
        </row>
        <row r="1239">
          <cell r="A1239">
            <v>22.2200000000004</v>
          </cell>
          <cell r="B1239">
            <v>3404.154</v>
          </cell>
        </row>
        <row r="1240">
          <cell r="A1240">
            <v>22.230000000000299</v>
          </cell>
          <cell r="B1240">
            <v>3403.9609999999998</v>
          </cell>
        </row>
        <row r="1241">
          <cell r="A1241">
            <v>22.2400000000004</v>
          </cell>
          <cell r="B1241">
            <v>3403.768</v>
          </cell>
        </row>
        <row r="1242">
          <cell r="A1242">
            <v>22.250000000000298</v>
          </cell>
          <cell r="B1242">
            <v>3403.5749999999998</v>
          </cell>
        </row>
        <row r="1243">
          <cell r="A1243">
            <v>22.2600000000003</v>
          </cell>
          <cell r="B1243">
            <v>3403.3820000000001</v>
          </cell>
        </row>
        <row r="1244">
          <cell r="A1244">
            <v>22.270000000000401</v>
          </cell>
          <cell r="B1244">
            <v>3403.1889999999999</v>
          </cell>
        </row>
        <row r="1245">
          <cell r="A1245">
            <v>22.280000000000399</v>
          </cell>
          <cell r="B1245">
            <v>3402.9960000000001</v>
          </cell>
        </row>
        <row r="1246">
          <cell r="A1246">
            <v>22.290000000000401</v>
          </cell>
          <cell r="B1246">
            <v>3402.8029999999999</v>
          </cell>
        </row>
        <row r="1247">
          <cell r="A1247">
            <v>22.300000000000399</v>
          </cell>
          <cell r="B1247">
            <v>3402.61</v>
          </cell>
        </row>
        <row r="1248">
          <cell r="A1248">
            <v>22.3100000000004</v>
          </cell>
          <cell r="B1248">
            <v>3402.4169999999999</v>
          </cell>
        </row>
        <row r="1249">
          <cell r="A1249">
            <v>22.320000000000402</v>
          </cell>
          <cell r="B1249">
            <v>3402.2240000000002</v>
          </cell>
        </row>
        <row r="1250">
          <cell r="A1250">
            <v>22.3300000000004</v>
          </cell>
          <cell r="B1250">
            <v>3402.0309999999999</v>
          </cell>
        </row>
        <row r="1251">
          <cell r="A1251">
            <v>22.340000000000401</v>
          </cell>
          <cell r="B1251">
            <v>3401.8380000000002</v>
          </cell>
        </row>
        <row r="1252">
          <cell r="A1252">
            <v>22.350000000000399</v>
          </cell>
          <cell r="B1252">
            <v>3401.645</v>
          </cell>
        </row>
        <row r="1253">
          <cell r="A1253">
            <v>22.360000000000401</v>
          </cell>
          <cell r="B1253">
            <v>3401.4520000000002</v>
          </cell>
        </row>
        <row r="1254">
          <cell r="A1254">
            <v>22.370000000000399</v>
          </cell>
          <cell r="B1254">
            <v>3401.259</v>
          </cell>
        </row>
        <row r="1255">
          <cell r="A1255">
            <v>22.3800000000004</v>
          </cell>
          <cell r="B1255">
            <v>3401.0659999999998</v>
          </cell>
        </row>
        <row r="1256">
          <cell r="A1256">
            <v>22.390000000000398</v>
          </cell>
          <cell r="B1256">
            <v>3400.873</v>
          </cell>
        </row>
        <row r="1257">
          <cell r="A1257">
            <v>22.4000000000004</v>
          </cell>
          <cell r="B1257">
            <v>3400.68</v>
          </cell>
        </row>
        <row r="1258">
          <cell r="A1258">
            <v>22.410000000000402</v>
          </cell>
          <cell r="B1258">
            <v>3400.4870000000001</v>
          </cell>
        </row>
        <row r="1259">
          <cell r="A1259">
            <v>22.4200000000004</v>
          </cell>
          <cell r="B1259">
            <v>3400.2939999999999</v>
          </cell>
        </row>
        <row r="1260">
          <cell r="A1260">
            <v>22.430000000000401</v>
          </cell>
          <cell r="B1260">
            <v>3400.1010000000001</v>
          </cell>
        </row>
        <row r="1261">
          <cell r="A1261">
            <v>22.440000000000399</v>
          </cell>
          <cell r="B1261">
            <v>3399.9079999999999</v>
          </cell>
        </row>
        <row r="1262">
          <cell r="A1262">
            <v>22.450000000000401</v>
          </cell>
          <cell r="B1262">
            <v>3399.7150000000001</v>
          </cell>
        </row>
        <row r="1263">
          <cell r="A1263">
            <v>22.460000000000399</v>
          </cell>
          <cell r="B1263">
            <v>3399.5219999999999</v>
          </cell>
        </row>
        <row r="1264">
          <cell r="A1264">
            <v>22.4700000000004</v>
          </cell>
          <cell r="B1264">
            <v>3399.3290000000002</v>
          </cell>
        </row>
        <row r="1265">
          <cell r="A1265">
            <v>22.480000000000398</v>
          </cell>
          <cell r="B1265">
            <v>3399.136</v>
          </cell>
        </row>
        <row r="1266">
          <cell r="A1266">
            <v>22.4900000000004</v>
          </cell>
          <cell r="B1266">
            <v>3398.9430000000002</v>
          </cell>
        </row>
        <row r="1267">
          <cell r="A1267">
            <v>22.500000000000401</v>
          </cell>
          <cell r="B1267">
            <v>3398.75</v>
          </cell>
        </row>
        <row r="1268">
          <cell r="A1268">
            <v>22.510000000000399</v>
          </cell>
          <cell r="B1268">
            <v>3398.5569999999998</v>
          </cell>
        </row>
        <row r="1269">
          <cell r="A1269">
            <v>22.520000000000401</v>
          </cell>
          <cell r="B1269">
            <v>3398.364</v>
          </cell>
        </row>
        <row r="1270">
          <cell r="A1270">
            <v>22.530000000000399</v>
          </cell>
          <cell r="B1270">
            <v>3398.1709999999998</v>
          </cell>
        </row>
        <row r="1271">
          <cell r="A1271">
            <v>22.540000000000401</v>
          </cell>
          <cell r="B1271">
            <v>3397.9780000000001</v>
          </cell>
        </row>
        <row r="1272">
          <cell r="A1272">
            <v>22.550000000000399</v>
          </cell>
          <cell r="B1272">
            <v>3397.7849999999999</v>
          </cell>
        </row>
        <row r="1273">
          <cell r="A1273">
            <v>22.5600000000004</v>
          </cell>
          <cell r="B1273">
            <v>3397.5920000000001</v>
          </cell>
        </row>
        <row r="1274">
          <cell r="A1274">
            <v>22.570000000000402</v>
          </cell>
          <cell r="B1274">
            <v>3397.3989999999999</v>
          </cell>
        </row>
        <row r="1275">
          <cell r="A1275">
            <v>22.5800000000004</v>
          </cell>
          <cell r="B1275">
            <v>3397.2060000000001</v>
          </cell>
        </row>
        <row r="1276">
          <cell r="A1276">
            <v>22.590000000000401</v>
          </cell>
          <cell r="B1276">
            <v>3397.0129999999999</v>
          </cell>
        </row>
        <row r="1277">
          <cell r="A1277">
            <v>22.600000000000399</v>
          </cell>
          <cell r="B1277">
            <v>3396.82</v>
          </cell>
        </row>
        <row r="1278">
          <cell r="A1278">
            <v>22.610000000000401</v>
          </cell>
          <cell r="B1278">
            <v>3396.627</v>
          </cell>
        </row>
        <row r="1279">
          <cell r="A1279">
            <v>22.620000000000399</v>
          </cell>
          <cell r="B1279">
            <v>3396.4340000000002</v>
          </cell>
        </row>
        <row r="1280">
          <cell r="A1280">
            <v>22.6300000000004</v>
          </cell>
          <cell r="B1280">
            <v>3396.241</v>
          </cell>
        </row>
        <row r="1281">
          <cell r="A1281">
            <v>22.640000000000398</v>
          </cell>
          <cell r="B1281">
            <v>3396.0479999999998</v>
          </cell>
        </row>
        <row r="1282">
          <cell r="A1282">
            <v>22.6500000000004</v>
          </cell>
          <cell r="B1282">
            <v>3395.855</v>
          </cell>
        </row>
        <row r="1283">
          <cell r="A1283">
            <v>22.660000000000402</v>
          </cell>
          <cell r="B1283">
            <v>3395.6619999999998</v>
          </cell>
        </row>
        <row r="1284">
          <cell r="A1284">
            <v>22.6700000000004</v>
          </cell>
          <cell r="B1284">
            <v>3395.4690000000001</v>
          </cell>
        </row>
        <row r="1285">
          <cell r="A1285">
            <v>22.680000000000401</v>
          </cell>
          <cell r="B1285">
            <v>3395.2759999999998</v>
          </cell>
        </row>
        <row r="1286">
          <cell r="A1286">
            <v>22.690000000000399</v>
          </cell>
          <cell r="B1286">
            <v>3395.0830000000001</v>
          </cell>
        </row>
        <row r="1287">
          <cell r="A1287">
            <v>22.700000000000401</v>
          </cell>
          <cell r="B1287">
            <v>3394.89</v>
          </cell>
        </row>
        <row r="1288">
          <cell r="A1288">
            <v>22.710000000000399</v>
          </cell>
          <cell r="B1288">
            <v>3394.6970000000001</v>
          </cell>
        </row>
        <row r="1289">
          <cell r="A1289">
            <v>22.7200000000004</v>
          </cell>
          <cell r="B1289">
            <v>3394.5039999999999</v>
          </cell>
        </row>
        <row r="1290">
          <cell r="A1290">
            <v>22.730000000000398</v>
          </cell>
          <cell r="B1290">
            <v>3394.3110000000001</v>
          </cell>
        </row>
        <row r="1291">
          <cell r="A1291">
            <v>22.7400000000004</v>
          </cell>
          <cell r="B1291">
            <v>3394.1179999999999</v>
          </cell>
        </row>
        <row r="1292">
          <cell r="A1292">
            <v>22.750000000000401</v>
          </cell>
          <cell r="B1292">
            <v>3393.9250000000002</v>
          </cell>
        </row>
        <row r="1293">
          <cell r="A1293">
            <v>22.760000000000399</v>
          </cell>
          <cell r="B1293">
            <v>3393.732</v>
          </cell>
        </row>
        <row r="1294">
          <cell r="A1294">
            <v>22.770000000000401</v>
          </cell>
          <cell r="B1294">
            <v>3393.5390000000002</v>
          </cell>
        </row>
        <row r="1295">
          <cell r="A1295">
            <v>22.780000000000399</v>
          </cell>
          <cell r="B1295">
            <v>3393.346</v>
          </cell>
        </row>
        <row r="1296">
          <cell r="A1296">
            <v>22.790000000000401</v>
          </cell>
          <cell r="B1296">
            <v>3393.1529999999998</v>
          </cell>
        </row>
        <row r="1297">
          <cell r="A1297">
            <v>22.800000000000399</v>
          </cell>
          <cell r="B1297">
            <v>3392.96</v>
          </cell>
        </row>
        <row r="1298">
          <cell r="A1298">
            <v>22.8100000000004</v>
          </cell>
          <cell r="B1298">
            <v>3392.7669999999998</v>
          </cell>
        </row>
        <row r="1299">
          <cell r="A1299">
            <v>22.820000000000402</v>
          </cell>
          <cell r="B1299">
            <v>3392.5740000000001</v>
          </cell>
        </row>
        <row r="1300">
          <cell r="A1300">
            <v>22.8300000000004</v>
          </cell>
          <cell r="B1300">
            <v>3392.3809999999999</v>
          </cell>
        </row>
        <row r="1301">
          <cell r="A1301">
            <v>22.840000000000401</v>
          </cell>
          <cell r="B1301">
            <v>3392.1880000000001</v>
          </cell>
        </row>
        <row r="1302">
          <cell r="A1302">
            <v>22.850000000000399</v>
          </cell>
          <cell r="B1302">
            <v>3391.9949999999999</v>
          </cell>
        </row>
        <row r="1303">
          <cell r="A1303">
            <v>22.8600000000005</v>
          </cell>
          <cell r="B1303">
            <v>3391.8020000000001</v>
          </cell>
        </row>
        <row r="1304">
          <cell r="A1304">
            <v>22.870000000000399</v>
          </cell>
          <cell r="B1304">
            <v>3391.6089999999999</v>
          </cell>
        </row>
        <row r="1305">
          <cell r="A1305">
            <v>22.8800000000005</v>
          </cell>
          <cell r="B1305">
            <v>3391.4160000000002</v>
          </cell>
        </row>
        <row r="1306">
          <cell r="A1306">
            <v>22.890000000000398</v>
          </cell>
          <cell r="B1306">
            <v>3391.223</v>
          </cell>
        </row>
        <row r="1307">
          <cell r="A1307">
            <v>22.9000000000004</v>
          </cell>
          <cell r="B1307">
            <v>3391.03</v>
          </cell>
        </row>
        <row r="1308">
          <cell r="A1308">
            <v>22.910000000000501</v>
          </cell>
          <cell r="B1308">
            <v>3390.837</v>
          </cell>
        </row>
        <row r="1309">
          <cell r="A1309">
            <v>22.920000000000499</v>
          </cell>
          <cell r="B1309">
            <v>3390.6439999999998</v>
          </cell>
        </row>
        <row r="1310">
          <cell r="A1310">
            <v>22.930000000000501</v>
          </cell>
          <cell r="B1310">
            <v>3390.451</v>
          </cell>
        </row>
        <row r="1311">
          <cell r="A1311">
            <v>22.940000000000499</v>
          </cell>
          <cell r="B1311">
            <v>3390.2579999999998</v>
          </cell>
        </row>
        <row r="1312">
          <cell r="A1312">
            <v>22.9500000000005</v>
          </cell>
          <cell r="B1312">
            <v>3390.0650000000001</v>
          </cell>
        </row>
        <row r="1313">
          <cell r="A1313">
            <v>22.960000000000498</v>
          </cell>
          <cell r="B1313">
            <v>3389.8719999999998</v>
          </cell>
        </row>
        <row r="1314">
          <cell r="A1314">
            <v>22.9700000000005</v>
          </cell>
          <cell r="B1314">
            <v>3389.6790000000001</v>
          </cell>
        </row>
        <row r="1315">
          <cell r="A1315">
            <v>22.980000000000501</v>
          </cell>
          <cell r="B1315">
            <v>3389.4859999999999</v>
          </cell>
        </row>
        <row r="1316">
          <cell r="A1316">
            <v>22.990000000000499</v>
          </cell>
          <cell r="B1316">
            <v>3389.2930000000001</v>
          </cell>
        </row>
        <row r="1317">
          <cell r="A1317">
            <v>23.000000000000501</v>
          </cell>
          <cell r="B1317">
            <v>3389.1</v>
          </cell>
        </row>
        <row r="1318">
          <cell r="A1318">
            <v>23.010000000000499</v>
          </cell>
          <cell r="B1318">
            <v>3388.9070000000002</v>
          </cell>
        </row>
        <row r="1319">
          <cell r="A1319">
            <v>23.020000000000501</v>
          </cell>
          <cell r="B1319">
            <v>3388.7139999999999</v>
          </cell>
        </row>
        <row r="1320">
          <cell r="A1320">
            <v>23.030000000000499</v>
          </cell>
          <cell r="B1320">
            <v>3388.5210000000002</v>
          </cell>
        </row>
        <row r="1321">
          <cell r="A1321">
            <v>23.0400000000005</v>
          </cell>
          <cell r="B1321">
            <v>3388.328</v>
          </cell>
        </row>
        <row r="1322">
          <cell r="A1322">
            <v>23.050000000000502</v>
          </cell>
          <cell r="B1322">
            <v>3388.1350000000002</v>
          </cell>
        </row>
        <row r="1323">
          <cell r="A1323">
            <v>23.0600000000005</v>
          </cell>
          <cell r="B1323">
            <v>3387.942</v>
          </cell>
        </row>
        <row r="1324">
          <cell r="A1324">
            <v>23.070000000000501</v>
          </cell>
          <cell r="B1324">
            <v>3387.7489999999998</v>
          </cell>
        </row>
        <row r="1325">
          <cell r="A1325">
            <v>23.080000000000499</v>
          </cell>
          <cell r="B1325">
            <v>3387.556</v>
          </cell>
        </row>
        <row r="1326">
          <cell r="A1326">
            <v>23.090000000000501</v>
          </cell>
          <cell r="B1326">
            <v>3387.3629999999998</v>
          </cell>
        </row>
        <row r="1327">
          <cell r="A1327">
            <v>23.100000000000499</v>
          </cell>
          <cell r="B1327">
            <v>3387.17</v>
          </cell>
        </row>
        <row r="1328">
          <cell r="A1328">
            <v>23.1100000000005</v>
          </cell>
          <cell r="B1328">
            <v>3386.9769999999999</v>
          </cell>
        </row>
        <row r="1329">
          <cell r="A1329">
            <v>23.120000000000498</v>
          </cell>
          <cell r="B1329">
            <v>3386.7840000000001</v>
          </cell>
        </row>
        <row r="1330">
          <cell r="A1330">
            <v>23.1300000000005</v>
          </cell>
          <cell r="B1330">
            <v>3386.5909999999999</v>
          </cell>
        </row>
        <row r="1331">
          <cell r="A1331">
            <v>23.140000000000502</v>
          </cell>
          <cell r="B1331">
            <v>3386.3980000000001</v>
          </cell>
        </row>
        <row r="1332">
          <cell r="A1332">
            <v>23.1500000000005</v>
          </cell>
          <cell r="B1332">
            <v>3386.2049999999999</v>
          </cell>
        </row>
        <row r="1333">
          <cell r="A1333">
            <v>23.160000000000501</v>
          </cell>
          <cell r="B1333">
            <v>3386.0120000000002</v>
          </cell>
        </row>
        <row r="1334">
          <cell r="A1334">
            <v>23.170000000000499</v>
          </cell>
          <cell r="B1334">
            <v>3385.819</v>
          </cell>
        </row>
        <row r="1335">
          <cell r="A1335">
            <v>23.180000000000501</v>
          </cell>
          <cell r="B1335">
            <v>3385.6260000000002</v>
          </cell>
        </row>
        <row r="1336">
          <cell r="A1336">
            <v>23.190000000000499</v>
          </cell>
          <cell r="B1336">
            <v>3385.433</v>
          </cell>
        </row>
        <row r="1337">
          <cell r="A1337">
            <v>23.2000000000005</v>
          </cell>
          <cell r="B1337">
            <v>3385.24</v>
          </cell>
        </row>
        <row r="1338">
          <cell r="A1338">
            <v>23.210000000000498</v>
          </cell>
          <cell r="B1338">
            <v>3385.047</v>
          </cell>
        </row>
        <row r="1339">
          <cell r="A1339">
            <v>23.2200000000005</v>
          </cell>
          <cell r="B1339">
            <v>3384.8539999999998</v>
          </cell>
        </row>
        <row r="1340">
          <cell r="A1340">
            <v>23.230000000000501</v>
          </cell>
          <cell r="B1340">
            <v>3384.6610000000001</v>
          </cell>
        </row>
        <row r="1341">
          <cell r="A1341">
            <v>23.240000000000499</v>
          </cell>
          <cell r="B1341">
            <v>3384.4679999999998</v>
          </cell>
        </row>
        <row r="1342">
          <cell r="A1342">
            <v>23.250000000000501</v>
          </cell>
          <cell r="B1342">
            <v>3384.2750000000001</v>
          </cell>
        </row>
        <row r="1343">
          <cell r="A1343">
            <v>23.260000000000499</v>
          </cell>
          <cell r="B1343">
            <v>3384.0819999999999</v>
          </cell>
        </row>
        <row r="1344">
          <cell r="A1344">
            <v>23.270000000000501</v>
          </cell>
          <cell r="B1344">
            <v>3383.8890000000001</v>
          </cell>
        </row>
        <row r="1345">
          <cell r="A1345">
            <v>23.280000000000499</v>
          </cell>
          <cell r="B1345">
            <v>3383.6959999999999</v>
          </cell>
        </row>
        <row r="1346">
          <cell r="A1346">
            <v>23.2900000000005</v>
          </cell>
          <cell r="B1346">
            <v>3383.5030000000002</v>
          </cell>
        </row>
        <row r="1347">
          <cell r="A1347">
            <v>23.300000000000502</v>
          </cell>
          <cell r="B1347">
            <v>3383.31</v>
          </cell>
        </row>
        <row r="1348">
          <cell r="A1348">
            <v>23.3100000000005</v>
          </cell>
          <cell r="B1348">
            <v>3383.1170000000002</v>
          </cell>
        </row>
        <row r="1349">
          <cell r="A1349">
            <v>23.320000000000501</v>
          </cell>
          <cell r="B1349">
            <v>3382.924</v>
          </cell>
        </row>
        <row r="1350">
          <cell r="A1350">
            <v>23.330000000000499</v>
          </cell>
          <cell r="B1350">
            <v>3382.7310000000002</v>
          </cell>
        </row>
        <row r="1351">
          <cell r="A1351">
            <v>23.340000000000501</v>
          </cell>
          <cell r="B1351">
            <v>3382.538</v>
          </cell>
        </row>
        <row r="1352">
          <cell r="A1352">
            <v>23.350000000000499</v>
          </cell>
          <cell r="B1352">
            <v>3382.3449999999998</v>
          </cell>
        </row>
        <row r="1353">
          <cell r="A1353">
            <v>23.3600000000005</v>
          </cell>
          <cell r="B1353">
            <v>3382.152</v>
          </cell>
        </row>
        <row r="1354">
          <cell r="A1354">
            <v>23.370000000000498</v>
          </cell>
          <cell r="B1354">
            <v>3381.9589999999998</v>
          </cell>
        </row>
        <row r="1355">
          <cell r="A1355">
            <v>23.3800000000005</v>
          </cell>
          <cell r="B1355">
            <v>3381.7660000000001</v>
          </cell>
        </row>
        <row r="1356">
          <cell r="A1356">
            <v>23.390000000000502</v>
          </cell>
          <cell r="B1356">
            <v>3381.5729999999999</v>
          </cell>
        </row>
        <row r="1357">
          <cell r="A1357">
            <v>23.4000000000005</v>
          </cell>
          <cell r="B1357">
            <v>3381.38</v>
          </cell>
        </row>
        <row r="1358">
          <cell r="A1358">
            <v>23.410000000000501</v>
          </cell>
          <cell r="B1358">
            <v>3381.1869999999999</v>
          </cell>
        </row>
        <row r="1359">
          <cell r="A1359">
            <v>23.420000000000499</v>
          </cell>
          <cell r="B1359">
            <v>3380.9940000000001</v>
          </cell>
        </row>
        <row r="1360">
          <cell r="A1360">
            <v>23.430000000000501</v>
          </cell>
          <cell r="B1360">
            <v>3380.8009999999999</v>
          </cell>
        </row>
        <row r="1361">
          <cell r="A1361">
            <v>23.440000000000499</v>
          </cell>
          <cell r="B1361">
            <v>3380.6080000000002</v>
          </cell>
        </row>
        <row r="1362">
          <cell r="A1362">
            <v>23.4500000000005</v>
          </cell>
          <cell r="B1362">
            <v>3380.415</v>
          </cell>
        </row>
        <row r="1363">
          <cell r="A1363">
            <v>23.460000000000498</v>
          </cell>
          <cell r="B1363">
            <v>3380.2220000000002</v>
          </cell>
        </row>
        <row r="1364">
          <cell r="A1364">
            <v>23.4700000000005</v>
          </cell>
          <cell r="B1364">
            <v>3380.029</v>
          </cell>
        </row>
        <row r="1365">
          <cell r="A1365">
            <v>23.480000000000501</v>
          </cell>
          <cell r="B1365">
            <v>3379.8359999999998</v>
          </cell>
        </row>
        <row r="1366">
          <cell r="A1366">
            <v>23.490000000000499</v>
          </cell>
          <cell r="B1366">
            <v>3379.643</v>
          </cell>
        </row>
        <row r="1367">
          <cell r="A1367">
            <v>23.5000000000006</v>
          </cell>
          <cell r="B1367">
            <v>3379.45</v>
          </cell>
        </row>
        <row r="1368">
          <cell r="A1368">
            <v>23.510000000000499</v>
          </cell>
          <cell r="B1368">
            <v>3379.2570000000001</v>
          </cell>
        </row>
        <row r="1369">
          <cell r="A1369">
            <v>23.5200000000006</v>
          </cell>
          <cell r="B1369">
            <v>3379.0639999999999</v>
          </cell>
        </row>
        <row r="1370">
          <cell r="A1370">
            <v>23.530000000000499</v>
          </cell>
          <cell r="B1370">
            <v>3378.8710000000001</v>
          </cell>
        </row>
        <row r="1371">
          <cell r="A1371">
            <v>23.5400000000005</v>
          </cell>
          <cell r="B1371">
            <v>3378.6779999999999</v>
          </cell>
        </row>
        <row r="1372">
          <cell r="A1372">
            <v>23.550000000000601</v>
          </cell>
          <cell r="B1372">
            <v>3378.4850000000001</v>
          </cell>
        </row>
        <row r="1373">
          <cell r="A1373">
            <v>23.560000000000599</v>
          </cell>
          <cell r="B1373">
            <v>3378.2919999999999</v>
          </cell>
        </row>
        <row r="1374">
          <cell r="A1374">
            <v>23.570000000000601</v>
          </cell>
          <cell r="B1374">
            <v>3378.0990000000002</v>
          </cell>
        </row>
        <row r="1375">
          <cell r="A1375">
            <v>23.580000000000599</v>
          </cell>
          <cell r="B1375">
            <v>3377.9059999999999</v>
          </cell>
        </row>
        <row r="1376">
          <cell r="A1376">
            <v>23.5900000000006</v>
          </cell>
          <cell r="B1376">
            <v>3377.7130000000002</v>
          </cell>
        </row>
        <row r="1377">
          <cell r="A1377">
            <v>23.600000000000598</v>
          </cell>
          <cell r="B1377">
            <v>3377.52</v>
          </cell>
        </row>
        <row r="1378">
          <cell r="A1378">
            <v>23.6100000000006</v>
          </cell>
          <cell r="B1378">
            <v>3377.3270000000002</v>
          </cell>
        </row>
        <row r="1379">
          <cell r="A1379">
            <v>23.620000000000601</v>
          </cell>
          <cell r="B1379">
            <v>3377.134</v>
          </cell>
        </row>
        <row r="1380">
          <cell r="A1380">
            <v>23.630000000000599</v>
          </cell>
          <cell r="B1380">
            <v>3376.9409999999998</v>
          </cell>
        </row>
        <row r="1381">
          <cell r="A1381">
            <v>23.640000000000601</v>
          </cell>
          <cell r="B1381">
            <v>3376.748</v>
          </cell>
        </row>
        <row r="1382">
          <cell r="A1382">
            <v>23.650000000000599</v>
          </cell>
          <cell r="B1382">
            <v>3376.5549999999998</v>
          </cell>
        </row>
        <row r="1383">
          <cell r="A1383">
            <v>23.660000000000601</v>
          </cell>
          <cell r="B1383">
            <v>3376.3620000000001</v>
          </cell>
        </row>
        <row r="1384">
          <cell r="A1384">
            <v>23.670000000000599</v>
          </cell>
          <cell r="B1384">
            <v>3376.1689999999999</v>
          </cell>
        </row>
        <row r="1385">
          <cell r="A1385">
            <v>23.6800000000006</v>
          </cell>
          <cell r="B1385">
            <v>3375.9760000000001</v>
          </cell>
        </row>
        <row r="1386">
          <cell r="A1386">
            <v>23.690000000000602</v>
          </cell>
          <cell r="B1386">
            <v>3375.7829999999999</v>
          </cell>
        </row>
        <row r="1387">
          <cell r="A1387">
            <v>23.7000000000006</v>
          </cell>
          <cell r="B1387">
            <v>3375.59</v>
          </cell>
        </row>
        <row r="1388">
          <cell r="A1388">
            <v>23.710000000000601</v>
          </cell>
          <cell r="B1388">
            <v>3375.3969999999999</v>
          </cell>
        </row>
        <row r="1389">
          <cell r="A1389">
            <v>23.720000000000599</v>
          </cell>
          <cell r="B1389">
            <v>3375.2040000000002</v>
          </cell>
        </row>
        <row r="1390">
          <cell r="A1390">
            <v>23.730000000000601</v>
          </cell>
          <cell r="B1390">
            <v>3375.011</v>
          </cell>
        </row>
        <row r="1391">
          <cell r="A1391">
            <v>23.740000000000599</v>
          </cell>
          <cell r="B1391">
            <v>3374.8180000000002</v>
          </cell>
        </row>
        <row r="1392">
          <cell r="A1392">
            <v>23.7500000000006</v>
          </cell>
          <cell r="B1392">
            <v>3374.625</v>
          </cell>
        </row>
        <row r="1393">
          <cell r="A1393">
            <v>23.760000000000598</v>
          </cell>
          <cell r="B1393">
            <v>3374.4319999999998</v>
          </cell>
        </row>
        <row r="1394">
          <cell r="A1394">
            <v>23.7700000000006</v>
          </cell>
          <cell r="B1394">
            <v>3374.239</v>
          </cell>
        </row>
        <row r="1395">
          <cell r="A1395">
            <v>23.780000000000602</v>
          </cell>
          <cell r="B1395">
            <v>3374.0459999999998</v>
          </cell>
        </row>
        <row r="1396">
          <cell r="A1396">
            <v>23.7900000000006</v>
          </cell>
          <cell r="B1396">
            <v>3373.8530000000001</v>
          </cell>
        </row>
        <row r="1397">
          <cell r="A1397">
            <v>23.800000000000601</v>
          </cell>
          <cell r="B1397">
            <v>3373.66</v>
          </cell>
        </row>
        <row r="1398">
          <cell r="A1398">
            <v>23.810000000000599</v>
          </cell>
          <cell r="B1398">
            <v>3373.4670000000001</v>
          </cell>
        </row>
        <row r="1399">
          <cell r="A1399">
            <v>23.820000000000601</v>
          </cell>
          <cell r="B1399">
            <v>3373.2739999999999</v>
          </cell>
        </row>
        <row r="1400">
          <cell r="A1400">
            <v>23.830000000000599</v>
          </cell>
          <cell r="B1400">
            <v>3373.0810000000001</v>
          </cell>
        </row>
        <row r="1401">
          <cell r="A1401">
            <v>23.8400000000006</v>
          </cell>
          <cell r="B1401">
            <v>3372.8879999999999</v>
          </cell>
        </row>
        <row r="1402">
          <cell r="A1402">
            <v>23.850000000000598</v>
          </cell>
          <cell r="B1402">
            <v>3372.6950000000002</v>
          </cell>
        </row>
        <row r="1403">
          <cell r="A1403">
            <v>23.8600000000006</v>
          </cell>
          <cell r="B1403">
            <v>3372.502</v>
          </cell>
        </row>
        <row r="1404">
          <cell r="A1404">
            <v>23.870000000000601</v>
          </cell>
          <cell r="B1404">
            <v>3372.3090000000002</v>
          </cell>
        </row>
        <row r="1405">
          <cell r="A1405">
            <v>23.880000000000599</v>
          </cell>
          <cell r="B1405">
            <v>3372.116</v>
          </cell>
        </row>
        <row r="1406">
          <cell r="A1406">
            <v>23.890000000000601</v>
          </cell>
          <cell r="B1406">
            <v>3371.9229999999998</v>
          </cell>
        </row>
        <row r="1407">
          <cell r="A1407">
            <v>23.900000000000599</v>
          </cell>
          <cell r="B1407">
            <v>3371.73</v>
          </cell>
        </row>
        <row r="1408">
          <cell r="A1408">
            <v>23.910000000000601</v>
          </cell>
          <cell r="B1408">
            <v>3371.5369999999998</v>
          </cell>
        </row>
        <row r="1409">
          <cell r="A1409">
            <v>23.920000000000599</v>
          </cell>
          <cell r="B1409">
            <v>3371.3440000000001</v>
          </cell>
        </row>
        <row r="1410">
          <cell r="A1410">
            <v>23.9300000000006</v>
          </cell>
          <cell r="B1410">
            <v>3371.1509999999998</v>
          </cell>
        </row>
        <row r="1411">
          <cell r="A1411">
            <v>23.940000000000602</v>
          </cell>
          <cell r="B1411">
            <v>3370.9580000000001</v>
          </cell>
        </row>
        <row r="1412">
          <cell r="A1412">
            <v>23.9500000000006</v>
          </cell>
          <cell r="B1412">
            <v>3370.7649999999999</v>
          </cell>
        </row>
        <row r="1413">
          <cell r="A1413">
            <v>23.960000000000601</v>
          </cell>
          <cell r="B1413">
            <v>3370.5720000000001</v>
          </cell>
        </row>
        <row r="1414">
          <cell r="A1414">
            <v>23.970000000000599</v>
          </cell>
          <cell r="B1414">
            <v>3370.3789999999999</v>
          </cell>
        </row>
        <row r="1415">
          <cell r="A1415">
            <v>23.980000000000601</v>
          </cell>
          <cell r="B1415">
            <v>3370.1860000000001</v>
          </cell>
        </row>
        <row r="1416">
          <cell r="A1416">
            <v>23.990000000000599</v>
          </cell>
          <cell r="B1416">
            <v>3369.9929999999999</v>
          </cell>
        </row>
        <row r="1417">
          <cell r="A1417">
            <v>24.0000000000006</v>
          </cell>
          <cell r="B1417">
            <v>3369.8</v>
          </cell>
        </row>
        <row r="1418">
          <cell r="A1418">
            <v>24.010000000000598</v>
          </cell>
          <cell r="B1418">
            <v>3369.607</v>
          </cell>
        </row>
        <row r="1419">
          <cell r="A1419">
            <v>24.0200000000006</v>
          </cell>
          <cell r="B1419">
            <v>3369.4140000000002</v>
          </cell>
        </row>
        <row r="1420">
          <cell r="A1420">
            <v>24.030000000000602</v>
          </cell>
          <cell r="B1420">
            <v>3369.221</v>
          </cell>
        </row>
        <row r="1421">
          <cell r="A1421">
            <v>24.0400000000006</v>
          </cell>
          <cell r="B1421">
            <v>3369.0279999999998</v>
          </cell>
        </row>
        <row r="1422">
          <cell r="A1422">
            <v>24.050000000000601</v>
          </cell>
          <cell r="B1422">
            <v>3368.835</v>
          </cell>
        </row>
        <row r="1423">
          <cell r="A1423">
            <v>24.060000000000599</v>
          </cell>
          <cell r="B1423">
            <v>3368.6419999999998</v>
          </cell>
        </row>
        <row r="1424">
          <cell r="A1424">
            <v>24.070000000000601</v>
          </cell>
          <cell r="B1424">
            <v>3368.4490000000001</v>
          </cell>
        </row>
        <row r="1425">
          <cell r="A1425">
            <v>24.080000000000599</v>
          </cell>
          <cell r="B1425">
            <v>3368.2559999999999</v>
          </cell>
        </row>
        <row r="1426">
          <cell r="A1426">
            <v>24.0900000000006</v>
          </cell>
          <cell r="B1426">
            <v>3368.0630000000001</v>
          </cell>
        </row>
        <row r="1427">
          <cell r="A1427">
            <v>24.100000000000598</v>
          </cell>
          <cell r="B1427">
            <v>3367.87</v>
          </cell>
        </row>
        <row r="1428">
          <cell r="A1428">
            <v>24.1100000000006</v>
          </cell>
          <cell r="B1428">
            <v>3367.6770000000001</v>
          </cell>
        </row>
        <row r="1429">
          <cell r="A1429">
            <v>24.120000000000601</v>
          </cell>
          <cell r="B1429">
            <v>3367.4839999999999</v>
          </cell>
        </row>
        <row r="1430">
          <cell r="A1430">
            <v>24.130000000000599</v>
          </cell>
          <cell r="B1430">
            <v>3367.2910000000002</v>
          </cell>
        </row>
        <row r="1431">
          <cell r="A1431">
            <v>24.1400000000007</v>
          </cell>
          <cell r="B1431">
            <v>3367.098</v>
          </cell>
        </row>
        <row r="1432">
          <cell r="A1432">
            <v>24.150000000000599</v>
          </cell>
          <cell r="B1432">
            <v>3366.9050000000002</v>
          </cell>
        </row>
        <row r="1433">
          <cell r="A1433">
            <v>24.1600000000007</v>
          </cell>
          <cell r="B1433">
            <v>3366.712</v>
          </cell>
        </row>
        <row r="1434">
          <cell r="A1434">
            <v>24.170000000000599</v>
          </cell>
          <cell r="B1434">
            <v>3366.5189999999998</v>
          </cell>
        </row>
        <row r="1435">
          <cell r="A1435">
            <v>24.1800000000006</v>
          </cell>
          <cell r="B1435">
            <v>3366.326</v>
          </cell>
        </row>
        <row r="1436">
          <cell r="A1436">
            <v>24.190000000000701</v>
          </cell>
          <cell r="B1436">
            <v>3366.1329999999998</v>
          </cell>
        </row>
        <row r="1437">
          <cell r="A1437">
            <v>24.200000000000699</v>
          </cell>
          <cell r="B1437">
            <v>3365.94</v>
          </cell>
        </row>
        <row r="1438">
          <cell r="A1438">
            <v>24.210000000000701</v>
          </cell>
          <cell r="B1438">
            <v>3365.7469999999998</v>
          </cell>
        </row>
        <row r="1439">
          <cell r="A1439">
            <v>24.220000000000699</v>
          </cell>
          <cell r="B1439">
            <v>3365.5540000000001</v>
          </cell>
        </row>
        <row r="1440">
          <cell r="A1440">
            <v>24.2300000000007</v>
          </cell>
          <cell r="B1440">
            <v>3365.3609999999999</v>
          </cell>
        </row>
        <row r="1441">
          <cell r="A1441">
            <v>24.240000000000698</v>
          </cell>
          <cell r="B1441">
            <v>3365.1680000000001</v>
          </cell>
        </row>
        <row r="1442">
          <cell r="A1442">
            <v>24.2500000000007</v>
          </cell>
          <cell r="B1442">
            <v>3364.9749999999999</v>
          </cell>
        </row>
        <row r="1443">
          <cell r="A1443">
            <v>24.260000000000701</v>
          </cell>
          <cell r="B1443">
            <v>3364.7820000000002</v>
          </cell>
        </row>
        <row r="1444">
          <cell r="A1444">
            <v>24.270000000000699</v>
          </cell>
          <cell r="B1444">
            <v>3364.5889999999999</v>
          </cell>
        </row>
        <row r="1445">
          <cell r="A1445">
            <v>24.280000000000701</v>
          </cell>
          <cell r="B1445">
            <v>3364.3960000000002</v>
          </cell>
        </row>
        <row r="1446">
          <cell r="A1446">
            <v>24.290000000000699</v>
          </cell>
          <cell r="B1446">
            <v>3364.203</v>
          </cell>
        </row>
        <row r="1447">
          <cell r="A1447">
            <v>24.300000000000701</v>
          </cell>
          <cell r="B1447">
            <v>3364.01</v>
          </cell>
        </row>
        <row r="1448">
          <cell r="A1448">
            <v>24.310000000000699</v>
          </cell>
          <cell r="B1448">
            <v>3363.817</v>
          </cell>
        </row>
        <row r="1449">
          <cell r="A1449">
            <v>24.3200000000007</v>
          </cell>
          <cell r="B1449">
            <v>3363.6239999999998</v>
          </cell>
        </row>
        <row r="1450">
          <cell r="A1450">
            <v>24.330000000000702</v>
          </cell>
          <cell r="B1450">
            <v>3363.431</v>
          </cell>
        </row>
        <row r="1451">
          <cell r="A1451">
            <v>24.3400000000007</v>
          </cell>
          <cell r="B1451">
            <v>3363.2379999999998</v>
          </cell>
        </row>
        <row r="1452">
          <cell r="A1452">
            <v>24.350000000000701</v>
          </cell>
          <cell r="B1452">
            <v>3363.0450000000001</v>
          </cell>
        </row>
        <row r="1453">
          <cell r="A1453">
            <v>24.360000000000699</v>
          </cell>
          <cell r="B1453">
            <v>3362.8519999999999</v>
          </cell>
        </row>
        <row r="1454">
          <cell r="A1454">
            <v>24.370000000000701</v>
          </cell>
          <cell r="B1454">
            <v>3362.6590000000001</v>
          </cell>
        </row>
        <row r="1455">
          <cell r="A1455">
            <v>24.380000000000699</v>
          </cell>
          <cell r="B1455">
            <v>3362.4659999999999</v>
          </cell>
        </row>
        <row r="1456">
          <cell r="A1456">
            <v>24.3900000000007</v>
          </cell>
          <cell r="B1456">
            <v>3362.2730000000001</v>
          </cell>
        </row>
        <row r="1457">
          <cell r="A1457">
            <v>24.400000000000698</v>
          </cell>
          <cell r="B1457">
            <v>3362.08</v>
          </cell>
        </row>
        <row r="1458">
          <cell r="A1458">
            <v>24.4100000000007</v>
          </cell>
          <cell r="B1458">
            <v>3361.8870000000002</v>
          </cell>
        </row>
        <row r="1459">
          <cell r="A1459">
            <v>24.420000000000702</v>
          </cell>
          <cell r="B1459">
            <v>3361.694</v>
          </cell>
        </row>
        <row r="1460">
          <cell r="A1460">
            <v>24.4300000000007</v>
          </cell>
          <cell r="B1460">
            <v>3361.5010000000002</v>
          </cell>
        </row>
        <row r="1461">
          <cell r="A1461">
            <v>24.440000000000701</v>
          </cell>
          <cell r="B1461">
            <v>3361.308</v>
          </cell>
        </row>
        <row r="1462">
          <cell r="A1462">
            <v>24.450000000000699</v>
          </cell>
          <cell r="B1462">
            <v>3361.1149999999998</v>
          </cell>
        </row>
        <row r="1463">
          <cell r="A1463">
            <v>24.460000000000701</v>
          </cell>
          <cell r="B1463">
            <v>3360.922</v>
          </cell>
        </row>
        <row r="1464">
          <cell r="A1464">
            <v>24.470000000000699</v>
          </cell>
          <cell r="B1464">
            <v>3360.7289999999998</v>
          </cell>
        </row>
        <row r="1465">
          <cell r="A1465">
            <v>24.4800000000007</v>
          </cell>
          <cell r="B1465">
            <v>3360.5360000000001</v>
          </cell>
        </row>
        <row r="1466">
          <cell r="A1466">
            <v>24.490000000000698</v>
          </cell>
          <cell r="B1466">
            <v>3360.3429999999998</v>
          </cell>
        </row>
        <row r="1467">
          <cell r="A1467">
            <v>24.5000000000007</v>
          </cell>
          <cell r="B1467">
            <v>3360.15</v>
          </cell>
        </row>
        <row r="1468">
          <cell r="A1468">
            <v>24.510000000000701</v>
          </cell>
          <cell r="B1468">
            <v>3359.9569999999999</v>
          </cell>
        </row>
        <row r="1469">
          <cell r="A1469">
            <v>24.520000000000699</v>
          </cell>
          <cell r="B1469">
            <v>3359.7640000000001</v>
          </cell>
        </row>
        <row r="1470">
          <cell r="A1470">
            <v>24.530000000000701</v>
          </cell>
          <cell r="B1470">
            <v>3359.5709999999999</v>
          </cell>
        </row>
        <row r="1471">
          <cell r="A1471">
            <v>24.540000000000699</v>
          </cell>
          <cell r="B1471">
            <v>3359.3780000000002</v>
          </cell>
        </row>
        <row r="1472">
          <cell r="A1472">
            <v>24.550000000000701</v>
          </cell>
          <cell r="B1472">
            <v>3359.1849999999999</v>
          </cell>
        </row>
        <row r="1473">
          <cell r="A1473">
            <v>24.560000000000699</v>
          </cell>
          <cell r="B1473">
            <v>3358.9920000000002</v>
          </cell>
        </row>
        <row r="1474">
          <cell r="A1474">
            <v>24.5700000000007</v>
          </cell>
          <cell r="B1474">
            <v>3358.799</v>
          </cell>
        </row>
        <row r="1475">
          <cell r="A1475">
            <v>24.580000000000702</v>
          </cell>
          <cell r="B1475">
            <v>3358.6060000000002</v>
          </cell>
        </row>
        <row r="1476">
          <cell r="A1476">
            <v>24.5900000000007</v>
          </cell>
          <cell r="B1476">
            <v>3358.413</v>
          </cell>
        </row>
        <row r="1477">
          <cell r="A1477">
            <v>24.600000000000701</v>
          </cell>
          <cell r="B1477">
            <v>3358.22</v>
          </cell>
        </row>
        <row r="1478">
          <cell r="A1478">
            <v>24.610000000000699</v>
          </cell>
          <cell r="B1478">
            <v>3358.027</v>
          </cell>
        </row>
        <row r="1479">
          <cell r="A1479">
            <v>24.620000000000701</v>
          </cell>
          <cell r="B1479">
            <v>3357.8339999999998</v>
          </cell>
        </row>
        <row r="1480">
          <cell r="A1480">
            <v>24.630000000000699</v>
          </cell>
          <cell r="B1480">
            <v>3357.6410000000001</v>
          </cell>
        </row>
        <row r="1481">
          <cell r="A1481">
            <v>24.6400000000007</v>
          </cell>
          <cell r="B1481">
            <v>3357.4479999999999</v>
          </cell>
        </row>
        <row r="1482">
          <cell r="A1482">
            <v>24.650000000000698</v>
          </cell>
          <cell r="B1482">
            <v>3357.2550000000001</v>
          </cell>
        </row>
        <row r="1483">
          <cell r="A1483">
            <v>24.6600000000007</v>
          </cell>
          <cell r="B1483">
            <v>3357.0619999999999</v>
          </cell>
        </row>
        <row r="1484">
          <cell r="A1484">
            <v>24.670000000000702</v>
          </cell>
          <cell r="B1484">
            <v>3356.8690000000001</v>
          </cell>
        </row>
        <row r="1485">
          <cell r="A1485">
            <v>24.6800000000007</v>
          </cell>
          <cell r="B1485">
            <v>3356.6759999999999</v>
          </cell>
        </row>
        <row r="1486">
          <cell r="A1486">
            <v>24.690000000000701</v>
          </cell>
          <cell r="B1486">
            <v>3356.4830000000002</v>
          </cell>
        </row>
        <row r="1487">
          <cell r="A1487">
            <v>24.700000000000699</v>
          </cell>
          <cell r="B1487">
            <v>3356.29</v>
          </cell>
        </row>
        <row r="1488">
          <cell r="A1488">
            <v>24.710000000000701</v>
          </cell>
          <cell r="B1488">
            <v>3356.0970000000002</v>
          </cell>
        </row>
        <row r="1489">
          <cell r="A1489">
            <v>24.720000000000699</v>
          </cell>
          <cell r="B1489">
            <v>3355.904</v>
          </cell>
        </row>
        <row r="1490">
          <cell r="A1490">
            <v>24.7300000000007</v>
          </cell>
          <cell r="B1490">
            <v>3355.7109999999998</v>
          </cell>
        </row>
        <row r="1491">
          <cell r="A1491">
            <v>24.740000000000698</v>
          </cell>
          <cell r="B1491">
            <v>3355.518</v>
          </cell>
        </row>
        <row r="1492">
          <cell r="A1492">
            <v>24.7500000000007</v>
          </cell>
          <cell r="B1492">
            <v>3355.3249999999998</v>
          </cell>
        </row>
        <row r="1493">
          <cell r="A1493">
            <v>24.760000000000701</v>
          </cell>
          <cell r="B1493">
            <v>3355.1320000000001</v>
          </cell>
        </row>
        <row r="1494">
          <cell r="A1494">
            <v>24.770000000000699</v>
          </cell>
          <cell r="B1494">
            <v>3354.9389999999999</v>
          </cell>
        </row>
        <row r="1495">
          <cell r="A1495">
            <v>24.7800000000008</v>
          </cell>
          <cell r="B1495">
            <v>3354.7460000000001</v>
          </cell>
        </row>
        <row r="1496">
          <cell r="A1496">
            <v>24.790000000000699</v>
          </cell>
          <cell r="B1496">
            <v>3354.5529999999999</v>
          </cell>
        </row>
        <row r="1497">
          <cell r="A1497">
            <v>24.8000000000008</v>
          </cell>
          <cell r="B1497">
            <v>3354.36</v>
          </cell>
        </row>
        <row r="1498">
          <cell r="A1498">
            <v>24.810000000000699</v>
          </cell>
          <cell r="B1498">
            <v>3354.1669999999999</v>
          </cell>
        </row>
        <row r="1499">
          <cell r="A1499">
            <v>24.8200000000007</v>
          </cell>
          <cell r="B1499">
            <v>3353.9740000000002</v>
          </cell>
        </row>
        <row r="1500">
          <cell r="A1500">
            <v>24.830000000000801</v>
          </cell>
          <cell r="B1500">
            <v>3353.7809999999999</v>
          </cell>
        </row>
        <row r="1501">
          <cell r="A1501">
            <v>24.840000000000799</v>
          </cell>
          <cell r="B1501">
            <v>3353.5880000000002</v>
          </cell>
        </row>
        <row r="1502">
          <cell r="A1502">
            <v>24.850000000000801</v>
          </cell>
          <cell r="B1502">
            <v>3353.395</v>
          </cell>
        </row>
        <row r="1503">
          <cell r="A1503">
            <v>24.860000000000799</v>
          </cell>
          <cell r="B1503">
            <v>3353.2020000000002</v>
          </cell>
        </row>
        <row r="1504">
          <cell r="A1504">
            <v>24.8700000000008</v>
          </cell>
          <cell r="B1504">
            <v>3353.009</v>
          </cell>
        </row>
        <row r="1505">
          <cell r="A1505">
            <v>24.880000000000798</v>
          </cell>
          <cell r="B1505">
            <v>3352.8159999999998</v>
          </cell>
        </row>
        <row r="1506">
          <cell r="A1506">
            <v>24.8900000000008</v>
          </cell>
          <cell r="B1506">
            <v>3352.623</v>
          </cell>
        </row>
        <row r="1507">
          <cell r="A1507">
            <v>24.900000000000801</v>
          </cell>
          <cell r="B1507">
            <v>3352.43</v>
          </cell>
        </row>
        <row r="1508">
          <cell r="A1508">
            <v>24.9100000000008</v>
          </cell>
          <cell r="B1508">
            <v>3352.2370000000001</v>
          </cell>
        </row>
        <row r="1509">
          <cell r="A1509">
            <v>24.920000000000801</v>
          </cell>
          <cell r="B1509">
            <v>3352.0439999999999</v>
          </cell>
        </row>
        <row r="1510">
          <cell r="A1510">
            <v>24.930000000000799</v>
          </cell>
          <cell r="B1510">
            <v>3351.8510000000001</v>
          </cell>
        </row>
        <row r="1511">
          <cell r="A1511">
            <v>24.940000000000801</v>
          </cell>
          <cell r="B1511">
            <v>3351.6579999999999</v>
          </cell>
        </row>
        <row r="1512">
          <cell r="A1512">
            <v>24.950000000000799</v>
          </cell>
          <cell r="B1512">
            <v>3351.4650000000001</v>
          </cell>
        </row>
        <row r="1513">
          <cell r="A1513">
            <v>24.9600000000008</v>
          </cell>
          <cell r="B1513">
            <v>3351.2719999999999</v>
          </cell>
        </row>
        <row r="1514">
          <cell r="A1514">
            <v>24.970000000000802</v>
          </cell>
          <cell r="B1514">
            <v>3351.0790000000002</v>
          </cell>
        </row>
        <row r="1515">
          <cell r="A1515">
            <v>24.9800000000008</v>
          </cell>
          <cell r="B1515">
            <v>3350.886</v>
          </cell>
        </row>
        <row r="1516">
          <cell r="A1516">
            <v>24.990000000000801</v>
          </cell>
          <cell r="B1516">
            <v>3350.6930000000002</v>
          </cell>
        </row>
        <row r="1517">
          <cell r="A1517">
            <v>25.000000000000799</v>
          </cell>
          <cell r="B1517">
            <v>3350.5</v>
          </cell>
        </row>
        <row r="1518">
          <cell r="A1518">
            <v>25.010000000000801</v>
          </cell>
          <cell r="B1518">
            <v>3350.3069999999998</v>
          </cell>
        </row>
        <row r="1519">
          <cell r="A1519">
            <v>25.020000000000799</v>
          </cell>
          <cell r="B1519">
            <v>3350.114</v>
          </cell>
        </row>
        <row r="1520">
          <cell r="A1520">
            <v>25.0300000000008</v>
          </cell>
          <cell r="B1520">
            <v>3349.9209999999998</v>
          </cell>
        </row>
        <row r="1521">
          <cell r="A1521">
            <v>25.040000000000799</v>
          </cell>
          <cell r="B1521">
            <v>3349.7280000000001</v>
          </cell>
        </row>
        <row r="1522">
          <cell r="A1522">
            <v>25.0500000000008</v>
          </cell>
          <cell r="B1522">
            <v>3349.5349999999999</v>
          </cell>
        </row>
        <row r="1523">
          <cell r="A1523">
            <v>25.060000000000802</v>
          </cell>
          <cell r="B1523">
            <v>3349.3420000000001</v>
          </cell>
        </row>
        <row r="1524">
          <cell r="A1524">
            <v>25.0700000000008</v>
          </cell>
          <cell r="B1524">
            <v>3349.1489999999999</v>
          </cell>
        </row>
        <row r="1525">
          <cell r="A1525">
            <v>25.080000000000801</v>
          </cell>
          <cell r="B1525">
            <v>3348.9560000000001</v>
          </cell>
        </row>
        <row r="1526">
          <cell r="A1526">
            <v>25.090000000000799</v>
          </cell>
          <cell r="B1526">
            <v>3348.7629999999999</v>
          </cell>
        </row>
        <row r="1527">
          <cell r="A1527">
            <v>25.100000000000801</v>
          </cell>
          <cell r="B1527">
            <v>3348.57</v>
          </cell>
        </row>
        <row r="1528">
          <cell r="A1528">
            <v>25.110000000000799</v>
          </cell>
          <cell r="B1528">
            <v>3348.377</v>
          </cell>
        </row>
        <row r="1529">
          <cell r="A1529">
            <v>25.1200000000008</v>
          </cell>
          <cell r="B1529">
            <v>3348.1840000000002</v>
          </cell>
        </row>
        <row r="1530">
          <cell r="A1530">
            <v>25.130000000000798</v>
          </cell>
          <cell r="B1530">
            <v>3347.991</v>
          </cell>
        </row>
        <row r="1531">
          <cell r="A1531">
            <v>25.1400000000008</v>
          </cell>
          <cell r="B1531">
            <v>3347.7979999999998</v>
          </cell>
        </row>
        <row r="1532">
          <cell r="A1532">
            <v>25.150000000000801</v>
          </cell>
          <cell r="B1532">
            <v>3347.605</v>
          </cell>
        </row>
        <row r="1533">
          <cell r="A1533">
            <v>25.1600000000008</v>
          </cell>
          <cell r="B1533">
            <v>3347.4119999999998</v>
          </cell>
        </row>
        <row r="1534">
          <cell r="A1534">
            <v>25.170000000000801</v>
          </cell>
          <cell r="B1534">
            <v>3347.2190000000001</v>
          </cell>
        </row>
        <row r="1535">
          <cell r="A1535">
            <v>25.180000000000799</v>
          </cell>
          <cell r="B1535">
            <v>3347.0259999999998</v>
          </cell>
        </row>
        <row r="1536">
          <cell r="A1536">
            <v>25.190000000000801</v>
          </cell>
          <cell r="B1536">
            <v>3346.8330000000001</v>
          </cell>
        </row>
        <row r="1537">
          <cell r="A1537">
            <v>25.200000000000799</v>
          </cell>
          <cell r="B1537">
            <v>3346.64</v>
          </cell>
        </row>
        <row r="1538">
          <cell r="A1538">
            <v>25.2100000000008</v>
          </cell>
          <cell r="B1538">
            <v>3346.4470000000001</v>
          </cell>
        </row>
        <row r="1539">
          <cell r="A1539">
            <v>25.220000000000802</v>
          </cell>
          <cell r="B1539">
            <v>3346.2539999999999</v>
          </cell>
        </row>
        <row r="1540">
          <cell r="A1540">
            <v>25.2300000000008</v>
          </cell>
          <cell r="B1540">
            <v>3346.0610000000001</v>
          </cell>
        </row>
        <row r="1541">
          <cell r="A1541">
            <v>25.240000000000801</v>
          </cell>
          <cell r="B1541">
            <v>3345.8679999999999</v>
          </cell>
        </row>
        <row r="1542">
          <cell r="A1542">
            <v>25.250000000000799</v>
          </cell>
          <cell r="B1542">
            <v>3345.6750000000002</v>
          </cell>
        </row>
        <row r="1543">
          <cell r="A1543">
            <v>25.260000000000801</v>
          </cell>
          <cell r="B1543">
            <v>3345.482</v>
          </cell>
        </row>
        <row r="1544">
          <cell r="A1544">
            <v>25.270000000000799</v>
          </cell>
          <cell r="B1544">
            <v>3345.2890000000002</v>
          </cell>
        </row>
        <row r="1545">
          <cell r="A1545">
            <v>25.2800000000008</v>
          </cell>
          <cell r="B1545">
            <v>3345.096</v>
          </cell>
        </row>
        <row r="1546">
          <cell r="A1546">
            <v>25.290000000000799</v>
          </cell>
          <cell r="B1546">
            <v>3344.9029999999998</v>
          </cell>
        </row>
        <row r="1547">
          <cell r="A1547">
            <v>25.3000000000008</v>
          </cell>
          <cell r="B1547">
            <v>3344.71</v>
          </cell>
        </row>
        <row r="1548">
          <cell r="A1548">
            <v>25.310000000000802</v>
          </cell>
          <cell r="B1548">
            <v>3344.5169999999998</v>
          </cell>
        </row>
        <row r="1549">
          <cell r="A1549">
            <v>25.3200000000008</v>
          </cell>
          <cell r="B1549">
            <v>3344.3240000000001</v>
          </cell>
        </row>
        <row r="1550">
          <cell r="A1550">
            <v>25.330000000000801</v>
          </cell>
          <cell r="B1550">
            <v>3344.1309999999999</v>
          </cell>
        </row>
        <row r="1551">
          <cell r="A1551">
            <v>25.340000000000799</v>
          </cell>
          <cell r="B1551">
            <v>3343.9380000000001</v>
          </cell>
        </row>
        <row r="1552">
          <cell r="A1552">
            <v>25.350000000000801</v>
          </cell>
          <cell r="B1552">
            <v>3343.7449999999999</v>
          </cell>
        </row>
        <row r="1553">
          <cell r="A1553">
            <v>25.360000000000799</v>
          </cell>
          <cell r="B1553">
            <v>3343.5520000000001</v>
          </cell>
        </row>
        <row r="1554">
          <cell r="A1554">
            <v>25.3700000000008</v>
          </cell>
          <cell r="B1554">
            <v>3343.3589999999999</v>
          </cell>
        </row>
        <row r="1555">
          <cell r="A1555">
            <v>25.380000000000798</v>
          </cell>
          <cell r="B1555">
            <v>3343.1660000000002</v>
          </cell>
        </row>
        <row r="1556">
          <cell r="A1556">
            <v>25.3900000000008</v>
          </cell>
          <cell r="B1556">
            <v>3342.973</v>
          </cell>
        </row>
        <row r="1557">
          <cell r="A1557">
            <v>25.400000000000801</v>
          </cell>
          <cell r="B1557">
            <v>3342.78</v>
          </cell>
        </row>
        <row r="1558">
          <cell r="A1558">
            <v>25.4100000000008</v>
          </cell>
          <cell r="B1558">
            <v>3342.587</v>
          </cell>
        </row>
        <row r="1559">
          <cell r="A1559">
            <v>25.420000000000901</v>
          </cell>
          <cell r="B1559">
            <v>3342.3939999999998</v>
          </cell>
        </row>
        <row r="1560">
          <cell r="A1560">
            <v>25.430000000000799</v>
          </cell>
          <cell r="B1560">
            <v>3342.201</v>
          </cell>
        </row>
        <row r="1561">
          <cell r="A1561">
            <v>25.4400000000009</v>
          </cell>
          <cell r="B1561">
            <v>3342.0079999999998</v>
          </cell>
        </row>
        <row r="1562">
          <cell r="A1562">
            <v>25.450000000000799</v>
          </cell>
          <cell r="B1562">
            <v>3341.8150000000001</v>
          </cell>
        </row>
        <row r="1563">
          <cell r="A1563">
            <v>25.4600000000008</v>
          </cell>
          <cell r="B1563">
            <v>3341.6219999999998</v>
          </cell>
        </row>
        <row r="1564">
          <cell r="A1564">
            <v>25.470000000000901</v>
          </cell>
          <cell r="B1564">
            <v>3341.4290000000001</v>
          </cell>
        </row>
        <row r="1565">
          <cell r="A1565">
            <v>25.480000000000899</v>
          </cell>
          <cell r="B1565">
            <v>3341.2359999999999</v>
          </cell>
        </row>
        <row r="1566">
          <cell r="A1566">
            <v>25.490000000000901</v>
          </cell>
          <cell r="B1566">
            <v>3341.0430000000001</v>
          </cell>
        </row>
        <row r="1567">
          <cell r="A1567">
            <v>25.500000000000899</v>
          </cell>
          <cell r="B1567">
            <v>3340.85</v>
          </cell>
        </row>
        <row r="1568">
          <cell r="A1568">
            <v>25.5100000000009</v>
          </cell>
          <cell r="B1568">
            <v>3340.6570000000002</v>
          </cell>
        </row>
        <row r="1569">
          <cell r="A1569">
            <v>25.520000000000898</v>
          </cell>
          <cell r="B1569">
            <v>3340.4639999999999</v>
          </cell>
        </row>
        <row r="1570">
          <cell r="A1570">
            <v>25.5300000000009</v>
          </cell>
          <cell r="B1570">
            <v>3340.2710000000002</v>
          </cell>
        </row>
        <row r="1571">
          <cell r="A1571">
            <v>25.540000000000902</v>
          </cell>
          <cell r="B1571">
            <v>3340.078</v>
          </cell>
        </row>
        <row r="1572">
          <cell r="A1572">
            <v>25.5500000000009</v>
          </cell>
          <cell r="B1572">
            <v>3339.8850000000002</v>
          </cell>
        </row>
        <row r="1573">
          <cell r="A1573">
            <v>25.560000000000901</v>
          </cell>
          <cell r="B1573">
            <v>3339.692</v>
          </cell>
        </row>
        <row r="1574">
          <cell r="A1574">
            <v>25.570000000000899</v>
          </cell>
          <cell r="B1574">
            <v>3339.4989999999998</v>
          </cell>
        </row>
        <row r="1575">
          <cell r="A1575">
            <v>25.580000000000901</v>
          </cell>
          <cell r="B1575">
            <v>3339.306</v>
          </cell>
        </row>
        <row r="1576">
          <cell r="A1576">
            <v>25.590000000000899</v>
          </cell>
          <cell r="B1576">
            <v>3339.1129999999998</v>
          </cell>
        </row>
        <row r="1577">
          <cell r="A1577">
            <v>25.6000000000009</v>
          </cell>
          <cell r="B1577">
            <v>3338.92</v>
          </cell>
        </row>
        <row r="1578">
          <cell r="A1578">
            <v>25.610000000000898</v>
          </cell>
          <cell r="B1578">
            <v>3338.7269999999999</v>
          </cell>
        </row>
        <row r="1579">
          <cell r="A1579">
            <v>25.6200000000009</v>
          </cell>
          <cell r="B1579">
            <v>3338.5340000000001</v>
          </cell>
        </row>
        <row r="1580">
          <cell r="A1580">
            <v>25.630000000000901</v>
          </cell>
          <cell r="B1580">
            <v>3338.3409999999999</v>
          </cell>
        </row>
        <row r="1581">
          <cell r="A1581">
            <v>25.640000000000899</v>
          </cell>
          <cell r="B1581">
            <v>3338.1480000000001</v>
          </cell>
        </row>
        <row r="1582">
          <cell r="A1582">
            <v>25.650000000000901</v>
          </cell>
          <cell r="B1582">
            <v>3337.9549999999999</v>
          </cell>
        </row>
        <row r="1583">
          <cell r="A1583">
            <v>25.660000000000899</v>
          </cell>
          <cell r="B1583">
            <v>3337.7620000000002</v>
          </cell>
        </row>
        <row r="1584">
          <cell r="A1584">
            <v>25.670000000000901</v>
          </cell>
          <cell r="B1584">
            <v>3337.569</v>
          </cell>
        </row>
        <row r="1585">
          <cell r="A1585">
            <v>25.680000000000899</v>
          </cell>
          <cell r="B1585">
            <v>3337.3760000000002</v>
          </cell>
        </row>
        <row r="1586">
          <cell r="A1586">
            <v>25.6900000000009</v>
          </cell>
          <cell r="B1586">
            <v>3337.183</v>
          </cell>
        </row>
        <row r="1587">
          <cell r="A1587">
            <v>25.700000000000902</v>
          </cell>
          <cell r="B1587">
            <v>3336.99</v>
          </cell>
        </row>
        <row r="1588">
          <cell r="A1588">
            <v>25.7100000000009</v>
          </cell>
          <cell r="B1588">
            <v>3336.797</v>
          </cell>
        </row>
        <row r="1589">
          <cell r="A1589">
            <v>25.720000000000901</v>
          </cell>
          <cell r="B1589">
            <v>3336.6039999999998</v>
          </cell>
        </row>
        <row r="1590">
          <cell r="A1590">
            <v>25.730000000000899</v>
          </cell>
          <cell r="B1590">
            <v>3336.4110000000001</v>
          </cell>
        </row>
        <row r="1591">
          <cell r="A1591">
            <v>25.740000000000901</v>
          </cell>
          <cell r="B1591">
            <v>3336.2179999999998</v>
          </cell>
        </row>
        <row r="1592">
          <cell r="A1592">
            <v>25.750000000000899</v>
          </cell>
          <cell r="B1592">
            <v>3336.0250000000001</v>
          </cell>
        </row>
        <row r="1593">
          <cell r="A1593">
            <v>25.7600000000009</v>
          </cell>
          <cell r="B1593">
            <v>3335.8319999999999</v>
          </cell>
        </row>
        <row r="1594">
          <cell r="A1594">
            <v>25.770000000000898</v>
          </cell>
          <cell r="B1594">
            <v>3335.6390000000001</v>
          </cell>
        </row>
        <row r="1595">
          <cell r="A1595">
            <v>25.7800000000009</v>
          </cell>
          <cell r="B1595">
            <v>3335.4459999999999</v>
          </cell>
        </row>
        <row r="1596">
          <cell r="A1596">
            <v>25.790000000000902</v>
          </cell>
          <cell r="B1596">
            <v>3335.2530000000002</v>
          </cell>
        </row>
        <row r="1597">
          <cell r="A1597">
            <v>25.8000000000009</v>
          </cell>
          <cell r="B1597">
            <v>3335.06</v>
          </cell>
        </row>
        <row r="1598">
          <cell r="A1598">
            <v>25.810000000000901</v>
          </cell>
          <cell r="B1598">
            <v>3334.8670000000002</v>
          </cell>
        </row>
        <row r="1599">
          <cell r="A1599">
            <v>25.820000000000899</v>
          </cell>
          <cell r="B1599">
            <v>3334.674</v>
          </cell>
        </row>
        <row r="1600">
          <cell r="A1600">
            <v>25.830000000000901</v>
          </cell>
          <cell r="B1600">
            <v>3334.4810000000002</v>
          </cell>
        </row>
        <row r="1601">
          <cell r="A1601">
            <v>25.840000000000899</v>
          </cell>
          <cell r="B1601">
            <v>3334.288</v>
          </cell>
        </row>
        <row r="1602">
          <cell r="A1602">
            <v>25.8500000000009</v>
          </cell>
          <cell r="B1602">
            <v>3334.0949999999998</v>
          </cell>
        </row>
        <row r="1603">
          <cell r="A1603">
            <v>25.860000000000898</v>
          </cell>
          <cell r="B1603">
            <v>3333.902</v>
          </cell>
        </row>
        <row r="1604">
          <cell r="A1604">
            <v>25.8700000000009</v>
          </cell>
          <cell r="B1604">
            <v>3333.7089999999998</v>
          </cell>
        </row>
        <row r="1605">
          <cell r="A1605">
            <v>25.880000000000901</v>
          </cell>
          <cell r="B1605">
            <v>3333.5160000000001</v>
          </cell>
        </row>
        <row r="1606">
          <cell r="A1606">
            <v>25.890000000000899</v>
          </cell>
          <cell r="B1606">
            <v>3333.3229999999999</v>
          </cell>
        </row>
        <row r="1607">
          <cell r="A1607">
            <v>25.900000000000901</v>
          </cell>
          <cell r="B1607">
            <v>3333.13</v>
          </cell>
        </row>
        <row r="1608">
          <cell r="A1608">
            <v>25.910000000000899</v>
          </cell>
          <cell r="B1608">
            <v>3332.9369999999999</v>
          </cell>
        </row>
        <row r="1609">
          <cell r="A1609">
            <v>25.920000000000901</v>
          </cell>
          <cell r="B1609">
            <v>3332.7440000000001</v>
          </cell>
        </row>
        <row r="1610">
          <cell r="A1610">
            <v>25.930000000000899</v>
          </cell>
          <cell r="B1610">
            <v>3332.5509999999999</v>
          </cell>
        </row>
        <row r="1611">
          <cell r="A1611">
            <v>25.9400000000009</v>
          </cell>
          <cell r="B1611">
            <v>3332.3580000000002</v>
          </cell>
        </row>
        <row r="1612">
          <cell r="A1612">
            <v>25.950000000000902</v>
          </cell>
          <cell r="B1612">
            <v>3332.165</v>
          </cell>
        </row>
        <row r="1613">
          <cell r="A1613">
            <v>25.9600000000009</v>
          </cell>
          <cell r="B1613">
            <v>3331.9720000000002</v>
          </cell>
        </row>
        <row r="1614">
          <cell r="A1614">
            <v>25.970000000000901</v>
          </cell>
          <cell r="B1614">
            <v>3331.779</v>
          </cell>
        </row>
        <row r="1615">
          <cell r="A1615">
            <v>25.980000000000899</v>
          </cell>
          <cell r="B1615">
            <v>3331.5859999999998</v>
          </cell>
        </row>
        <row r="1616">
          <cell r="A1616">
            <v>25.990000000000901</v>
          </cell>
          <cell r="B1616">
            <v>3331.393</v>
          </cell>
        </row>
        <row r="1617">
          <cell r="A1617">
            <v>26.000000000000899</v>
          </cell>
          <cell r="B1617">
            <v>3331.2</v>
          </cell>
        </row>
        <row r="1618">
          <cell r="A1618">
            <v>26.0100000000009</v>
          </cell>
          <cell r="B1618">
            <v>3331.0070000000001</v>
          </cell>
        </row>
        <row r="1619">
          <cell r="A1619">
            <v>26.020000000000898</v>
          </cell>
          <cell r="B1619">
            <v>3330.8139999999999</v>
          </cell>
        </row>
        <row r="1620">
          <cell r="A1620">
            <v>26.0300000000009</v>
          </cell>
          <cell r="B1620">
            <v>3330.6210000000001</v>
          </cell>
        </row>
        <row r="1621">
          <cell r="A1621">
            <v>26.040000000000902</v>
          </cell>
          <cell r="B1621">
            <v>3330.4279999999999</v>
          </cell>
        </row>
        <row r="1622">
          <cell r="A1622">
            <v>26.0500000000009</v>
          </cell>
          <cell r="B1622">
            <v>3330.2350000000001</v>
          </cell>
        </row>
        <row r="1623">
          <cell r="A1623">
            <v>26.060000000001001</v>
          </cell>
          <cell r="B1623">
            <v>3330.0419999999999</v>
          </cell>
        </row>
        <row r="1624">
          <cell r="A1624">
            <v>26.070000000000899</v>
          </cell>
          <cell r="B1624">
            <v>3329.8490000000002</v>
          </cell>
        </row>
        <row r="1625">
          <cell r="A1625">
            <v>26.080000000001</v>
          </cell>
          <cell r="B1625">
            <v>3329.6559999999999</v>
          </cell>
        </row>
        <row r="1626">
          <cell r="A1626">
            <v>26.090000000000899</v>
          </cell>
          <cell r="B1626">
            <v>3329.4630000000002</v>
          </cell>
        </row>
        <row r="1627">
          <cell r="A1627">
            <v>26.1000000000009</v>
          </cell>
          <cell r="B1627">
            <v>3329.27</v>
          </cell>
        </row>
        <row r="1628">
          <cell r="A1628">
            <v>26.110000000001001</v>
          </cell>
          <cell r="B1628">
            <v>3329.0770000000002</v>
          </cell>
        </row>
        <row r="1629">
          <cell r="A1629">
            <v>26.120000000000999</v>
          </cell>
          <cell r="B1629">
            <v>3328.884</v>
          </cell>
        </row>
        <row r="1630">
          <cell r="A1630">
            <v>26.130000000001001</v>
          </cell>
          <cell r="B1630">
            <v>3328.6909999999998</v>
          </cell>
        </row>
        <row r="1631">
          <cell r="A1631">
            <v>26.140000000000999</v>
          </cell>
          <cell r="B1631">
            <v>3328.498</v>
          </cell>
        </row>
        <row r="1632">
          <cell r="A1632">
            <v>26.150000000001</v>
          </cell>
          <cell r="B1632">
            <v>3328.3049999999998</v>
          </cell>
        </row>
        <row r="1633">
          <cell r="A1633">
            <v>26.160000000000998</v>
          </cell>
          <cell r="B1633">
            <v>3328.1120000000001</v>
          </cell>
        </row>
        <row r="1634">
          <cell r="A1634">
            <v>26.170000000001</v>
          </cell>
          <cell r="B1634">
            <v>3327.9189999999999</v>
          </cell>
        </row>
        <row r="1635">
          <cell r="A1635">
            <v>26.180000000001002</v>
          </cell>
          <cell r="B1635">
            <v>3327.7260000000001</v>
          </cell>
        </row>
        <row r="1636">
          <cell r="A1636">
            <v>26.190000000001</v>
          </cell>
          <cell r="B1636">
            <v>3327.5329999999999</v>
          </cell>
        </row>
        <row r="1637">
          <cell r="A1637">
            <v>26.200000000001001</v>
          </cell>
          <cell r="B1637">
            <v>3327.34</v>
          </cell>
        </row>
        <row r="1638">
          <cell r="A1638">
            <v>26.210000000000999</v>
          </cell>
          <cell r="B1638">
            <v>3327.1469999999999</v>
          </cell>
        </row>
        <row r="1639">
          <cell r="A1639">
            <v>26.220000000001001</v>
          </cell>
          <cell r="B1639">
            <v>3326.9540000000002</v>
          </cell>
        </row>
        <row r="1640">
          <cell r="A1640">
            <v>26.230000000000999</v>
          </cell>
          <cell r="B1640">
            <v>3326.761</v>
          </cell>
        </row>
        <row r="1641">
          <cell r="A1641">
            <v>26.240000000001</v>
          </cell>
          <cell r="B1641">
            <v>3326.5680000000002</v>
          </cell>
        </row>
        <row r="1642">
          <cell r="A1642">
            <v>26.250000000000998</v>
          </cell>
          <cell r="B1642">
            <v>3326.375</v>
          </cell>
        </row>
        <row r="1643">
          <cell r="A1643">
            <v>26.260000000001</v>
          </cell>
          <cell r="B1643">
            <v>3326.1819999999998</v>
          </cell>
        </row>
        <row r="1644">
          <cell r="A1644">
            <v>26.270000000001001</v>
          </cell>
          <cell r="B1644">
            <v>3325.989</v>
          </cell>
        </row>
        <row r="1645">
          <cell r="A1645">
            <v>26.280000000000999</v>
          </cell>
          <cell r="B1645">
            <v>3325.7959999999998</v>
          </cell>
        </row>
        <row r="1646">
          <cell r="A1646">
            <v>26.290000000001001</v>
          </cell>
          <cell r="B1646">
            <v>3325.6030000000001</v>
          </cell>
        </row>
        <row r="1647">
          <cell r="A1647">
            <v>26.300000000000999</v>
          </cell>
          <cell r="B1647">
            <v>3325.41</v>
          </cell>
        </row>
        <row r="1648">
          <cell r="A1648">
            <v>26.310000000001001</v>
          </cell>
          <cell r="B1648">
            <v>3325.2170000000001</v>
          </cell>
        </row>
        <row r="1649">
          <cell r="A1649">
            <v>26.320000000000999</v>
          </cell>
          <cell r="B1649">
            <v>3325.0239999999999</v>
          </cell>
        </row>
        <row r="1650">
          <cell r="A1650">
            <v>26.330000000001</v>
          </cell>
          <cell r="B1650">
            <v>3324.8310000000001</v>
          </cell>
        </row>
        <row r="1651">
          <cell r="A1651">
            <v>26.340000000001002</v>
          </cell>
          <cell r="B1651">
            <v>3324.6379999999999</v>
          </cell>
        </row>
        <row r="1652">
          <cell r="A1652">
            <v>26.350000000001</v>
          </cell>
          <cell r="B1652">
            <v>3324.4450000000002</v>
          </cell>
        </row>
        <row r="1653">
          <cell r="A1653">
            <v>26.360000000001001</v>
          </cell>
          <cell r="B1653">
            <v>3324.252</v>
          </cell>
        </row>
        <row r="1654">
          <cell r="A1654">
            <v>26.370000000000999</v>
          </cell>
          <cell r="B1654">
            <v>3324.0590000000002</v>
          </cell>
        </row>
        <row r="1655">
          <cell r="A1655">
            <v>26.380000000001001</v>
          </cell>
          <cell r="B1655">
            <v>3323.866</v>
          </cell>
        </row>
        <row r="1656">
          <cell r="A1656">
            <v>26.390000000000999</v>
          </cell>
          <cell r="B1656">
            <v>3323.6729999999998</v>
          </cell>
        </row>
        <row r="1657">
          <cell r="A1657">
            <v>26.400000000001</v>
          </cell>
          <cell r="B1657">
            <v>3323.48</v>
          </cell>
        </row>
        <row r="1658">
          <cell r="A1658">
            <v>26.410000000000998</v>
          </cell>
          <cell r="B1658">
            <v>3323.2869999999998</v>
          </cell>
        </row>
        <row r="1659">
          <cell r="A1659">
            <v>26.420000000001</v>
          </cell>
          <cell r="B1659">
            <v>3323.0940000000001</v>
          </cell>
        </row>
        <row r="1660">
          <cell r="A1660">
            <v>26.430000000001002</v>
          </cell>
          <cell r="B1660">
            <v>3322.9009999999998</v>
          </cell>
        </row>
        <row r="1661">
          <cell r="A1661">
            <v>26.440000000001</v>
          </cell>
          <cell r="B1661">
            <v>3322.7080000000001</v>
          </cell>
        </row>
        <row r="1662">
          <cell r="A1662">
            <v>26.450000000001001</v>
          </cell>
          <cell r="B1662">
            <v>3322.5149999999999</v>
          </cell>
        </row>
        <row r="1663">
          <cell r="A1663">
            <v>26.460000000000999</v>
          </cell>
          <cell r="B1663">
            <v>3322.3220000000001</v>
          </cell>
        </row>
        <row r="1664">
          <cell r="A1664">
            <v>26.470000000001001</v>
          </cell>
          <cell r="B1664">
            <v>3322.1289999999999</v>
          </cell>
        </row>
        <row r="1665">
          <cell r="A1665">
            <v>26.480000000000999</v>
          </cell>
          <cell r="B1665">
            <v>3321.9360000000001</v>
          </cell>
        </row>
        <row r="1666">
          <cell r="A1666">
            <v>26.490000000001</v>
          </cell>
          <cell r="B1666">
            <v>3321.7429999999999</v>
          </cell>
        </row>
        <row r="1667">
          <cell r="A1667">
            <v>26.500000000000998</v>
          </cell>
          <cell r="B1667">
            <v>3321.55</v>
          </cell>
        </row>
        <row r="1668">
          <cell r="A1668">
            <v>26.510000000001</v>
          </cell>
          <cell r="B1668">
            <v>3321.357</v>
          </cell>
        </row>
        <row r="1669">
          <cell r="A1669">
            <v>26.520000000001001</v>
          </cell>
          <cell r="B1669">
            <v>3321.1640000000002</v>
          </cell>
        </row>
        <row r="1670">
          <cell r="A1670">
            <v>26.530000000000999</v>
          </cell>
          <cell r="B1670">
            <v>3320.971</v>
          </cell>
        </row>
        <row r="1671">
          <cell r="A1671">
            <v>26.540000000001001</v>
          </cell>
          <cell r="B1671">
            <v>3320.7779999999998</v>
          </cell>
        </row>
        <row r="1672">
          <cell r="A1672">
            <v>26.550000000000999</v>
          </cell>
          <cell r="B1672">
            <v>3320.585</v>
          </cell>
        </row>
        <row r="1673">
          <cell r="A1673">
            <v>26.560000000001001</v>
          </cell>
          <cell r="B1673">
            <v>3320.3919999999998</v>
          </cell>
        </row>
        <row r="1674">
          <cell r="A1674">
            <v>26.570000000000999</v>
          </cell>
          <cell r="B1674">
            <v>3320.1990000000001</v>
          </cell>
        </row>
        <row r="1675">
          <cell r="A1675">
            <v>26.580000000001</v>
          </cell>
          <cell r="B1675">
            <v>3320.0059999999999</v>
          </cell>
        </row>
        <row r="1676">
          <cell r="A1676">
            <v>26.590000000001002</v>
          </cell>
          <cell r="B1676">
            <v>3319.8130000000001</v>
          </cell>
        </row>
        <row r="1677">
          <cell r="A1677">
            <v>26.600000000001</v>
          </cell>
          <cell r="B1677">
            <v>3319.62</v>
          </cell>
        </row>
        <row r="1678">
          <cell r="A1678">
            <v>26.610000000001001</v>
          </cell>
          <cell r="B1678">
            <v>3319.4270000000001</v>
          </cell>
        </row>
        <row r="1679">
          <cell r="A1679">
            <v>26.620000000000999</v>
          </cell>
          <cell r="B1679">
            <v>3319.2339999999999</v>
          </cell>
        </row>
        <row r="1680">
          <cell r="A1680">
            <v>26.630000000001001</v>
          </cell>
          <cell r="B1680">
            <v>3319.0410000000002</v>
          </cell>
        </row>
        <row r="1681">
          <cell r="A1681">
            <v>26.640000000000999</v>
          </cell>
          <cell r="B1681">
            <v>3318.848</v>
          </cell>
        </row>
        <row r="1682">
          <cell r="A1682">
            <v>26.650000000001</v>
          </cell>
          <cell r="B1682">
            <v>3318.6550000000002</v>
          </cell>
        </row>
        <row r="1683">
          <cell r="A1683">
            <v>26.660000000000998</v>
          </cell>
          <cell r="B1683">
            <v>3318.462</v>
          </cell>
        </row>
        <row r="1684">
          <cell r="A1684">
            <v>26.670000000001</v>
          </cell>
          <cell r="B1684">
            <v>3318.2689999999998</v>
          </cell>
        </row>
        <row r="1685">
          <cell r="A1685">
            <v>26.680000000001002</v>
          </cell>
          <cell r="B1685">
            <v>3318.076</v>
          </cell>
        </row>
        <row r="1686">
          <cell r="A1686">
            <v>26.690000000001</v>
          </cell>
          <cell r="B1686">
            <v>3317.8829999999998</v>
          </cell>
        </row>
        <row r="1687">
          <cell r="A1687">
            <v>26.700000000001101</v>
          </cell>
          <cell r="B1687">
            <v>3317.69</v>
          </cell>
        </row>
        <row r="1688">
          <cell r="A1688">
            <v>26.710000000000999</v>
          </cell>
          <cell r="B1688">
            <v>3317.4969999999998</v>
          </cell>
        </row>
        <row r="1689">
          <cell r="A1689">
            <v>26.7200000000011</v>
          </cell>
          <cell r="B1689">
            <v>3317.3040000000001</v>
          </cell>
        </row>
        <row r="1690">
          <cell r="A1690">
            <v>26.730000000000999</v>
          </cell>
          <cell r="B1690">
            <v>3317.1109999999999</v>
          </cell>
        </row>
        <row r="1691">
          <cell r="A1691">
            <v>26.7400000000011</v>
          </cell>
          <cell r="B1691">
            <v>3316.9180000000001</v>
          </cell>
        </row>
        <row r="1692">
          <cell r="A1692">
            <v>26.750000000001101</v>
          </cell>
          <cell r="B1692">
            <v>3316.7249999999999</v>
          </cell>
        </row>
        <row r="1693">
          <cell r="A1693">
            <v>26.760000000001099</v>
          </cell>
          <cell r="B1693">
            <v>3316.5320000000002</v>
          </cell>
        </row>
        <row r="1694">
          <cell r="A1694">
            <v>26.770000000001101</v>
          </cell>
          <cell r="B1694">
            <v>3316.3389999999999</v>
          </cell>
        </row>
        <row r="1695">
          <cell r="A1695">
            <v>26.780000000001099</v>
          </cell>
          <cell r="B1695">
            <v>3316.1460000000002</v>
          </cell>
        </row>
        <row r="1696">
          <cell r="A1696">
            <v>26.7900000000011</v>
          </cell>
          <cell r="B1696">
            <v>3315.953</v>
          </cell>
        </row>
        <row r="1697">
          <cell r="A1697">
            <v>26.800000000001098</v>
          </cell>
          <cell r="B1697">
            <v>3315.76</v>
          </cell>
        </row>
        <row r="1698">
          <cell r="A1698">
            <v>26.8100000000011</v>
          </cell>
          <cell r="B1698">
            <v>3315.567</v>
          </cell>
        </row>
        <row r="1699">
          <cell r="A1699">
            <v>26.820000000001102</v>
          </cell>
          <cell r="B1699">
            <v>3315.3739999999998</v>
          </cell>
        </row>
        <row r="1700">
          <cell r="A1700">
            <v>26.8300000000011</v>
          </cell>
          <cell r="B1700">
            <v>3315.181</v>
          </cell>
        </row>
        <row r="1701">
          <cell r="A1701">
            <v>26.840000000001101</v>
          </cell>
          <cell r="B1701">
            <v>3314.9879999999998</v>
          </cell>
        </row>
        <row r="1702">
          <cell r="A1702">
            <v>26.850000000001099</v>
          </cell>
          <cell r="B1702">
            <v>3314.7950000000001</v>
          </cell>
        </row>
        <row r="1703">
          <cell r="A1703">
            <v>26.860000000001101</v>
          </cell>
          <cell r="B1703">
            <v>3314.6019999999999</v>
          </cell>
        </row>
        <row r="1704">
          <cell r="A1704">
            <v>26.870000000001099</v>
          </cell>
          <cell r="B1704">
            <v>3314.4090000000001</v>
          </cell>
        </row>
        <row r="1705">
          <cell r="A1705">
            <v>26.8800000000011</v>
          </cell>
          <cell r="B1705">
            <v>3314.2159999999999</v>
          </cell>
        </row>
        <row r="1706">
          <cell r="A1706">
            <v>26.890000000001098</v>
          </cell>
          <cell r="B1706">
            <v>3314.0230000000001</v>
          </cell>
        </row>
        <row r="1707">
          <cell r="A1707">
            <v>26.9000000000011</v>
          </cell>
          <cell r="B1707">
            <v>3313.83</v>
          </cell>
        </row>
        <row r="1708">
          <cell r="A1708">
            <v>26.910000000001101</v>
          </cell>
          <cell r="B1708">
            <v>3313.6370000000002</v>
          </cell>
        </row>
        <row r="1709">
          <cell r="A1709">
            <v>26.920000000001099</v>
          </cell>
          <cell r="B1709">
            <v>3313.444</v>
          </cell>
        </row>
        <row r="1710">
          <cell r="A1710">
            <v>26.930000000001101</v>
          </cell>
          <cell r="B1710">
            <v>3313.2510000000002</v>
          </cell>
        </row>
        <row r="1711">
          <cell r="A1711">
            <v>26.940000000001099</v>
          </cell>
          <cell r="B1711">
            <v>3313.058</v>
          </cell>
        </row>
        <row r="1712">
          <cell r="A1712">
            <v>26.950000000001101</v>
          </cell>
          <cell r="B1712">
            <v>3312.8649999999998</v>
          </cell>
        </row>
        <row r="1713">
          <cell r="A1713">
            <v>26.960000000001099</v>
          </cell>
          <cell r="B1713">
            <v>3312.672</v>
          </cell>
        </row>
        <row r="1714">
          <cell r="A1714">
            <v>26.9700000000011</v>
          </cell>
          <cell r="B1714">
            <v>3312.4789999999998</v>
          </cell>
        </row>
        <row r="1715">
          <cell r="A1715">
            <v>26.980000000001102</v>
          </cell>
          <cell r="B1715">
            <v>3312.2860000000001</v>
          </cell>
        </row>
        <row r="1716">
          <cell r="A1716">
            <v>26.9900000000011</v>
          </cell>
          <cell r="B1716">
            <v>3312.0929999999998</v>
          </cell>
        </row>
        <row r="1717">
          <cell r="A1717">
            <v>27.000000000001101</v>
          </cell>
          <cell r="B1717">
            <v>3311.9</v>
          </cell>
        </row>
        <row r="1718">
          <cell r="A1718">
            <v>27.010000000001099</v>
          </cell>
          <cell r="B1718">
            <v>3311.7069999999999</v>
          </cell>
        </row>
        <row r="1719">
          <cell r="A1719">
            <v>27.020000000001101</v>
          </cell>
          <cell r="B1719">
            <v>3311.5140000000001</v>
          </cell>
        </row>
        <row r="1720">
          <cell r="A1720">
            <v>27.030000000001099</v>
          </cell>
          <cell r="B1720">
            <v>3311.3209999999999</v>
          </cell>
        </row>
        <row r="1721">
          <cell r="A1721">
            <v>27.0400000000011</v>
          </cell>
          <cell r="B1721">
            <v>3311.1280000000002</v>
          </cell>
        </row>
        <row r="1722">
          <cell r="A1722">
            <v>27.050000000001098</v>
          </cell>
          <cell r="B1722">
            <v>3310.9349999999999</v>
          </cell>
        </row>
        <row r="1723">
          <cell r="A1723">
            <v>27.0600000000011</v>
          </cell>
          <cell r="B1723">
            <v>3310.7420000000002</v>
          </cell>
        </row>
        <row r="1724">
          <cell r="A1724">
            <v>27.070000000001102</v>
          </cell>
          <cell r="B1724">
            <v>3310.549</v>
          </cell>
        </row>
        <row r="1725">
          <cell r="A1725">
            <v>27.0800000000011</v>
          </cell>
          <cell r="B1725">
            <v>3310.3560000000002</v>
          </cell>
        </row>
        <row r="1726">
          <cell r="A1726">
            <v>27.090000000001101</v>
          </cell>
          <cell r="B1726">
            <v>3310.163</v>
          </cell>
        </row>
        <row r="1727">
          <cell r="A1727">
            <v>27.100000000001099</v>
          </cell>
          <cell r="B1727">
            <v>3309.97</v>
          </cell>
        </row>
        <row r="1728">
          <cell r="A1728">
            <v>27.110000000001101</v>
          </cell>
          <cell r="B1728">
            <v>3309.777</v>
          </cell>
        </row>
        <row r="1729">
          <cell r="A1729">
            <v>27.120000000001099</v>
          </cell>
          <cell r="B1729">
            <v>3309.5839999999998</v>
          </cell>
        </row>
        <row r="1730">
          <cell r="A1730">
            <v>27.1300000000011</v>
          </cell>
          <cell r="B1730">
            <v>3309.3910000000001</v>
          </cell>
        </row>
        <row r="1731">
          <cell r="A1731">
            <v>27.140000000001098</v>
          </cell>
          <cell r="B1731">
            <v>3309.1979999999999</v>
          </cell>
        </row>
        <row r="1732">
          <cell r="A1732">
            <v>27.1500000000011</v>
          </cell>
          <cell r="B1732">
            <v>3309.0050000000001</v>
          </cell>
        </row>
        <row r="1733">
          <cell r="A1733">
            <v>27.160000000001101</v>
          </cell>
          <cell r="B1733">
            <v>3308.8119999999999</v>
          </cell>
        </row>
        <row r="1734">
          <cell r="A1734">
            <v>27.170000000001099</v>
          </cell>
          <cell r="B1734">
            <v>3308.6190000000001</v>
          </cell>
        </row>
        <row r="1735">
          <cell r="A1735">
            <v>27.180000000001101</v>
          </cell>
          <cell r="B1735">
            <v>3308.4259999999999</v>
          </cell>
        </row>
        <row r="1736">
          <cell r="A1736">
            <v>27.190000000001099</v>
          </cell>
          <cell r="B1736">
            <v>3308.2330000000002</v>
          </cell>
        </row>
        <row r="1737">
          <cell r="A1737">
            <v>27.200000000001101</v>
          </cell>
          <cell r="B1737">
            <v>3308.04</v>
          </cell>
        </row>
        <row r="1738">
          <cell r="A1738">
            <v>27.210000000001099</v>
          </cell>
          <cell r="B1738">
            <v>3307.8470000000002</v>
          </cell>
        </row>
        <row r="1739">
          <cell r="A1739">
            <v>27.2200000000011</v>
          </cell>
          <cell r="B1739">
            <v>3307.654</v>
          </cell>
        </row>
        <row r="1740">
          <cell r="A1740">
            <v>27.230000000001102</v>
          </cell>
          <cell r="B1740">
            <v>3307.4609999999998</v>
          </cell>
        </row>
        <row r="1741">
          <cell r="A1741">
            <v>27.2400000000011</v>
          </cell>
          <cell r="B1741">
            <v>3307.268</v>
          </cell>
        </row>
        <row r="1742">
          <cell r="A1742">
            <v>27.250000000001101</v>
          </cell>
          <cell r="B1742">
            <v>3307.0749999999998</v>
          </cell>
        </row>
        <row r="1743">
          <cell r="A1743">
            <v>27.260000000001099</v>
          </cell>
          <cell r="B1743">
            <v>3306.8820000000001</v>
          </cell>
        </row>
        <row r="1744">
          <cell r="A1744">
            <v>27.270000000001101</v>
          </cell>
          <cell r="B1744">
            <v>3306.6889999999999</v>
          </cell>
        </row>
        <row r="1745">
          <cell r="A1745">
            <v>27.280000000001099</v>
          </cell>
          <cell r="B1745">
            <v>3306.4960000000001</v>
          </cell>
        </row>
        <row r="1746">
          <cell r="A1746">
            <v>27.2900000000011</v>
          </cell>
          <cell r="B1746">
            <v>3306.3029999999999</v>
          </cell>
        </row>
        <row r="1747">
          <cell r="A1747">
            <v>27.300000000001098</v>
          </cell>
          <cell r="B1747">
            <v>3306.11</v>
          </cell>
        </row>
        <row r="1748">
          <cell r="A1748">
            <v>27.3100000000011</v>
          </cell>
          <cell r="B1748">
            <v>3305.9169999999999</v>
          </cell>
        </row>
        <row r="1749">
          <cell r="A1749">
            <v>27.320000000001102</v>
          </cell>
          <cell r="B1749">
            <v>3305.7240000000002</v>
          </cell>
        </row>
        <row r="1750">
          <cell r="A1750">
            <v>27.3300000000011</v>
          </cell>
          <cell r="B1750">
            <v>3305.5309999999999</v>
          </cell>
        </row>
        <row r="1751">
          <cell r="A1751">
            <v>27.340000000001201</v>
          </cell>
          <cell r="B1751">
            <v>3305.3380000000002</v>
          </cell>
        </row>
        <row r="1752">
          <cell r="A1752">
            <v>27.350000000001099</v>
          </cell>
          <cell r="B1752">
            <v>3305.145</v>
          </cell>
        </row>
        <row r="1753">
          <cell r="A1753">
            <v>27.3600000000012</v>
          </cell>
          <cell r="B1753">
            <v>3304.9520000000002</v>
          </cell>
        </row>
        <row r="1754">
          <cell r="A1754">
            <v>27.370000000001099</v>
          </cell>
          <cell r="B1754">
            <v>3304.759</v>
          </cell>
        </row>
        <row r="1755">
          <cell r="A1755">
            <v>27.3800000000012</v>
          </cell>
          <cell r="B1755">
            <v>3304.5659999999998</v>
          </cell>
        </row>
        <row r="1756">
          <cell r="A1756">
            <v>27.390000000001201</v>
          </cell>
          <cell r="B1756">
            <v>3304.373</v>
          </cell>
        </row>
        <row r="1757">
          <cell r="A1757">
            <v>27.400000000001199</v>
          </cell>
          <cell r="B1757">
            <v>3304.18</v>
          </cell>
        </row>
        <row r="1758">
          <cell r="A1758">
            <v>27.410000000001201</v>
          </cell>
          <cell r="B1758">
            <v>3303.9870000000001</v>
          </cell>
        </row>
        <row r="1759">
          <cell r="A1759">
            <v>27.420000000001199</v>
          </cell>
          <cell r="B1759">
            <v>3303.7939999999999</v>
          </cell>
        </row>
        <row r="1760">
          <cell r="A1760">
            <v>27.430000000001201</v>
          </cell>
          <cell r="B1760">
            <v>3303.6010000000001</v>
          </cell>
        </row>
        <row r="1761">
          <cell r="A1761">
            <v>27.440000000001199</v>
          </cell>
          <cell r="B1761">
            <v>3303.4079999999999</v>
          </cell>
        </row>
        <row r="1762">
          <cell r="A1762">
            <v>27.4500000000012</v>
          </cell>
          <cell r="B1762">
            <v>3303.2150000000001</v>
          </cell>
        </row>
        <row r="1763">
          <cell r="A1763">
            <v>27.460000000001202</v>
          </cell>
          <cell r="B1763">
            <v>3303.0219999999999</v>
          </cell>
        </row>
        <row r="1764">
          <cell r="A1764">
            <v>27.4700000000012</v>
          </cell>
          <cell r="B1764">
            <v>3302.8290000000002</v>
          </cell>
        </row>
        <row r="1765">
          <cell r="A1765">
            <v>27.480000000001201</v>
          </cell>
          <cell r="B1765">
            <v>3302.636</v>
          </cell>
        </row>
        <row r="1766">
          <cell r="A1766">
            <v>27.490000000001199</v>
          </cell>
          <cell r="B1766">
            <v>3302.4430000000002</v>
          </cell>
        </row>
        <row r="1767">
          <cell r="A1767">
            <v>27.500000000001201</v>
          </cell>
          <cell r="B1767">
            <v>3302.25</v>
          </cell>
        </row>
        <row r="1768">
          <cell r="A1768">
            <v>27.510000000001199</v>
          </cell>
          <cell r="B1768">
            <v>3302.0569999999998</v>
          </cell>
        </row>
        <row r="1769">
          <cell r="A1769">
            <v>27.5200000000012</v>
          </cell>
          <cell r="B1769">
            <v>3301.864</v>
          </cell>
        </row>
        <row r="1770">
          <cell r="A1770">
            <v>27.530000000001198</v>
          </cell>
          <cell r="B1770">
            <v>3301.6709999999998</v>
          </cell>
        </row>
        <row r="1771">
          <cell r="A1771">
            <v>27.5400000000012</v>
          </cell>
          <cell r="B1771">
            <v>3301.4780000000001</v>
          </cell>
        </row>
        <row r="1772">
          <cell r="A1772">
            <v>27.550000000001202</v>
          </cell>
          <cell r="B1772">
            <v>3301.2849999999999</v>
          </cell>
        </row>
        <row r="1773">
          <cell r="A1773">
            <v>27.5600000000012</v>
          </cell>
          <cell r="B1773">
            <v>3301.0920000000001</v>
          </cell>
        </row>
        <row r="1774">
          <cell r="A1774">
            <v>27.570000000001201</v>
          </cell>
          <cell r="B1774">
            <v>3300.8989999999999</v>
          </cell>
        </row>
        <row r="1775">
          <cell r="A1775">
            <v>27.580000000001199</v>
          </cell>
          <cell r="B1775">
            <v>3300.7060000000001</v>
          </cell>
        </row>
        <row r="1776">
          <cell r="A1776">
            <v>27.590000000001201</v>
          </cell>
          <cell r="B1776">
            <v>3300.5129999999999</v>
          </cell>
        </row>
        <row r="1777">
          <cell r="A1777">
            <v>27.600000000001199</v>
          </cell>
          <cell r="B1777">
            <v>3300.32</v>
          </cell>
        </row>
        <row r="1778">
          <cell r="A1778">
            <v>27.6100000000012</v>
          </cell>
          <cell r="B1778">
            <v>3300.127</v>
          </cell>
        </row>
        <row r="1779">
          <cell r="A1779">
            <v>27.620000000001198</v>
          </cell>
          <cell r="B1779">
            <v>3299.9340000000002</v>
          </cell>
        </row>
        <row r="1780">
          <cell r="A1780">
            <v>27.6300000000012</v>
          </cell>
          <cell r="B1780">
            <v>3299.741</v>
          </cell>
        </row>
        <row r="1781">
          <cell r="A1781">
            <v>27.640000000001201</v>
          </cell>
          <cell r="B1781">
            <v>3299.5479999999998</v>
          </cell>
        </row>
        <row r="1782">
          <cell r="A1782">
            <v>27.650000000001199</v>
          </cell>
          <cell r="B1782">
            <v>3299.355</v>
          </cell>
        </row>
        <row r="1783">
          <cell r="A1783">
            <v>27.660000000001201</v>
          </cell>
          <cell r="B1783">
            <v>3299.1619999999998</v>
          </cell>
        </row>
        <row r="1784">
          <cell r="A1784">
            <v>27.670000000001199</v>
          </cell>
          <cell r="B1784">
            <v>3298.9690000000001</v>
          </cell>
        </row>
        <row r="1785">
          <cell r="A1785">
            <v>27.680000000001201</v>
          </cell>
          <cell r="B1785">
            <v>3298.7759999999998</v>
          </cell>
        </row>
        <row r="1786">
          <cell r="A1786">
            <v>27.690000000001199</v>
          </cell>
          <cell r="B1786">
            <v>3298.5830000000001</v>
          </cell>
        </row>
        <row r="1787">
          <cell r="A1787">
            <v>27.7000000000012</v>
          </cell>
          <cell r="B1787">
            <v>3298.39</v>
          </cell>
        </row>
        <row r="1788">
          <cell r="A1788">
            <v>27.710000000001202</v>
          </cell>
          <cell r="B1788">
            <v>3298.1970000000001</v>
          </cell>
        </row>
        <row r="1789">
          <cell r="A1789">
            <v>27.7200000000012</v>
          </cell>
          <cell r="B1789">
            <v>3298.0039999999999</v>
          </cell>
        </row>
        <row r="1790">
          <cell r="A1790">
            <v>27.730000000001201</v>
          </cell>
          <cell r="B1790">
            <v>3297.8110000000001</v>
          </cell>
        </row>
        <row r="1791">
          <cell r="A1791">
            <v>27.740000000001199</v>
          </cell>
          <cell r="B1791">
            <v>3297.6179999999999</v>
          </cell>
        </row>
        <row r="1792">
          <cell r="A1792">
            <v>27.750000000001201</v>
          </cell>
          <cell r="B1792">
            <v>3297.4250000000002</v>
          </cell>
        </row>
        <row r="1793">
          <cell r="A1793">
            <v>27.760000000001199</v>
          </cell>
          <cell r="B1793">
            <v>3297.232</v>
          </cell>
        </row>
        <row r="1794">
          <cell r="A1794">
            <v>27.7700000000012</v>
          </cell>
          <cell r="B1794">
            <v>3297.0390000000002</v>
          </cell>
        </row>
        <row r="1795">
          <cell r="A1795">
            <v>27.780000000001198</v>
          </cell>
          <cell r="B1795">
            <v>3296.846</v>
          </cell>
        </row>
        <row r="1796">
          <cell r="A1796">
            <v>27.7900000000012</v>
          </cell>
          <cell r="B1796">
            <v>3296.6529999999998</v>
          </cell>
        </row>
        <row r="1797">
          <cell r="A1797">
            <v>27.800000000001202</v>
          </cell>
          <cell r="B1797">
            <v>3296.46</v>
          </cell>
        </row>
        <row r="1798">
          <cell r="A1798">
            <v>27.8100000000012</v>
          </cell>
          <cell r="B1798">
            <v>3296.2669999999998</v>
          </cell>
        </row>
        <row r="1799">
          <cell r="A1799">
            <v>27.820000000001201</v>
          </cell>
          <cell r="B1799">
            <v>3296.0740000000001</v>
          </cell>
        </row>
        <row r="1800">
          <cell r="A1800">
            <v>27.830000000001199</v>
          </cell>
          <cell r="B1800">
            <v>3295.8809999999999</v>
          </cell>
        </row>
        <row r="1801">
          <cell r="A1801">
            <v>27.840000000001201</v>
          </cell>
          <cell r="B1801">
            <v>3295.6880000000001</v>
          </cell>
        </row>
        <row r="1802">
          <cell r="A1802">
            <v>27.850000000001199</v>
          </cell>
          <cell r="B1802">
            <v>3295.4949999999999</v>
          </cell>
        </row>
        <row r="1803">
          <cell r="A1803">
            <v>27.8600000000012</v>
          </cell>
          <cell r="B1803">
            <v>3295.3020000000001</v>
          </cell>
        </row>
        <row r="1804">
          <cell r="A1804">
            <v>27.870000000001198</v>
          </cell>
          <cell r="B1804">
            <v>3295.1089999999999</v>
          </cell>
        </row>
        <row r="1805">
          <cell r="A1805">
            <v>27.8800000000012</v>
          </cell>
          <cell r="B1805">
            <v>3294.9160000000002</v>
          </cell>
        </row>
        <row r="1806">
          <cell r="A1806">
            <v>27.890000000001201</v>
          </cell>
          <cell r="B1806">
            <v>3294.723</v>
          </cell>
        </row>
        <row r="1807">
          <cell r="A1807">
            <v>27.900000000001199</v>
          </cell>
          <cell r="B1807">
            <v>3294.53</v>
          </cell>
        </row>
        <row r="1808">
          <cell r="A1808">
            <v>27.910000000001201</v>
          </cell>
          <cell r="B1808">
            <v>3294.337</v>
          </cell>
        </row>
        <row r="1809">
          <cell r="A1809">
            <v>27.920000000001199</v>
          </cell>
          <cell r="B1809">
            <v>3294.1439999999998</v>
          </cell>
        </row>
        <row r="1810">
          <cell r="A1810">
            <v>27.930000000001201</v>
          </cell>
          <cell r="B1810">
            <v>3293.951</v>
          </cell>
        </row>
        <row r="1811">
          <cell r="A1811">
            <v>27.940000000001199</v>
          </cell>
          <cell r="B1811">
            <v>3293.7579999999998</v>
          </cell>
        </row>
        <row r="1812">
          <cell r="A1812">
            <v>27.9500000000012</v>
          </cell>
          <cell r="B1812">
            <v>3293.5650000000001</v>
          </cell>
        </row>
        <row r="1813">
          <cell r="A1813">
            <v>27.960000000001202</v>
          </cell>
          <cell r="B1813">
            <v>3293.3719999999998</v>
          </cell>
        </row>
        <row r="1814">
          <cell r="A1814">
            <v>27.9700000000012</v>
          </cell>
          <cell r="B1814">
            <v>3293.1790000000001</v>
          </cell>
        </row>
        <row r="1815">
          <cell r="A1815">
            <v>27.980000000001301</v>
          </cell>
          <cell r="B1815">
            <v>3292.9859999999999</v>
          </cell>
        </row>
        <row r="1816">
          <cell r="A1816">
            <v>27.990000000001199</v>
          </cell>
          <cell r="B1816">
            <v>3292.7930000000001</v>
          </cell>
        </row>
        <row r="1817">
          <cell r="A1817">
            <v>28.0000000000013</v>
          </cell>
          <cell r="B1817">
            <v>3292.6</v>
          </cell>
        </row>
        <row r="1818">
          <cell r="A1818">
            <v>28.010000000001199</v>
          </cell>
          <cell r="B1818">
            <v>3292.4070000000002</v>
          </cell>
        </row>
        <row r="1819">
          <cell r="A1819">
            <v>28.0200000000013</v>
          </cell>
          <cell r="B1819">
            <v>3292.2139999999999</v>
          </cell>
        </row>
        <row r="1820">
          <cell r="A1820">
            <v>28.030000000001301</v>
          </cell>
          <cell r="B1820">
            <v>3292.0210000000002</v>
          </cell>
        </row>
        <row r="1821">
          <cell r="A1821">
            <v>28.040000000001299</v>
          </cell>
          <cell r="B1821">
            <v>3291.828</v>
          </cell>
        </row>
        <row r="1822">
          <cell r="A1822">
            <v>28.050000000001301</v>
          </cell>
          <cell r="B1822">
            <v>3291.6350000000002</v>
          </cell>
        </row>
        <row r="1823">
          <cell r="A1823">
            <v>28.060000000001299</v>
          </cell>
          <cell r="B1823">
            <v>3291.442</v>
          </cell>
        </row>
        <row r="1824">
          <cell r="A1824">
            <v>28.070000000001301</v>
          </cell>
          <cell r="B1824">
            <v>3291.2489999999998</v>
          </cell>
        </row>
        <row r="1825">
          <cell r="A1825">
            <v>28.080000000001299</v>
          </cell>
          <cell r="B1825">
            <v>3291.056</v>
          </cell>
        </row>
        <row r="1826">
          <cell r="A1826">
            <v>28.0900000000013</v>
          </cell>
          <cell r="B1826">
            <v>3290.8629999999998</v>
          </cell>
        </row>
        <row r="1827">
          <cell r="A1827">
            <v>28.100000000001302</v>
          </cell>
          <cell r="B1827">
            <v>3290.67</v>
          </cell>
        </row>
        <row r="1828">
          <cell r="A1828">
            <v>28.1100000000013</v>
          </cell>
          <cell r="B1828">
            <v>3290.4769999999999</v>
          </cell>
        </row>
        <row r="1829">
          <cell r="A1829">
            <v>28.120000000001301</v>
          </cell>
          <cell r="B1829">
            <v>3290.2840000000001</v>
          </cell>
        </row>
        <row r="1830">
          <cell r="A1830">
            <v>28.130000000001299</v>
          </cell>
          <cell r="B1830">
            <v>3290.0909999999999</v>
          </cell>
        </row>
        <row r="1831">
          <cell r="A1831">
            <v>28.140000000001301</v>
          </cell>
          <cell r="B1831">
            <v>3289.8980000000001</v>
          </cell>
        </row>
        <row r="1832">
          <cell r="A1832">
            <v>28.150000000001299</v>
          </cell>
          <cell r="B1832">
            <v>3289.7049999999999</v>
          </cell>
        </row>
        <row r="1833">
          <cell r="A1833">
            <v>28.1600000000013</v>
          </cell>
          <cell r="B1833">
            <v>3289.5120000000002</v>
          </cell>
        </row>
        <row r="1834">
          <cell r="A1834">
            <v>28.170000000001298</v>
          </cell>
          <cell r="B1834">
            <v>3289.319</v>
          </cell>
        </row>
        <row r="1835">
          <cell r="A1835">
            <v>28.1800000000013</v>
          </cell>
          <cell r="B1835">
            <v>3289.1260000000002</v>
          </cell>
        </row>
        <row r="1836">
          <cell r="A1836">
            <v>28.190000000001302</v>
          </cell>
          <cell r="B1836">
            <v>3288.933</v>
          </cell>
        </row>
        <row r="1837">
          <cell r="A1837">
            <v>28.2000000000013</v>
          </cell>
          <cell r="B1837">
            <v>3288.74</v>
          </cell>
        </row>
        <row r="1838">
          <cell r="A1838">
            <v>28.210000000001301</v>
          </cell>
          <cell r="B1838">
            <v>3288.547</v>
          </cell>
        </row>
        <row r="1839">
          <cell r="A1839">
            <v>28.220000000001299</v>
          </cell>
          <cell r="B1839">
            <v>3288.3539999999998</v>
          </cell>
        </row>
        <row r="1840">
          <cell r="A1840">
            <v>28.230000000001301</v>
          </cell>
          <cell r="B1840">
            <v>3288.1610000000001</v>
          </cell>
        </row>
        <row r="1841">
          <cell r="A1841">
            <v>28.240000000001299</v>
          </cell>
          <cell r="B1841">
            <v>3287.9679999999998</v>
          </cell>
        </row>
        <row r="1842">
          <cell r="A1842">
            <v>28.2500000000013</v>
          </cell>
          <cell r="B1842">
            <v>3287.7750000000001</v>
          </cell>
        </row>
        <row r="1843">
          <cell r="A1843">
            <v>28.260000000001298</v>
          </cell>
          <cell r="B1843">
            <v>3287.5819999999999</v>
          </cell>
        </row>
        <row r="1844">
          <cell r="A1844">
            <v>28.2700000000013</v>
          </cell>
          <cell r="B1844">
            <v>3287.3890000000001</v>
          </cell>
        </row>
        <row r="1845">
          <cell r="A1845">
            <v>28.280000000001301</v>
          </cell>
          <cell r="B1845">
            <v>3287.1959999999999</v>
          </cell>
        </row>
        <row r="1846">
          <cell r="A1846">
            <v>28.290000000001299</v>
          </cell>
          <cell r="B1846">
            <v>3287.0030000000002</v>
          </cell>
        </row>
        <row r="1847">
          <cell r="A1847">
            <v>28.300000000001301</v>
          </cell>
          <cell r="B1847">
            <v>3286.81</v>
          </cell>
        </row>
        <row r="1848">
          <cell r="A1848">
            <v>28.310000000001299</v>
          </cell>
          <cell r="B1848">
            <v>3286.6170000000002</v>
          </cell>
        </row>
        <row r="1849">
          <cell r="A1849">
            <v>28.320000000001301</v>
          </cell>
          <cell r="B1849">
            <v>3286.424</v>
          </cell>
        </row>
        <row r="1850">
          <cell r="A1850">
            <v>28.330000000001299</v>
          </cell>
          <cell r="B1850">
            <v>3286.2310000000002</v>
          </cell>
        </row>
        <row r="1851">
          <cell r="A1851">
            <v>28.3400000000013</v>
          </cell>
          <cell r="B1851">
            <v>3286.038</v>
          </cell>
        </row>
        <row r="1852">
          <cell r="A1852">
            <v>28.350000000001302</v>
          </cell>
          <cell r="B1852">
            <v>3285.8449999999998</v>
          </cell>
        </row>
        <row r="1853">
          <cell r="A1853">
            <v>28.3600000000013</v>
          </cell>
          <cell r="B1853">
            <v>3285.652</v>
          </cell>
        </row>
        <row r="1854">
          <cell r="A1854">
            <v>28.370000000001301</v>
          </cell>
          <cell r="B1854">
            <v>3285.4589999999998</v>
          </cell>
        </row>
        <row r="1855">
          <cell r="A1855">
            <v>28.380000000001299</v>
          </cell>
          <cell r="B1855">
            <v>3285.2660000000001</v>
          </cell>
        </row>
        <row r="1856">
          <cell r="A1856">
            <v>28.390000000001301</v>
          </cell>
          <cell r="B1856">
            <v>3285.0729999999999</v>
          </cell>
        </row>
        <row r="1857">
          <cell r="A1857">
            <v>28.400000000001299</v>
          </cell>
          <cell r="B1857">
            <v>3284.88</v>
          </cell>
        </row>
        <row r="1858">
          <cell r="A1858">
            <v>28.4100000000013</v>
          </cell>
          <cell r="B1858">
            <v>3284.6869999999999</v>
          </cell>
        </row>
        <row r="1859">
          <cell r="A1859">
            <v>28.420000000001298</v>
          </cell>
          <cell r="B1859">
            <v>3284.4940000000001</v>
          </cell>
        </row>
        <row r="1860">
          <cell r="A1860">
            <v>28.4300000000013</v>
          </cell>
          <cell r="B1860">
            <v>3284.3009999999999</v>
          </cell>
        </row>
        <row r="1861">
          <cell r="A1861">
            <v>28.440000000001302</v>
          </cell>
          <cell r="B1861">
            <v>3284.1080000000002</v>
          </cell>
        </row>
        <row r="1862">
          <cell r="A1862">
            <v>28.4500000000013</v>
          </cell>
          <cell r="B1862">
            <v>3283.915</v>
          </cell>
        </row>
        <row r="1863">
          <cell r="A1863">
            <v>28.460000000001301</v>
          </cell>
          <cell r="B1863">
            <v>3283.7220000000002</v>
          </cell>
        </row>
        <row r="1864">
          <cell r="A1864">
            <v>28.470000000001299</v>
          </cell>
          <cell r="B1864">
            <v>3283.529</v>
          </cell>
        </row>
        <row r="1865">
          <cell r="A1865">
            <v>28.480000000001301</v>
          </cell>
          <cell r="B1865">
            <v>3283.3359999999998</v>
          </cell>
        </row>
        <row r="1866">
          <cell r="A1866">
            <v>28.490000000001299</v>
          </cell>
          <cell r="B1866">
            <v>3283.143</v>
          </cell>
        </row>
        <row r="1867">
          <cell r="A1867">
            <v>28.5000000000013</v>
          </cell>
          <cell r="B1867">
            <v>3282.95</v>
          </cell>
        </row>
        <row r="1868">
          <cell r="A1868">
            <v>28.510000000001298</v>
          </cell>
          <cell r="B1868">
            <v>3282.7570000000001</v>
          </cell>
        </row>
        <row r="1869">
          <cell r="A1869">
            <v>28.5200000000013</v>
          </cell>
          <cell r="B1869">
            <v>3282.5639999999999</v>
          </cell>
        </row>
        <row r="1870">
          <cell r="A1870">
            <v>28.530000000001301</v>
          </cell>
          <cell r="B1870">
            <v>3282.3710000000001</v>
          </cell>
        </row>
        <row r="1871">
          <cell r="A1871">
            <v>28.540000000001299</v>
          </cell>
          <cell r="B1871">
            <v>3282.1779999999999</v>
          </cell>
        </row>
        <row r="1872">
          <cell r="A1872">
            <v>28.550000000001301</v>
          </cell>
          <cell r="B1872">
            <v>3281.9850000000001</v>
          </cell>
        </row>
        <row r="1873">
          <cell r="A1873">
            <v>28.560000000001299</v>
          </cell>
          <cell r="B1873">
            <v>3281.7919999999999</v>
          </cell>
        </row>
        <row r="1874">
          <cell r="A1874">
            <v>28.570000000001301</v>
          </cell>
          <cell r="B1874">
            <v>3281.5990000000002</v>
          </cell>
        </row>
        <row r="1875">
          <cell r="A1875">
            <v>28.580000000001299</v>
          </cell>
          <cell r="B1875">
            <v>3281.4059999999999</v>
          </cell>
        </row>
        <row r="1876">
          <cell r="A1876">
            <v>28.5900000000013</v>
          </cell>
          <cell r="B1876">
            <v>3281.2130000000002</v>
          </cell>
        </row>
        <row r="1877">
          <cell r="A1877">
            <v>28.600000000001302</v>
          </cell>
          <cell r="B1877">
            <v>3281.02</v>
          </cell>
        </row>
        <row r="1878">
          <cell r="A1878">
            <v>28.6100000000013</v>
          </cell>
          <cell r="B1878">
            <v>3280.8270000000002</v>
          </cell>
        </row>
        <row r="1879">
          <cell r="A1879">
            <v>28.620000000001301</v>
          </cell>
          <cell r="B1879">
            <v>3280.634</v>
          </cell>
        </row>
        <row r="1880">
          <cell r="A1880">
            <v>28.630000000001399</v>
          </cell>
          <cell r="B1880">
            <v>3280.4409999999998</v>
          </cell>
        </row>
        <row r="1881">
          <cell r="A1881">
            <v>28.6400000000014</v>
          </cell>
          <cell r="B1881">
            <v>3280.248</v>
          </cell>
        </row>
        <row r="1882">
          <cell r="A1882">
            <v>28.650000000001299</v>
          </cell>
          <cell r="B1882">
            <v>3280.0549999999998</v>
          </cell>
        </row>
        <row r="1883">
          <cell r="A1883">
            <v>28.6600000000014</v>
          </cell>
          <cell r="B1883">
            <v>3279.8620000000001</v>
          </cell>
        </row>
        <row r="1884">
          <cell r="A1884">
            <v>28.670000000001401</v>
          </cell>
          <cell r="B1884">
            <v>3279.6689999999999</v>
          </cell>
        </row>
        <row r="1885">
          <cell r="A1885">
            <v>28.680000000001399</v>
          </cell>
          <cell r="B1885">
            <v>3279.4760000000001</v>
          </cell>
        </row>
        <row r="1886">
          <cell r="A1886">
            <v>28.690000000001401</v>
          </cell>
          <cell r="B1886">
            <v>3279.2829999999999</v>
          </cell>
        </row>
        <row r="1887">
          <cell r="A1887">
            <v>28.700000000001399</v>
          </cell>
          <cell r="B1887">
            <v>3279.09</v>
          </cell>
        </row>
        <row r="1888">
          <cell r="A1888">
            <v>28.710000000001401</v>
          </cell>
          <cell r="B1888">
            <v>3278.8969999999999</v>
          </cell>
        </row>
        <row r="1889">
          <cell r="A1889">
            <v>28.720000000001399</v>
          </cell>
          <cell r="B1889">
            <v>3278.7040000000002</v>
          </cell>
        </row>
        <row r="1890">
          <cell r="A1890">
            <v>28.7300000000014</v>
          </cell>
          <cell r="B1890">
            <v>3278.511</v>
          </cell>
        </row>
        <row r="1891">
          <cell r="A1891">
            <v>28.740000000001402</v>
          </cell>
          <cell r="B1891">
            <v>3278.3180000000002</v>
          </cell>
        </row>
        <row r="1892">
          <cell r="A1892">
            <v>28.7500000000014</v>
          </cell>
          <cell r="B1892">
            <v>3278.125</v>
          </cell>
        </row>
        <row r="1893">
          <cell r="A1893">
            <v>28.760000000001401</v>
          </cell>
          <cell r="B1893">
            <v>3277.9319999999998</v>
          </cell>
        </row>
        <row r="1894">
          <cell r="A1894">
            <v>28.770000000001399</v>
          </cell>
          <cell r="B1894">
            <v>3277.739</v>
          </cell>
        </row>
        <row r="1895">
          <cell r="A1895">
            <v>28.780000000001401</v>
          </cell>
          <cell r="B1895">
            <v>3277.5459999999998</v>
          </cell>
        </row>
        <row r="1896">
          <cell r="A1896">
            <v>28.790000000001399</v>
          </cell>
          <cell r="B1896">
            <v>3277.3530000000001</v>
          </cell>
        </row>
        <row r="1897">
          <cell r="A1897">
            <v>28.8000000000014</v>
          </cell>
          <cell r="B1897">
            <v>3277.16</v>
          </cell>
        </row>
        <row r="1898">
          <cell r="A1898">
            <v>28.810000000001398</v>
          </cell>
          <cell r="B1898">
            <v>3276.9670000000001</v>
          </cell>
        </row>
        <row r="1899">
          <cell r="A1899">
            <v>28.8200000000014</v>
          </cell>
          <cell r="B1899">
            <v>3276.7739999999999</v>
          </cell>
        </row>
        <row r="1900">
          <cell r="A1900">
            <v>28.830000000001402</v>
          </cell>
          <cell r="B1900">
            <v>3276.5810000000001</v>
          </cell>
        </row>
        <row r="1901">
          <cell r="A1901">
            <v>28.8400000000014</v>
          </cell>
          <cell r="B1901">
            <v>3276.3879999999999</v>
          </cell>
        </row>
        <row r="1902">
          <cell r="A1902">
            <v>28.850000000001401</v>
          </cell>
          <cell r="B1902">
            <v>3276.1950000000002</v>
          </cell>
        </row>
        <row r="1903">
          <cell r="A1903">
            <v>28.860000000001399</v>
          </cell>
          <cell r="B1903">
            <v>3276.002</v>
          </cell>
        </row>
        <row r="1904">
          <cell r="A1904">
            <v>28.870000000001401</v>
          </cell>
          <cell r="B1904">
            <v>3275.8090000000002</v>
          </cell>
        </row>
        <row r="1905">
          <cell r="A1905">
            <v>28.880000000001399</v>
          </cell>
          <cell r="B1905">
            <v>3275.616</v>
          </cell>
        </row>
        <row r="1906">
          <cell r="A1906">
            <v>28.8900000000014</v>
          </cell>
          <cell r="B1906">
            <v>3275.4229999999998</v>
          </cell>
        </row>
        <row r="1907">
          <cell r="A1907">
            <v>28.900000000001398</v>
          </cell>
          <cell r="B1907">
            <v>3275.23</v>
          </cell>
        </row>
        <row r="1908">
          <cell r="A1908">
            <v>28.9100000000014</v>
          </cell>
          <cell r="B1908">
            <v>3275.0369999999998</v>
          </cell>
        </row>
        <row r="1909">
          <cell r="A1909">
            <v>28.920000000001401</v>
          </cell>
          <cell r="B1909">
            <v>3274.8440000000001</v>
          </cell>
        </row>
        <row r="1910">
          <cell r="A1910">
            <v>28.930000000001399</v>
          </cell>
          <cell r="B1910">
            <v>3274.6509999999998</v>
          </cell>
        </row>
        <row r="1911">
          <cell r="A1911">
            <v>28.940000000001401</v>
          </cell>
          <cell r="B1911">
            <v>3274.4580000000001</v>
          </cell>
        </row>
        <row r="1912">
          <cell r="A1912">
            <v>28.950000000001399</v>
          </cell>
          <cell r="B1912">
            <v>3274.2649999999999</v>
          </cell>
        </row>
        <row r="1913">
          <cell r="A1913">
            <v>28.960000000001401</v>
          </cell>
          <cell r="B1913">
            <v>3274.0720000000001</v>
          </cell>
        </row>
        <row r="1914">
          <cell r="A1914">
            <v>28.970000000001399</v>
          </cell>
          <cell r="B1914">
            <v>3273.8789999999999</v>
          </cell>
        </row>
        <row r="1915">
          <cell r="A1915">
            <v>28.9800000000014</v>
          </cell>
          <cell r="B1915">
            <v>3273.6860000000001</v>
          </cell>
        </row>
        <row r="1916">
          <cell r="A1916">
            <v>28.990000000001402</v>
          </cell>
          <cell r="B1916">
            <v>3273.4929999999999</v>
          </cell>
        </row>
        <row r="1917">
          <cell r="A1917">
            <v>29.0000000000014</v>
          </cell>
          <cell r="B1917">
            <v>3273.3</v>
          </cell>
        </row>
        <row r="1918">
          <cell r="A1918">
            <v>29.010000000001401</v>
          </cell>
          <cell r="B1918">
            <v>3273.107</v>
          </cell>
        </row>
        <row r="1919">
          <cell r="A1919">
            <v>29.020000000001399</v>
          </cell>
          <cell r="B1919">
            <v>3272.9140000000002</v>
          </cell>
        </row>
        <row r="1920">
          <cell r="A1920">
            <v>29.030000000001401</v>
          </cell>
          <cell r="B1920">
            <v>3272.721</v>
          </cell>
        </row>
        <row r="1921">
          <cell r="A1921">
            <v>29.040000000001399</v>
          </cell>
          <cell r="B1921">
            <v>3272.5279999999998</v>
          </cell>
        </row>
        <row r="1922">
          <cell r="A1922">
            <v>29.0500000000014</v>
          </cell>
          <cell r="B1922">
            <v>3272.335</v>
          </cell>
        </row>
        <row r="1923">
          <cell r="A1923">
            <v>29.060000000001398</v>
          </cell>
          <cell r="B1923">
            <v>3272.1419999999998</v>
          </cell>
        </row>
        <row r="1924">
          <cell r="A1924">
            <v>29.0700000000014</v>
          </cell>
          <cell r="B1924">
            <v>3271.9490000000001</v>
          </cell>
        </row>
        <row r="1925">
          <cell r="A1925">
            <v>29.080000000001402</v>
          </cell>
          <cell r="B1925">
            <v>3271.7559999999999</v>
          </cell>
        </row>
        <row r="1926">
          <cell r="A1926">
            <v>29.0900000000014</v>
          </cell>
          <cell r="B1926">
            <v>3271.5630000000001</v>
          </cell>
        </row>
        <row r="1927">
          <cell r="A1927">
            <v>29.100000000001401</v>
          </cell>
          <cell r="B1927">
            <v>3271.37</v>
          </cell>
        </row>
        <row r="1928">
          <cell r="A1928">
            <v>29.110000000001399</v>
          </cell>
          <cell r="B1928">
            <v>3271.1770000000001</v>
          </cell>
        </row>
        <row r="1929">
          <cell r="A1929">
            <v>29.120000000001401</v>
          </cell>
          <cell r="B1929">
            <v>3270.9839999999999</v>
          </cell>
        </row>
        <row r="1930">
          <cell r="A1930">
            <v>29.130000000001399</v>
          </cell>
          <cell r="B1930">
            <v>3270.7910000000002</v>
          </cell>
        </row>
        <row r="1931">
          <cell r="A1931">
            <v>29.1400000000014</v>
          </cell>
          <cell r="B1931">
            <v>3270.598</v>
          </cell>
        </row>
        <row r="1932">
          <cell r="A1932">
            <v>29.150000000001398</v>
          </cell>
          <cell r="B1932">
            <v>3270.4050000000002</v>
          </cell>
        </row>
        <row r="1933">
          <cell r="A1933">
            <v>29.1600000000014</v>
          </cell>
          <cell r="B1933">
            <v>3270.212</v>
          </cell>
        </row>
        <row r="1934">
          <cell r="A1934">
            <v>29.170000000001401</v>
          </cell>
          <cell r="B1934">
            <v>3270.0189999999998</v>
          </cell>
        </row>
        <row r="1935">
          <cell r="A1935">
            <v>29.180000000001399</v>
          </cell>
          <cell r="B1935">
            <v>3269.826</v>
          </cell>
        </row>
        <row r="1936">
          <cell r="A1936">
            <v>29.190000000001401</v>
          </cell>
          <cell r="B1936">
            <v>3269.6329999999998</v>
          </cell>
        </row>
        <row r="1937">
          <cell r="A1937">
            <v>29.200000000001399</v>
          </cell>
          <cell r="B1937">
            <v>3269.44</v>
          </cell>
        </row>
        <row r="1938">
          <cell r="A1938">
            <v>29.210000000001401</v>
          </cell>
          <cell r="B1938">
            <v>3269.2469999999998</v>
          </cell>
        </row>
        <row r="1939">
          <cell r="A1939">
            <v>29.220000000001399</v>
          </cell>
          <cell r="B1939">
            <v>3269.0540000000001</v>
          </cell>
        </row>
        <row r="1940">
          <cell r="A1940">
            <v>29.2300000000014</v>
          </cell>
          <cell r="B1940">
            <v>3268.8609999999999</v>
          </cell>
        </row>
        <row r="1941">
          <cell r="A1941">
            <v>29.240000000001402</v>
          </cell>
          <cell r="B1941">
            <v>3268.6680000000001</v>
          </cell>
        </row>
        <row r="1942">
          <cell r="A1942">
            <v>29.2500000000014</v>
          </cell>
          <cell r="B1942">
            <v>3268.4749999999999</v>
          </cell>
        </row>
        <row r="1943">
          <cell r="A1943">
            <v>29.260000000001401</v>
          </cell>
          <cell r="B1943">
            <v>3268.2820000000002</v>
          </cell>
        </row>
        <row r="1944">
          <cell r="A1944">
            <v>29.270000000001499</v>
          </cell>
          <cell r="B1944">
            <v>3268.0889999999999</v>
          </cell>
        </row>
        <row r="1945">
          <cell r="A1945">
            <v>29.2800000000015</v>
          </cell>
          <cell r="B1945">
            <v>3267.8960000000002</v>
          </cell>
        </row>
        <row r="1946">
          <cell r="A1946">
            <v>29.290000000001399</v>
          </cell>
          <cell r="B1946">
            <v>3267.703</v>
          </cell>
        </row>
        <row r="1947">
          <cell r="A1947">
            <v>29.3000000000015</v>
          </cell>
          <cell r="B1947">
            <v>3267.51</v>
          </cell>
        </row>
        <row r="1948">
          <cell r="A1948">
            <v>29.310000000001502</v>
          </cell>
          <cell r="B1948">
            <v>3267.317</v>
          </cell>
        </row>
        <row r="1949">
          <cell r="A1949">
            <v>29.3200000000015</v>
          </cell>
          <cell r="B1949">
            <v>3267.1239999999998</v>
          </cell>
        </row>
        <row r="1950">
          <cell r="A1950">
            <v>29.330000000001501</v>
          </cell>
          <cell r="B1950">
            <v>3266.931</v>
          </cell>
        </row>
        <row r="1951">
          <cell r="A1951">
            <v>29.340000000001499</v>
          </cell>
          <cell r="B1951">
            <v>3266.7379999999998</v>
          </cell>
        </row>
        <row r="1952">
          <cell r="A1952">
            <v>29.350000000001501</v>
          </cell>
          <cell r="B1952">
            <v>3266.5450000000001</v>
          </cell>
        </row>
        <row r="1953">
          <cell r="A1953">
            <v>29.360000000001499</v>
          </cell>
          <cell r="B1953">
            <v>3266.3519999999999</v>
          </cell>
        </row>
        <row r="1954">
          <cell r="A1954">
            <v>29.3700000000015</v>
          </cell>
          <cell r="B1954">
            <v>3266.1590000000001</v>
          </cell>
        </row>
        <row r="1955">
          <cell r="A1955">
            <v>29.380000000001498</v>
          </cell>
          <cell r="B1955">
            <v>3265.9659999999999</v>
          </cell>
        </row>
        <row r="1956">
          <cell r="A1956">
            <v>29.3900000000015</v>
          </cell>
          <cell r="B1956">
            <v>3265.7730000000001</v>
          </cell>
        </row>
        <row r="1957">
          <cell r="A1957">
            <v>29.400000000001501</v>
          </cell>
          <cell r="B1957">
            <v>3265.58</v>
          </cell>
        </row>
        <row r="1958">
          <cell r="A1958">
            <v>29.410000000001499</v>
          </cell>
          <cell r="B1958">
            <v>3265.3870000000002</v>
          </cell>
        </row>
        <row r="1959">
          <cell r="A1959">
            <v>29.420000000001501</v>
          </cell>
          <cell r="B1959">
            <v>3265.194</v>
          </cell>
        </row>
        <row r="1960">
          <cell r="A1960">
            <v>29.430000000001499</v>
          </cell>
          <cell r="B1960">
            <v>3265.0010000000002</v>
          </cell>
        </row>
        <row r="1961">
          <cell r="A1961">
            <v>29.440000000001501</v>
          </cell>
          <cell r="B1961">
            <v>3264.808</v>
          </cell>
        </row>
        <row r="1962">
          <cell r="A1962">
            <v>29.450000000001499</v>
          </cell>
          <cell r="B1962">
            <v>3264.6149999999998</v>
          </cell>
        </row>
        <row r="1963">
          <cell r="A1963">
            <v>29.4600000000015</v>
          </cell>
          <cell r="B1963">
            <v>3264.422</v>
          </cell>
        </row>
        <row r="1964">
          <cell r="A1964">
            <v>29.470000000001502</v>
          </cell>
          <cell r="B1964">
            <v>3264.2289999999998</v>
          </cell>
        </row>
        <row r="1965">
          <cell r="A1965">
            <v>29.4800000000015</v>
          </cell>
          <cell r="B1965">
            <v>3264.0360000000001</v>
          </cell>
        </row>
        <row r="1966">
          <cell r="A1966">
            <v>29.490000000001501</v>
          </cell>
          <cell r="B1966">
            <v>3263.8429999999998</v>
          </cell>
        </row>
        <row r="1967">
          <cell r="A1967">
            <v>29.500000000001499</v>
          </cell>
          <cell r="B1967">
            <v>3263.65</v>
          </cell>
        </row>
        <row r="1968">
          <cell r="A1968">
            <v>29.510000000001501</v>
          </cell>
          <cell r="B1968">
            <v>3263.4569999999999</v>
          </cell>
        </row>
        <row r="1969">
          <cell r="A1969">
            <v>29.520000000001499</v>
          </cell>
          <cell r="B1969">
            <v>3263.2640000000001</v>
          </cell>
        </row>
        <row r="1970">
          <cell r="A1970">
            <v>29.5300000000015</v>
          </cell>
          <cell r="B1970">
            <v>3263.0709999999999</v>
          </cell>
        </row>
        <row r="1971">
          <cell r="A1971">
            <v>29.540000000001498</v>
          </cell>
          <cell r="B1971">
            <v>3262.8780000000002</v>
          </cell>
        </row>
        <row r="1972">
          <cell r="A1972">
            <v>29.5500000000015</v>
          </cell>
          <cell r="B1972">
            <v>3262.6849999999999</v>
          </cell>
        </row>
        <row r="1973">
          <cell r="A1973">
            <v>29.560000000001502</v>
          </cell>
          <cell r="B1973">
            <v>3262.4920000000002</v>
          </cell>
        </row>
        <row r="1974">
          <cell r="A1974">
            <v>29.5700000000015</v>
          </cell>
          <cell r="B1974">
            <v>3262.299</v>
          </cell>
        </row>
        <row r="1975">
          <cell r="A1975">
            <v>29.580000000001501</v>
          </cell>
          <cell r="B1975">
            <v>3262.1060000000002</v>
          </cell>
        </row>
        <row r="1976">
          <cell r="A1976">
            <v>29.590000000001499</v>
          </cell>
          <cell r="B1976">
            <v>3261.913</v>
          </cell>
        </row>
        <row r="1977">
          <cell r="A1977">
            <v>29.600000000001501</v>
          </cell>
          <cell r="B1977">
            <v>3261.72</v>
          </cell>
        </row>
        <row r="1978">
          <cell r="A1978">
            <v>29.610000000001499</v>
          </cell>
          <cell r="B1978">
            <v>3261.527</v>
          </cell>
        </row>
        <row r="1979">
          <cell r="A1979">
            <v>29.6200000000015</v>
          </cell>
          <cell r="B1979">
            <v>3261.3339999999998</v>
          </cell>
        </row>
        <row r="1980">
          <cell r="A1980">
            <v>29.630000000001498</v>
          </cell>
          <cell r="B1980">
            <v>3261.1410000000001</v>
          </cell>
        </row>
        <row r="1981">
          <cell r="A1981">
            <v>29.6400000000015</v>
          </cell>
          <cell r="B1981">
            <v>3260.9479999999999</v>
          </cell>
        </row>
        <row r="1982">
          <cell r="A1982">
            <v>29.650000000001501</v>
          </cell>
          <cell r="B1982">
            <v>3260.7550000000001</v>
          </cell>
        </row>
        <row r="1983">
          <cell r="A1983">
            <v>29.660000000001499</v>
          </cell>
          <cell r="B1983">
            <v>3260.5619999999999</v>
          </cell>
        </row>
        <row r="1984">
          <cell r="A1984">
            <v>29.670000000001501</v>
          </cell>
          <cell r="B1984">
            <v>3260.3690000000001</v>
          </cell>
        </row>
        <row r="1985">
          <cell r="A1985">
            <v>29.680000000001499</v>
          </cell>
          <cell r="B1985">
            <v>3260.1759999999999</v>
          </cell>
        </row>
        <row r="1986">
          <cell r="A1986">
            <v>29.690000000001501</v>
          </cell>
          <cell r="B1986">
            <v>3259.9830000000002</v>
          </cell>
        </row>
        <row r="1987">
          <cell r="A1987">
            <v>29.700000000001499</v>
          </cell>
          <cell r="B1987">
            <v>3259.79</v>
          </cell>
        </row>
        <row r="1988">
          <cell r="A1988">
            <v>29.7100000000015</v>
          </cell>
          <cell r="B1988">
            <v>3259.5970000000002</v>
          </cell>
        </row>
        <row r="1989">
          <cell r="A1989">
            <v>29.720000000001502</v>
          </cell>
          <cell r="B1989">
            <v>3259.404</v>
          </cell>
        </row>
        <row r="1990">
          <cell r="A1990">
            <v>29.7300000000015</v>
          </cell>
          <cell r="B1990">
            <v>3259.2109999999998</v>
          </cell>
        </row>
        <row r="1991">
          <cell r="A1991">
            <v>29.740000000001501</v>
          </cell>
          <cell r="B1991">
            <v>3259.018</v>
          </cell>
        </row>
        <row r="1992">
          <cell r="A1992">
            <v>29.750000000001499</v>
          </cell>
          <cell r="B1992">
            <v>3258.8249999999998</v>
          </cell>
        </row>
        <row r="1993">
          <cell r="A1993">
            <v>29.760000000001501</v>
          </cell>
          <cell r="B1993">
            <v>3258.6320000000001</v>
          </cell>
        </row>
        <row r="1994">
          <cell r="A1994">
            <v>29.770000000001499</v>
          </cell>
          <cell r="B1994">
            <v>3258.4389999999999</v>
          </cell>
        </row>
        <row r="1995">
          <cell r="A1995">
            <v>29.7800000000015</v>
          </cell>
          <cell r="B1995">
            <v>3258.2460000000001</v>
          </cell>
        </row>
        <row r="1996">
          <cell r="A1996">
            <v>29.790000000001498</v>
          </cell>
          <cell r="B1996">
            <v>3258.0529999999999</v>
          </cell>
        </row>
        <row r="1997">
          <cell r="A1997">
            <v>29.8000000000015</v>
          </cell>
          <cell r="B1997">
            <v>3257.86</v>
          </cell>
        </row>
        <row r="1998">
          <cell r="A1998">
            <v>29.810000000001502</v>
          </cell>
          <cell r="B1998">
            <v>3257.6669999999999</v>
          </cell>
        </row>
        <row r="1999">
          <cell r="A1999">
            <v>29.8200000000015</v>
          </cell>
          <cell r="B1999">
            <v>3257.4740000000002</v>
          </cell>
        </row>
        <row r="2000">
          <cell r="A2000">
            <v>29.830000000001501</v>
          </cell>
          <cell r="B2000">
            <v>3257.2809999999999</v>
          </cell>
        </row>
        <row r="2001">
          <cell r="A2001">
            <v>29.840000000001499</v>
          </cell>
          <cell r="B2001">
            <v>3257.0880000000002</v>
          </cell>
        </row>
        <row r="2002">
          <cell r="A2002">
            <v>29.850000000001501</v>
          </cell>
          <cell r="B2002">
            <v>3256.895</v>
          </cell>
        </row>
        <row r="2003">
          <cell r="A2003">
            <v>29.860000000001499</v>
          </cell>
          <cell r="B2003">
            <v>3256.7020000000002</v>
          </cell>
        </row>
        <row r="2004">
          <cell r="A2004">
            <v>29.8700000000015</v>
          </cell>
          <cell r="B2004">
            <v>3256.509</v>
          </cell>
        </row>
        <row r="2005">
          <cell r="A2005">
            <v>29.880000000001498</v>
          </cell>
          <cell r="B2005">
            <v>3256.3159999999998</v>
          </cell>
        </row>
        <row r="2006">
          <cell r="A2006">
            <v>29.8900000000015</v>
          </cell>
          <cell r="B2006">
            <v>3256.123</v>
          </cell>
        </row>
        <row r="2007">
          <cell r="A2007">
            <v>29.900000000001501</v>
          </cell>
          <cell r="B2007">
            <v>3255.93</v>
          </cell>
        </row>
        <row r="2008">
          <cell r="A2008">
            <v>29.910000000001499</v>
          </cell>
          <cell r="B2008">
            <v>3255.7370000000001</v>
          </cell>
        </row>
        <row r="2009">
          <cell r="A2009">
            <v>29.9200000000016</v>
          </cell>
          <cell r="B2009">
            <v>3255.5439999999999</v>
          </cell>
        </row>
        <row r="2010">
          <cell r="A2010">
            <v>29.930000000001499</v>
          </cell>
          <cell r="B2010">
            <v>3255.3510000000001</v>
          </cell>
        </row>
        <row r="2011">
          <cell r="A2011">
            <v>29.9400000000016</v>
          </cell>
          <cell r="B2011">
            <v>3255.1579999999999</v>
          </cell>
        </row>
        <row r="2012">
          <cell r="A2012">
            <v>29.950000000001602</v>
          </cell>
          <cell r="B2012">
            <v>3254.9650000000001</v>
          </cell>
        </row>
        <row r="2013">
          <cell r="A2013">
            <v>29.9600000000016</v>
          </cell>
          <cell r="B2013">
            <v>3254.7719999999999</v>
          </cell>
        </row>
        <row r="2014">
          <cell r="A2014">
            <v>29.970000000001601</v>
          </cell>
          <cell r="B2014">
            <v>3254.5790000000002</v>
          </cell>
        </row>
        <row r="2015">
          <cell r="A2015">
            <v>29.980000000001599</v>
          </cell>
          <cell r="B2015">
            <v>3254.386</v>
          </cell>
        </row>
        <row r="2016">
          <cell r="A2016">
            <v>29.990000000001601</v>
          </cell>
          <cell r="B2016">
            <v>3254.1930000000002</v>
          </cell>
        </row>
        <row r="2017">
          <cell r="A2017">
            <v>30</v>
          </cell>
          <cell r="B2017">
            <v>3254</v>
          </cell>
        </row>
        <row r="2018">
          <cell r="A2018">
            <v>30.01</v>
          </cell>
          <cell r="B2018">
            <v>3253.8069999999998</v>
          </cell>
        </row>
        <row r="2019">
          <cell r="A2019">
            <v>30.02</v>
          </cell>
          <cell r="B2019">
            <v>3253.614</v>
          </cell>
        </row>
        <row r="2020">
          <cell r="A2020">
            <v>30.03</v>
          </cell>
          <cell r="B2020">
            <v>3253.4209999999998</v>
          </cell>
        </row>
        <row r="2021">
          <cell r="A2021">
            <v>30.04</v>
          </cell>
          <cell r="B2021">
            <v>3253.2280000000001</v>
          </cell>
        </row>
        <row r="2022">
          <cell r="A2022">
            <v>30.05</v>
          </cell>
          <cell r="B2022">
            <v>3253.0349999999999</v>
          </cell>
        </row>
        <row r="2023">
          <cell r="A2023">
            <v>30.06</v>
          </cell>
          <cell r="B2023">
            <v>3252.8420000000001</v>
          </cell>
        </row>
        <row r="2024">
          <cell r="A2024">
            <v>30.07</v>
          </cell>
          <cell r="B2024">
            <v>3252.6489999999999</v>
          </cell>
        </row>
        <row r="2025">
          <cell r="A2025">
            <v>30.08</v>
          </cell>
          <cell r="B2025">
            <v>3252.4560000000001</v>
          </cell>
        </row>
        <row r="2026">
          <cell r="A2026">
            <v>30.09</v>
          </cell>
          <cell r="B2026">
            <v>3252.2629999999999</v>
          </cell>
        </row>
        <row r="2027">
          <cell r="A2027">
            <v>30.1</v>
          </cell>
          <cell r="B2027">
            <v>3252.07</v>
          </cell>
        </row>
        <row r="2028">
          <cell r="A2028">
            <v>30.11</v>
          </cell>
          <cell r="B2028">
            <v>3251.877</v>
          </cell>
        </row>
        <row r="2029">
          <cell r="A2029">
            <v>30.12</v>
          </cell>
          <cell r="B2029">
            <v>3251.6840000000002</v>
          </cell>
        </row>
        <row r="2030">
          <cell r="A2030">
            <v>30.13</v>
          </cell>
          <cell r="B2030">
            <v>3251.491</v>
          </cell>
        </row>
        <row r="2031">
          <cell r="A2031">
            <v>30.14</v>
          </cell>
          <cell r="B2031">
            <v>3251.2979999999998</v>
          </cell>
        </row>
        <row r="2032">
          <cell r="A2032">
            <v>30.15</v>
          </cell>
          <cell r="B2032">
            <v>3251.105</v>
          </cell>
        </row>
        <row r="2033">
          <cell r="A2033">
            <v>30.16</v>
          </cell>
          <cell r="B2033">
            <v>3250.9119999999998</v>
          </cell>
        </row>
        <row r="2034">
          <cell r="A2034">
            <v>30.17</v>
          </cell>
          <cell r="B2034">
            <v>3250.7190000000001</v>
          </cell>
        </row>
        <row r="2035">
          <cell r="A2035">
            <v>30.18</v>
          </cell>
          <cell r="B2035">
            <v>3250.5259999999998</v>
          </cell>
        </row>
        <row r="2036">
          <cell r="A2036">
            <v>30.19</v>
          </cell>
          <cell r="B2036">
            <v>3250.3330000000001</v>
          </cell>
        </row>
        <row r="2037">
          <cell r="A2037">
            <v>30.2</v>
          </cell>
          <cell r="B2037">
            <v>3250.14</v>
          </cell>
        </row>
        <row r="2038">
          <cell r="A2038">
            <v>30.21</v>
          </cell>
          <cell r="B2038">
            <v>3249.9470000000001</v>
          </cell>
        </row>
        <row r="2039">
          <cell r="A2039">
            <v>30.22</v>
          </cell>
          <cell r="B2039">
            <v>3249.7539999999999</v>
          </cell>
        </row>
        <row r="2040">
          <cell r="A2040">
            <v>30.23</v>
          </cell>
          <cell r="B2040">
            <v>3249.5610000000001</v>
          </cell>
        </row>
        <row r="2041">
          <cell r="A2041">
            <v>30.24</v>
          </cell>
          <cell r="B2041">
            <v>3249.3679999999999</v>
          </cell>
        </row>
        <row r="2042">
          <cell r="A2042">
            <v>30.25</v>
          </cell>
          <cell r="B2042">
            <v>3249.1750000000002</v>
          </cell>
        </row>
        <row r="2043">
          <cell r="A2043">
            <v>30.26</v>
          </cell>
          <cell r="B2043">
            <v>3248.982</v>
          </cell>
        </row>
        <row r="2044">
          <cell r="A2044">
            <v>30.27</v>
          </cell>
          <cell r="B2044">
            <v>3248.7890000000002</v>
          </cell>
        </row>
        <row r="2045">
          <cell r="A2045">
            <v>30.28</v>
          </cell>
          <cell r="B2045">
            <v>3248.596</v>
          </cell>
        </row>
        <row r="2046">
          <cell r="A2046">
            <v>30.29</v>
          </cell>
          <cell r="B2046">
            <v>3248.4029999999998</v>
          </cell>
        </row>
        <row r="2047">
          <cell r="A2047">
            <v>30.3</v>
          </cell>
          <cell r="B2047">
            <v>3248.21</v>
          </cell>
        </row>
        <row r="2048">
          <cell r="A2048">
            <v>30.31</v>
          </cell>
          <cell r="B2048">
            <v>3248.0169999999998</v>
          </cell>
        </row>
        <row r="2049">
          <cell r="A2049">
            <v>30.3200000000001</v>
          </cell>
          <cell r="B2049">
            <v>3247.8240000000001</v>
          </cell>
        </row>
        <row r="2050">
          <cell r="A2050">
            <v>30.330000000000101</v>
          </cell>
          <cell r="B2050">
            <v>3247.6309999999999</v>
          </cell>
        </row>
        <row r="2051">
          <cell r="A2051">
            <v>30.340000000000099</v>
          </cell>
          <cell r="B2051">
            <v>3247.4380000000001</v>
          </cell>
        </row>
        <row r="2052">
          <cell r="A2052">
            <v>30.350000000000101</v>
          </cell>
          <cell r="B2052">
            <v>3247.2449999999999</v>
          </cell>
        </row>
        <row r="2053">
          <cell r="A2053">
            <v>30.360000000000099</v>
          </cell>
          <cell r="B2053">
            <v>3247.0520000000001</v>
          </cell>
        </row>
        <row r="2054">
          <cell r="A2054">
            <v>30.3700000000001</v>
          </cell>
          <cell r="B2054">
            <v>3246.8589999999999</v>
          </cell>
        </row>
        <row r="2055">
          <cell r="A2055">
            <v>30.380000000000098</v>
          </cell>
          <cell r="B2055">
            <v>3246.6660000000002</v>
          </cell>
        </row>
        <row r="2056">
          <cell r="A2056">
            <v>30.3900000000001</v>
          </cell>
          <cell r="B2056">
            <v>3246.473</v>
          </cell>
        </row>
        <row r="2057">
          <cell r="A2057">
            <v>30.400000000000102</v>
          </cell>
          <cell r="B2057">
            <v>3246.28</v>
          </cell>
        </row>
        <row r="2058">
          <cell r="A2058">
            <v>30.4100000000001</v>
          </cell>
          <cell r="B2058">
            <v>3246.087</v>
          </cell>
        </row>
        <row r="2059">
          <cell r="A2059">
            <v>30.420000000000101</v>
          </cell>
          <cell r="B2059">
            <v>3245.8939999999998</v>
          </cell>
        </row>
        <row r="2060">
          <cell r="A2060">
            <v>30.430000000000099</v>
          </cell>
          <cell r="B2060">
            <v>3245.701</v>
          </cell>
        </row>
        <row r="2061">
          <cell r="A2061">
            <v>30.440000000000101</v>
          </cell>
          <cell r="B2061">
            <v>3245.5079999999998</v>
          </cell>
        </row>
        <row r="2062">
          <cell r="A2062">
            <v>30.450000000000099</v>
          </cell>
          <cell r="B2062">
            <v>3245.3150000000001</v>
          </cell>
        </row>
        <row r="2063">
          <cell r="A2063">
            <v>30.4600000000001</v>
          </cell>
          <cell r="B2063">
            <v>3245.1219999999998</v>
          </cell>
        </row>
        <row r="2064">
          <cell r="A2064">
            <v>30.470000000000098</v>
          </cell>
          <cell r="B2064">
            <v>3244.9290000000001</v>
          </cell>
        </row>
        <row r="2065">
          <cell r="A2065">
            <v>30.4800000000001</v>
          </cell>
          <cell r="B2065">
            <v>3244.7359999999999</v>
          </cell>
        </row>
        <row r="2066">
          <cell r="A2066">
            <v>30.490000000000101</v>
          </cell>
          <cell r="B2066">
            <v>3244.5430000000001</v>
          </cell>
        </row>
        <row r="2067">
          <cell r="A2067">
            <v>30.500000000000099</v>
          </cell>
          <cell r="B2067">
            <v>3244.35</v>
          </cell>
        </row>
        <row r="2068">
          <cell r="A2068">
            <v>30.510000000000101</v>
          </cell>
          <cell r="B2068">
            <v>3244.1570000000002</v>
          </cell>
        </row>
        <row r="2069">
          <cell r="A2069">
            <v>30.520000000000099</v>
          </cell>
          <cell r="B2069">
            <v>3243.9639999999999</v>
          </cell>
        </row>
        <row r="2070">
          <cell r="A2070">
            <v>30.530000000000101</v>
          </cell>
          <cell r="B2070">
            <v>3243.7710000000002</v>
          </cell>
        </row>
        <row r="2071">
          <cell r="A2071">
            <v>30.540000000000099</v>
          </cell>
          <cell r="B2071">
            <v>3243.578</v>
          </cell>
        </row>
        <row r="2072">
          <cell r="A2072">
            <v>30.5500000000001</v>
          </cell>
          <cell r="B2072">
            <v>3243.3850000000002</v>
          </cell>
        </row>
        <row r="2073">
          <cell r="A2073">
            <v>30.560000000000102</v>
          </cell>
          <cell r="B2073">
            <v>3243.192</v>
          </cell>
        </row>
        <row r="2074">
          <cell r="A2074">
            <v>30.5700000000001</v>
          </cell>
          <cell r="B2074">
            <v>3242.9989999999998</v>
          </cell>
        </row>
        <row r="2075">
          <cell r="A2075">
            <v>30.580000000000101</v>
          </cell>
          <cell r="B2075">
            <v>3242.806</v>
          </cell>
        </row>
        <row r="2076">
          <cell r="A2076">
            <v>30.590000000000099</v>
          </cell>
          <cell r="B2076">
            <v>3242.6129999999998</v>
          </cell>
        </row>
        <row r="2077">
          <cell r="A2077">
            <v>30.600000000000101</v>
          </cell>
          <cell r="B2077">
            <v>3242.42</v>
          </cell>
        </row>
        <row r="2078">
          <cell r="A2078">
            <v>30.610000000000099</v>
          </cell>
          <cell r="B2078">
            <v>3242.2269999999999</v>
          </cell>
        </row>
        <row r="2079">
          <cell r="A2079">
            <v>30.6200000000001</v>
          </cell>
          <cell r="B2079">
            <v>3242.0340000000001</v>
          </cell>
        </row>
        <row r="2080">
          <cell r="A2080">
            <v>30.630000000000098</v>
          </cell>
          <cell r="B2080">
            <v>3241.8409999999999</v>
          </cell>
        </row>
        <row r="2081">
          <cell r="A2081">
            <v>30.6400000000001</v>
          </cell>
          <cell r="B2081">
            <v>3241.6480000000001</v>
          </cell>
        </row>
        <row r="2082">
          <cell r="A2082">
            <v>30.650000000000102</v>
          </cell>
          <cell r="B2082">
            <v>3241.4549999999999</v>
          </cell>
        </row>
        <row r="2083">
          <cell r="A2083">
            <v>30.6600000000001</v>
          </cell>
          <cell r="B2083">
            <v>3241.2620000000002</v>
          </cell>
        </row>
        <row r="2084">
          <cell r="A2084">
            <v>30.670000000000101</v>
          </cell>
          <cell r="B2084">
            <v>3241.069</v>
          </cell>
        </row>
        <row r="2085">
          <cell r="A2085">
            <v>30.680000000000099</v>
          </cell>
          <cell r="B2085">
            <v>3240.8760000000002</v>
          </cell>
        </row>
        <row r="2086">
          <cell r="A2086">
            <v>30.690000000000101</v>
          </cell>
          <cell r="B2086">
            <v>3240.683</v>
          </cell>
        </row>
        <row r="2087">
          <cell r="A2087">
            <v>30.700000000000099</v>
          </cell>
          <cell r="B2087">
            <v>3240.49</v>
          </cell>
        </row>
        <row r="2088">
          <cell r="A2088">
            <v>30.7100000000001</v>
          </cell>
          <cell r="B2088">
            <v>3240.297</v>
          </cell>
        </row>
        <row r="2089">
          <cell r="A2089">
            <v>30.720000000000098</v>
          </cell>
          <cell r="B2089">
            <v>3240.1039999999998</v>
          </cell>
        </row>
        <row r="2090">
          <cell r="A2090">
            <v>30.7300000000001</v>
          </cell>
          <cell r="B2090">
            <v>3239.9110000000001</v>
          </cell>
        </row>
        <row r="2091">
          <cell r="A2091">
            <v>30.740000000000101</v>
          </cell>
          <cell r="B2091">
            <v>3239.7179999999998</v>
          </cell>
        </row>
        <row r="2092">
          <cell r="A2092">
            <v>30.750000000000099</v>
          </cell>
          <cell r="B2092">
            <v>3239.5250000000001</v>
          </cell>
        </row>
        <row r="2093">
          <cell r="A2093">
            <v>30.760000000000101</v>
          </cell>
          <cell r="B2093">
            <v>3239.3319999999999</v>
          </cell>
        </row>
        <row r="2094">
          <cell r="A2094">
            <v>30.770000000000099</v>
          </cell>
          <cell r="B2094">
            <v>3239.1390000000001</v>
          </cell>
        </row>
        <row r="2095">
          <cell r="A2095">
            <v>30.780000000000101</v>
          </cell>
          <cell r="B2095">
            <v>3238.9459999999999</v>
          </cell>
        </row>
        <row r="2096">
          <cell r="A2096">
            <v>30.790000000000099</v>
          </cell>
          <cell r="B2096">
            <v>3238.7530000000002</v>
          </cell>
        </row>
        <row r="2097">
          <cell r="A2097">
            <v>30.8000000000001</v>
          </cell>
          <cell r="B2097">
            <v>3238.56</v>
          </cell>
        </row>
        <row r="2098">
          <cell r="A2098">
            <v>30.810000000000102</v>
          </cell>
          <cell r="B2098">
            <v>3238.3670000000002</v>
          </cell>
        </row>
        <row r="2099">
          <cell r="A2099">
            <v>30.8200000000001</v>
          </cell>
          <cell r="B2099">
            <v>3238.174</v>
          </cell>
        </row>
        <row r="2100">
          <cell r="A2100">
            <v>30.830000000000101</v>
          </cell>
          <cell r="B2100">
            <v>3237.9810000000002</v>
          </cell>
        </row>
        <row r="2101">
          <cell r="A2101">
            <v>30.840000000000099</v>
          </cell>
          <cell r="B2101">
            <v>3237.788</v>
          </cell>
        </row>
        <row r="2102">
          <cell r="A2102">
            <v>30.850000000000101</v>
          </cell>
          <cell r="B2102">
            <v>3237.5949999999998</v>
          </cell>
        </row>
        <row r="2103">
          <cell r="A2103">
            <v>30.860000000000099</v>
          </cell>
          <cell r="B2103">
            <v>3237.402</v>
          </cell>
        </row>
        <row r="2104">
          <cell r="A2104">
            <v>30.8700000000001</v>
          </cell>
          <cell r="B2104">
            <v>3237.2089999999998</v>
          </cell>
        </row>
        <row r="2105">
          <cell r="A2105">
            <v>30.880000000000098</v>
          </cell>
          <cell r="B2105">
            <v>3237.0160000000001</v>
          </cell>
        </row>
        <row r="2106">
          <cell r="A2106">
            <v>30.8900000000001</v>
          </cell>
          <cell r="B2106">
            <v>3236.8229999999999</v>
          </cell>
        </row>
        <row r="2107">
          <cell r="A2107">
            <v>30.900000000000102</v>
          </cell>
          <cell r="B2107">
            <v>3236.63</v>
          </cell>
        </row>
        <row r="2108">
          <cell r="A2108">
            <v>30.9100000000001</v>
          </cell>
          <cell r="B2108">
            <v>3236.4369999999999</v>
          </cell>
        </row>
        <row r="2109">
          <cell r="A2109">
            <v>30.920000000000101</v>
          </cell>
          <cell r="B2109">
            <v>3236.2440000000001</v>
          </cell>
        </row>
        <row r="2110">
          <cell r="A2110">
            <v>30.930000000000099</v>
          </cell>
          <cell r="B2110">
            <v>3236.0509999999999</v>
          </cell>
        </row>
        <row r="2111">
          <cell r="A2111">
            <v>30.940000000000101</v>
          </cell>
          <cell r="B2111">
            <v>3235.8580000000002</v>
          </cell>
        </row>
        <row r="2112">
          <cell r="A2112">
            <v>30.950000000000099</v>
          </cell>
          <cell r="B2112">
            <v>3235.665</v>
          </cell>
        </row>
        <row r="2113">
          <cell r="A2113">
            <v>30.9600000000002</v>
          </cell>
          <cell r="B2113">
            <v>3235.4720000000002</v>
          </cell>
        </row>
        <row r="2114">
          <cell r="A2114">
            <v>30.970000000000201</v>
          </cell>
          <cell r="B2114">
            <v>3235.279</v>
          </cell>
        </row>
        <row r="2115">
          <cell r="A2115">
            <v>30.980000000000199</v>
          </cell>
          <cell r="B2115">
            <v>3235.0859999999998</v>
          </cell>
        </row>
        <row r="2116">
          <cell r="A2116">
            <v>30.990000000000201</v>
          </cell>
          <cell r="B2116">
            <v>3234.893</v>
          </cell>
        </row>
        <row r="2117">
          <cell r="A2117">
            <v>31.000000000000199</v>
          </cell>
          <cell r="B2117">
            <v>3234.7</v>
          </cell>
        </row>
        <row r="2118">
          <cell r="A2118">
            <v>31.010000000000201</v>
          </cell>
          <cell r="B2118">
            <v>3234.5070000000001</v>
          </cell>
        </row>
        <row r="2119">
          <cell r="A2119">
            <v>31.020000000000199</v>
          </cell>
          <cell r="B2119">
            <v>3234.3139999999999</v>
          </cell>
        </row>
        <row r="2120">
          <cell r="A2120">
            <v>31.0300000000002</v>
          </cell>
          <cell r="B2120">
            <v>3234.1210000000001</v>
          </cell>
        </row>
        <row r="2121">
          <cell r="A2121">
            <v>31.040000000000202</v>
          </cell>
          <cell r="B2121">
            <v>3233.9279999999999</v>
          </cell>
        </row>
        <row r="2122">
          <cell r="A2122">
            <v>31.0500000000002</v>
          </cell>
          <cell r="B2122">
            <v>3233.7350000000001</v>
          </cell>
        </row>
        <row r="2123">
          <cell r="A2123">
            <v>31.060000000000201</v>
          </cell>
          <cell r="B2123">
            <v>3233.5419999999999</v>
          </cell>
        </row>
        <row r="2124">
          <cell r="A2124">
            <v>31.070000000000199</v>
          </cell>
          <cell r="B2124">
            <v>3233.3490000000002</v>
          </cell>
        </row>
        <row r="2125">
          <cell r="A2125">
            <v>31.080000000000201</v>
          </cell>
          <cell r="B2125">
            <v>3233.1559999999999</v>
          </cell>
        </row>
        <row r="2126">
          <cell r="A2126">
            <v>31.090000000000199</v>
          </cell>
          <cell r="B2126">
            <v>3232.9630000000002</v>
          </cell>
        </row>
        <row r="2127">
          <cell r="A2127">
            <v>31.1000000000002</v>
          </cell>
          <cell r="B2127">
            <v>3232.77</v>
          </cell>
        </row>
        <row r="2128">
          <cell r="A2128">
            <v>31.110000000000198</v>
          </cell>
          <cell r="B2128">
            <v>3232.5770000000002</v>
          </cell>
        </row>
        <row r="2129">
          <cell r="A2129">
            <v>31.1200000000002</v>
          </cell>
          <cell r="B2129">
            <v>3232.384</v>
          </cell>
        </row>
        <row r="2130">
          <cell r="A2130">
            <v>31.130000000000202</v>
          </cell>
          <cell r="B2130">
            <v>3232.1909999999998</v>
          </cell>
        </row>
        <row r="2131">
          <cell r="A2131">
            <v>31.1400000000002</v>
          </cell>
          <cell r="B2131">
            <v>3231.998</v>
          </cell>
        </row>
        <row r="2132">
          <cell r="A2132">
            <v>31.150000000000201</v>
          </cell>
          <cell r="B2132">
            <v>3231.8049999999998</v>
          </cell>
        </row>
        <row r="2133">
          <cell r="A2133">
            <v>31.160000000000199</v>
          </cell>
          <cell r="B2133">
            <v>3231.6120000000001</v>
          </cell>
        </row>
        <row r="2134">
          <cell r="A2134">
            <v>31.170000000000201</v>
          </cell>
          <cell r="B2134">
            <v>3231.4189999999999</v>
          </cell>
        </row>
        <row r="2135">
          <cell r="A2135">
            <v>31.180000000000199</v>
          </cell>
          <cell r="B2135">
            <v>3231.2260000000001</v>
          </cell>
        </row>
        <row r="2136">
          <cell r="A2136">
            <v>31.1900000000002</v>
          </cell>
          <cell r="B2136">
            <v>3231.0329999999999</v>
          </cell>
        </row>
        <row r="2137">
          <cell r="A2137">
            <v>31.200000000000198</v>
          </cell>
          <cell r="B2137">
            <v>3230.84</v>
          </cell>
        </row>
        <row r="2138">
          <cell r="A2138">
            <v>31.2100000000002</v>
          </cell>
          <cell r="B2138">
            <v>3230.6469999999999</v>
          </cell>
        </row>
        <row r="2139">
          <cell r="A2139">
            <v>31.220000000000201</v>
          </cell>
          <cell r="B2139">
            <v>3230.4540000000002</v>
          </cell>
        </row>
        <row r="2140">
          <cell r="A2140">
            <v>31.230000000000199</v>
          </cell>
          <cell r="B2140">
            <v>3230.261</v>
          </cell>
        </row>
        <row r="2141">
          <cell r="A2141">
            <v>31.240000000000201</v>
          </cell>
          <cell r="B2141">
            <v>3230.0680000000002</v>
          </cell>
        </row>
        <row r="2142">
          <cell r="A2142">
            <v>31.250000000000199</v>
          </cell>
          <cell r="B2142">
            <v>3229.875</v>
          </cell>
        </row>
        <row r="2143">
          <cell r="A2143">
            <v>31.260000000000201</v>
          </cell>
          <cell r="B2143">
            <v>3229.6819999999998</v>
          </cell>
        </row>
        <row r="2144">
          <cell r="A2144">
            <v>31.270000000000199</v>
          </cell>
          <cell r="B2144">
            <v>3229.489</v>
          </cell>
        </row>
        <row r="2145">
          <cell r="A2145">
            <v>31.2800000000002</v>
          </cell>
          <cell r="B2145">
            <v>3229.2959999999998</v>
          </cell>
        </row>
        <row r="2146">
          <cell r="A2146">
            <v>31.290000000000202</v>
          </cell>
          <cell r="B2146">
            <v>3229.1030000000001</v>
          </cell>
        </row>
        <row r="2147">
          <cell r="A2147">
            <v>31.3000000000002</v>
          </cell>
          <cell r="B2147">
            <v>3228.91</v>
          </cell>
        </row>
        <row r="2148">
          <cell r="A2148">
            <v>31.310000000000201</v>
          </cell>
          <cell r="B2148">
            <v>3228.7170000000001</v>
          </cell>
        </row>
        <row r="2149">
          <cell r="A2149">
            <v>31.320000000000199</v>
          </cell>
          <cell r="B2149">
            <v>3228.5239999999999</v>
          </cell>
        </row>
        <row r="2150">
          <cell r="A2150">
            <v>31.330000000000201</v>
          </cell>
          <cell r="B2150">
            <v>3228.3310000000001</v>
          </cell>
        </row>
        <row r="2151">
          <cell r="A2151">
            <v>31.340000000000199</v>
          </cell>
          <cell r="B2151">
            <v>3228.1379999999999</v>
          </cell>
        </row>
        <row r="2152">
          <cell r="A2152">
            <v>31.3500000000002</v>
          </cell>
          <cell r="B2152">
            <v>3227.9450000000002</v>
          </cell>
        </row>
        <row r="2153">
          <cell r="A2153">
            <v>31.360000000000198</v>
          </cell>
          <cell r="B2153">
            <v>3227.752</v>
          </cell>
        </row>
        <row r="2154">
          <cell r="A2154">
            <v>31.3700000000002</v>
          </cell>
          <cell r="B2154">
            <v>3227.5590000000002</v>
          </cell>
        </row>
        <row r="2155">
          <cell r="A2155">
            <v>31.380000000000202</v>
          </cell>
          <cell r="B2155">
            <v>3227.366</v>
          </cell>
        </row>
        <row r="2156">
          <cell r="A2156">
            <v>31.3900000000002</v>
          </cell>
          <cell r="B2156">
            <v>3227.1729999999998</v>
          </cell>
        </row>
        <row r="2157">
          <cell r="A2157">
            <v>31.400000000000201</v>
          </cell>
          <cell r="B2157">
            <v>3226.98</v>
          </cell>
        </row>
        <row r="2158">
          <cell r="A2158">
            <v>31.410000000000199</v>
          </cell>
          <cell r="B2158">
            <v>3226.7869999999998</v>
          </cell>
        </row>
        <row r="2159">
          <cell r="A2159">
            <v>31.420000000000201</v>
          </cell>
          <cell r="B2159">
            <v>3226.5940000000001</v>
          </cell>
        </row>
        <row r="2160">
          <cell r="A2160">
            <v>31.430000000000199</v>
          </cell>
          <cell r="B2160">
            <v>3226.4009999999998</v>
          </cell>
        </row>
        <row r="2161">
          <cell r="A2161">
            <v>31.4400000000002</v>
          </cell>
          <cell r="B2161">
            <v>3226.2080000000001</v>
          </cell>
        </row>
        <row r="2162">
          <cell r="A2162">
            <v>31.450000000000198</v>
          </cell>
          <cell r="B2162">
            <v>3226.0149999999999</v>
          </cell>
        </row>
        <row r="2163">
          <cell r="A2163">
            <v>31.4600000000002</v>
          </cell>
          <cell r="B2163">
            <v>3225.8220000000001</v>
          </cell>
        </row>
        <row r="2164">
          <cell r="A2164">
            <v>31.470000000000201</v>
          </cell>
          <cell r="B2164">
            <v>3225.6289999999999</v>
          </cell>
        </row>
        <row r="2165">
          <cell r="A2165">
            <v>31.480000000000199</v>
          </cell>
          <cell r="B2165">
            <v>3225.4360000000001</v>
          </cell>
        </row>
        <row r="2166">
          <cell r="A2166">
            <v>31.490000000000201</v>
          </cell>
          <cell r="B2166">
            <v>3225.2429999999999</v>
          </cell>
        </row>
        <row r="2167">
          <cell r="A2167">
            <v>31.500000000000199</v>
          </cell>
          <cell r="B2167">
            <v>3225.05</v>
          </cell>
        </row>
        <row r="2168">
          <cell r="A2168">
            <v>31.510000000000201</v>
          </cell>
          <cell r="B2168">
            <v>3224.857</v>
          </cell>
        </row>
        <row r="2169">
          <cell r="A2169">
            <v>31.520000000000199</v>
          </cell>
          <cell r="B2169">
            <v>3224.6640000000002</v>
          </cell>
        </row>
        <row r="2170">
          <cell r="A2170">
            <v>31.5300000000002</v>
          </cell>
          <cell r="B2170">
            <v>3224.471</v>
          </cell>
        </row>
        <row r="2171">
          <cell r="A2171">
            <v>31.540000000000202</v>
          </cell>
          <cell r="B2171">
            <v>3224.2779999999998</v>
          </cell>
        </row>
        <row r="2172">
          <cell r="A2172">
            <v>31.5500000000002</v>
          </cell>
          <cell r="B2172">
            <v>3224.085</v>
          </cell>
        </row>
        <row r="2173">
          <cell r="A2173">
            <v>31.560000000000201</v>
          </cell>
          <cell r="B2173">
            <v>3223.8919999999998</v>
          </cell>
        </row>
        <row r="2174">
          <cell r="A2174">
            <v>31.570000000000199</v>
          </cell>
          <cell r="B2174">
            <v>3223.6990000000001</v>
          </cell>
        </row>
        <row r="2175">
          <cell r="A2175">
            <v>31.5800000000003</v>
          </cell>
          <cell r="B2175">
            <v>3223.5059999999999</v>
          </cell>
        </row>
        <row r="2176">
          <cell r="A2176">
            <v>31.590000000000199</v>
          </cell>
          <cell r="B2176">
            <v>3223.3130000000001</v>
          </cell>
        </row>
        <row r="2177">
          <cell r="A2177">
            <v>31.6000000000003</v>
          </cell>
          <cell r="B2177">
            <v>3223.12</v>
          </cell>
        </row>
        <row r="2178">
          <cell r="A2178">
            <v>31.610000000000198</v>
          </cell>
          <cell r="B2178">
            <v>3222.9270000000001</v>
          </cell>
        </row>
        <row r="2179">
          <cell r="A2179">
            <v>31.6200000000002</v>
          </cell>
          <cell r="B2179">
            <v>3222.7339999999999</v>
          </cell>
        </row>
        <row r="2180">
          <cell r="A2180">
            <v>31.630000000000301</v>
          </cell>
          <cell r="B2180">
            <v>3222.5410000000002</v>
          </cell>
        </row>
        <row r="2181">
          <cell r="A2181">
            <v>31.640000000000299</v>
          </cell>
          <cell r="B2181">
            <v>3222.348</v>
          </cell>
        </row>
        <row r="2182">
          <cell r="A2182">
            <v>31.650000000000301</v>
          </cell>
          <cell r="B2182">
            <v>3222.1550000000002</v>
          </cell>
        </row>
        <row r="2183">
          <cell r="A2183">
            <v>31.660000000000299</v>
          </cell>
          <cell r="B2183">
            <v>3221.962</v>
          </cell>
        </row>
        <row r="2184">
          <cell r="A2184">
            <v>31.6700000000003</v>
          </cell>
          <cell r="B2184">
            <v>3221.7689999999998</v>
          </cell>
        </row>
        <row r="2185">
          <cell r="A2185">
            <v>31.680000000000302</v>
          </cell>
          <cell r="B2185">
            <v>3221.576</v>
          </cell>
        </row>
        <row r="2186">
          <cell r="A2186">
            <v>31.6900000000003</v>
          </cell>
          <cell r="B2186">
            <v>3221.3829999999998</v>
          </cell>
        </row>
        <row r="2187">
          <cell r="A2187">
            <v>31.700000000000301</v>
          </cell>
          <cell r="B2187">
            <v>3221.19</v>
          </cell>
        </row>
        <row r="2188">
          <cell r="A2188">
            <v>31.710000000000299</v>
          </cell>
          <cell r="B2188">
            <v>3220.9969999999998</v>
          </cell>
        </row>
        <row r="2189">
          <cell r="A2189">
            <v>31.720000000000301</v>
          </cell>
          <cell r="B2189">
            <v>3220.8040000000001</v>
          </cell>
        </row>
        <row r="2190">
          <cell r="A2190">
            <v>31.730000000000299</v>
          </cell>
          <cell r="B2190">
            <v>3220.6109999999999</v>
          </cell>
        </row>
        <row r="2191">
          <cell r="A2191">
            <v>31.7400000000003</v>
          </cell>
          <cell r="B2191">
            <v>3220.4180000000001</v>
          </cell>
        </row>
        <row r="2192">
          <cell r="A2192">
            <v>31.750000000000298</v>
          </cell>
          <cell r="B2192">
            <v>3220.2249999999999</v>
          </cell>
        </row>
        <row r="2193">
          <cell r="A2193">
            <v>31.7600000000003</v>
          </cell>
          <cell r="B2193">
            <v>3220.0320000000002</v>
          </cell>
        </row>
        <row r="2194">
          <cell r="A2194">
            <v>31.770000000000302</v>
          </cell>
          <cell r="B2194">
            <v>3219.8389999999999</v>
          </cell>
        </row>
        <row r="2195">
          <cell r="A2195">
            <v>31.7800000000003</v>
          </cell>
          <cell r="B2195">
            <v>3219.6460000000002</v>
          </cell>
        </row>
        <row r="2196">
          <cell r="A2196">
            <v>31.790000000000301</v>
          </cell>
          <cell r="B2196">
            <v>3219.453</v>
          </cell>
        </row>
        <row r="2197">
          <cell r="A2197">
            <v>31.800000000000299</v>
          </cell>
          <cell r="B2197">
            <v>3219.26</v>
          </cell>
        </row>
        <row r="2198">
          <cell r="A2198">
            <v>31.810000000000301</v>
          </cell>
          <cell r="B2198">
            <v>3219.067</v>
          </cell>
        </row>
        <row r="2199">
          <cell r="A2199">
            <v>31.820000000000299</v>
          </cell>
          <cell r="B2199">
            <v>3218.8739999999998</v>
          </cell>
        </row>
        <row r="2200">
          <cell r="A2200">
            <v>31.8300000000003</v>
          </cell>
          <cell r="B2200">
            <v>3218.681</v>
          </cell>
        </row>
        <row r="2201">
          <cell r="A2201">
            <v>31.840000000000298</v>
          </cell>
          <cell r="B2201">
            <v>3218.4879999999998</v>
          </cell>
        </row>
        <row r="2202">
          <cell r="A2202">
            <v>31.8500000000003</v>
          </cell>
          <cell r="B2202">
            <v>3218.2950000000001</v>
          </cell>
        </row>
        <row r="2203">
          <cell r="A2203">
            <v>31.860000000000301</v>
          </cell>
          <cell r="B2203">
            <v>3218.1019999999999</v>
          </cell>
        </row>
        <row r="2204">
          <cell r="A2204">
            <v>31.870000000000299</v>
          </cell>
          <cell r="B2204">
            <v>3217.9090000000001</v>
          </cell>
        </row>
        <row r="2205">
          <cell r="A2205">
            <v>31.880000000000301</v>
          </cell>
          <cell r="B2205">
            <v>3217.7159999999999</v>
          </cell>
        </row>
        <row r="2206">
          <cell r="A2206">
            <v>31.890000000000299</v>
          </cell>
          <cell r="B2206">
            <v>3217.5230000000001</v>
          </cell>
        </row>
        <row r="2207">
          <cell r="A2207">
            <v>31.900000000000301</v>
          </cell>
          <cell r="B2207">
            <v>3217.33</v>
          </cell>
        </row>
        <row r="2208">
          <cell r="A2208">
            <v>31.910000000000299</v>
          </cell>
          <cell r="B2208">
            <v>3217.1370000000002</v>
          </cell>
        </row>
        <row r="2209">
          <cell r="A2209">
            <v>31.9200000000003</v>
          </cell>
          <cell r="B2209">
            <v>3216.944</v>
          </cell>
        </row>
        <row r="2210">
          <cell r="A2210">
            <v>31.930000000000302</v>
          </cell>
          <cell r="B2210">
            <v>3216.7510000000002</v>
          </cell>
        </row>
        <row r="2211">
          <cell r="A2211">
            <v>31.9400000000003</v>
          </cell>
          <cell r="B2211">
            <v>3216.558</v>
          </cell>
        </row>
        <row r="2212">
          <cell r="A2212">
            <v>31.950000000000301</v>
          </cell>
          <cell r="B2212">
            <v>3216.3649999999998</v>
          </cell>
        </row>
        <row r="2213">
          <cell r="A2213">
            <v>31.960000000000299</v>
          </cell>
          <cell r="B2213">
            <v>3216.172</v>
          </cell>
        </row>
        <row r="2214">
          <cell r="A2214">
            <v>31.970000000000301</v>
          </cell>
          <cell r="B2214">
            <v>3215.9789999999998</v>
          </cell>
        </row>
        <row r="2215">
          <cell r="A2215">
            <v>31.980000000000299</v>
          </cell>
          <cell r="B2215">
            <v>3215.7860000000001</v>
          </cell>
        </row>
        <row r="2216">
          <cell r="A2216">
            <v>31.9900000000003</v>
          </cell>
          <cell r="B2216">
            <v>3215.5929999999998</v>
          </cell>
        </row>
        <row r="2217">
          <cell r="A2217">
            <v>32.000000000000298</v>
          </cell>
          <cell r="B2217">
            <v>3215.4</v>
          </cell>
        </row>
        <row r="2218">
          <cell r="A2218">
            <v>32.010000000000304</v>
          </cell>
          <cell r="B2218">
            <v>3215.2069999999999</v>
          </cell>
        </row>
        <row r="2219">
          <cell r="A2219">
            <v>32.020000000000302</v>
          </cell>
          <cell r="B2219">
            <v>3215.0140000000001</v>
          </cell>
        </row>
        <row r="2220">
          <cell r="A2220">
            <v>32.0300000000003</v>
          </cell>
          <cell r="B2220">
            <v>3214.8209999999999</v>
          </cell>
        </row>
        <row r="2221">
          <cell r="A2221">
            <v>32.040000000000298</v>
          </cell>
          <cell r="B2221">
            <v>3214.6280000000002</v>
          </cell>
        </row>
        <row r="2222">
          <cell r="A2222">
            <v>32.050000000000303</v>
          </cell>
          <cell r="B2222">
            <v>3214.4349999999999</v>
          </cell>
        </row>
        <row r="2223">
          <cell r="A2223">
            <v>32.060000000000301</v>
          </cell>
          <cell r="B2223">
            <v>3214.2420000000002</v>
          </cell>
        </row>
        <row r="2224">
          <cell r="A2224">
            <v>32.070000000000299</v>
          </cell>
          <cell r="B2224">
            <v>3214.049</v>
          </cell>
        </row>
        <row r="2225">
          <cell r="A2225">
            <v>32.080000000000297</v>
          </cell>
          <cell r="B2225">
            <v>3213.8560000000002</v>
          </cell>
        </row>
        <row r="2226">
          <cell r="A2226">
            <v>32.090000000000302</v>
          </cell>
          <cell r="B2226">
            <v>3213.663</v>
          </cell>
        </row>
        <row r="2227">
          <cell r="A2227">
            <v>32.1000000000003</v>
          </cell>
          <cell r="B2227">
            <v>3213.47</v>
          </cell>
        </row>
        <row r="2228">
          <cell r="A2228">
            <v>32.110000000000298</v>
          </cell>
          <cell r="B2228">
            <v>3213.277</v>
          </cell>
        </row>
        <row r="2229">
          <cell r="A2229">
            <v>32.120000000000303</v>
          </cell>
          <cell r="B2229">
            <v>3213.0839999999998</v>
          </cell>
        </row>
        <row r="2230">
          <cell r="A2230">
            <v>32.130000000000301</v>
          </cell>
          <cell r="B2230">
            <v>3212.8910000000001</v>
          </cell>
        </row>
        <row r="2231">
          <cell r="A2231">
            <v>32.140000000000299</v>
          </cell>
          <cell r="B2231">
            <v>3212.6979999999999</v>
          </cell>
        </row>
        <row r="2232">
          <cell r="A2232">
            <v>32.150000000000297</v>
          </cell>
          <cell r="B2232">
            <v>3212.5050000000001</v>
          </cell>
        </row>
        <row r="2233">
          <cell r="A2233">
            <v>32.160000000000302</v>
          </cell>
          <cell r="B2233">
            <v>3212.3119999999999</v>
          </cell>
        </row>
        <row r="2234">
          <cell r="A2234">
            <v>32.1700000000003</v>
          </cell>
          <cell r="B2234">
            <v>3212.1190000000001</v>
          </cell>
        </row>
        <row r="2235">
          <cell r="A2235">
            <v>32.180000000000298</v>
          </cell>
          <cell r="B2235">
            <v>3211.9259999999999</v>
          </cell>
        </row>
        <row r="2236">
          <cell r="A2236">
            <v>32.190000000000303</v>
          </cell>
          <cell r="B2236">
            <v>3211.7330000000002</v>
          </cell>
        </row>
        <row r="2237">
          <cell r="A2237">
            <v>32.200000000000301</v>
          </cell>
          <cell r="B2237">
            <v>3211.54</v>
          </cell>
        </row>
        <row r="2238">
          <cell r="A2238">
            <v>32.210000000000299</v>
          </cell>
          <cell r="B2238">
            <v>3211.3470000000002</v>
          </cell>
        </row>
        <row r="2239">
          <cell r="A2239">
            <v>32.220000000000297</v>
          </cell>
          <cell r="B2239">
            <v>3211.154</v>
          </cell>
        </row>
        <row r="2240">
          <cell r="A2240">
            <v>32.230000000000402</v>
          </cell>
          <cell r="B2240">
            <v>3210.9609999999998</v>
          </cell>
        </row>
        <row r="2241">
          <cell r="A2241">
            <v>32.2400000000004</v>
          </cell>
          <cell r="B2241">
            <v>3210.768</v>
          </cell>
        </row>
        <row r="2242">
          <cell r="A2242">
            <v>32.250000000000298</v>
          </cell>
          <cell r="B2242">
            <v>3210.5749999999998</v>
          </cell>
        </row>
        <row r="2243">
          <cell r="A2243">
            <v>32.260000000000403</v>
          </cell>
          <cell r="B2243">
            <v>3210.3820000000001</v>
          </cell>
        </row>
        <row r="2244">
          <cell r="A2244">
            <v>32.270000000000401</v>
          </cell>
          <cell r="B2244">
            <v>3210.1889999999999</v>
          </cell>
        </row>
        <row r="2245">
          <cell r="A2245">
            <v>32.280000000000399</v>
          </cell>
          <cell r="B2245">
            <v>3209.9960000000001</v>
          </cell>
        </row>
        <row r="2246">
          <cell r="A2246">
            <v>32.290000000000397</v>
          </cell>
          <cell r="B2246">
            <v>3209.8029999999999</v>
          </cell>
        </row>
        <row r="2247">
          <cell r="A2247">
            <v>32.300000000000402</v>
          </cell>
          <cell r="B2247">
            <v>3209.61</v>
          </cell>
        </row>
        <row r="2248">
          <cell r="A2248">
            <v>32.3100000000004</v>
          </cell>
          <cell r="B2248">
            <v>3209.4169999999999</v>
          </cell>
        </row>
        <row r="2249">
          <cell r="A2249">
            <v>32.320000000000398</v>
          </cell>
          <cell r="B2249">
            <v>3209.2240000000002</v>
          </cell>
        </row>
        <row r="2250">
          <cell r="A2250">
            <v>32.330000000000403</v>
          </cell>
          <cell r="B2250">
            <v>3209.0309999999999</v>
          </cell>
        </row>
        <row r="2251">
          <cell r="A2251">
            <v>32.340000000000401</v>
          </cell>
          <cell r="B2251">
            <v>3208.8380000000002</v>
          </cell>
        </row>
        <row r="2252">
          <cell r="A2252">
            <v>32.350000000000399</v>
          </cell>
          <cell r="B2252">
            <v>3208.645</v>
          </cell>
        </row>
        <row r="2253">
          <cell r="A2253">
            <v>32.360000000000397</v>
          </cell>
          <cell r="B2253">
            <v>3208.4520000000002</v>
          </cell>
        </row>
        <row r="2254">
          <cell r="A2254">
            <v>32.370000000000402</v>
          </cell>
          <cell r="B2254">
            <v>3208.259</v>
          </cell>
        </row>
        <row r="2255">
          <cell r="A2255">
            <v>32.3800000000004</v>
          </cell>
          <cell r="B2255">
            <v>3208.0659999999998</v>
          </cell>
        </row>
        <row r="2256">
          <cell r="A2256">
            <v>32.390000000000398</v>
          </cell>
          <cell r="B2256">
            <v>3207.873</v>
          </cell>
        </row>
        <row r="2257">
          <cell r="A2257">
            <v>32.400000000000396</v>
          </cell>
          <cell r="B2257">
            <v>3207.68</v>
          </cell>
        </row>
        <row r="2258">
          <cell r="A2258">
            <v>32.410000000000402</v>
          </cell>
          <cell r="B2258">
            <v>3207.4870000000001</v>
          </cell>
        </row>
        <row r="2259">
          <cell r="A2259">
            <v>32.4200000000004</v>
          </cell>
          <cell r="B2259">
            <v>3207.2939999999999</v>
          </cell>
        </row>
        <row r="2260">
          <cell r="A2260">
            <v>32.430000000000398</v>
          </cell>
          <cell r="B2260">
            <v>3207.1010000000001</v>
          </cell>
        </row>
        <row r="2261">
          <cell r="A2261">
            <v>32.440000000000403</v>
          </cell>
          <cell r="B2261">
            <v>3206.9079999999999</v>
          </cell>
        </row>
        <row r="2262">
          <cell r="A2262">
            <v>32.450000000000401</v>
          </cell>
          <cell r="B2262">
            <v>3206.7150000000001</v>
          </cell>
        </row>
        <row r="2263">
          <cell r="A2263">
            <v>32.460000000000399</v>
          </cell>
          <cell r="B2263">
            <v>3206.5219999999999</v>
          </cell>
        </row>
        <row r="2264">
          <cell r="A2264">
            <v>32.470000000000397</v>
          </cell>
          <cell r="B2264">
            <v>3206.3290000000002</v>
          </cell>
        </row>
        <row r="2265">
          <cell r="A2265">
            <v>32.480000000000402</v>
          </cell>
          <cell r="B2265">
            <v>3206.136</v>
          </cell>
        </row>
        <row r="2266">
          <cell r="A2266">
            <v>32.4900000000004</v>
          </cell>
          <cell r="B2266">
            <v>3205.9430000000002</v>
          </cell>
        </row>
        <row r="2267">
          <cell r="A2267">
            <v>32.500000000000398</v>
          </cell>
          <cell r="B2267">
            <v>3205.75</v>
          </cell>
        </row>
        <row r="2268">
          <cell r="A2268">
            <v>32.510000000000403</v>
          </cell>
          <cell r="B2268">
            <v>3205.5569999999998</v>
          </cell>
        </row>
        <row r="2269">
          <cell r="A2269">
            <v>32.520000000000401</v>
          </cell>
          <cell r="B2269">
            <v>3205.364</v>
          </cell>
        </row>
        <row r="2270">
          <cell r="A2270">
            <v>32.530000000000399</v>
          </cell>
          <cell r="B2270">
            <v>3205.1709999999998</v>
          </cell>
        </row>
        <row r="2271">
          <cell r="A2271">
            <v>32.540000000000397</v>
          </cell>
          <cell r="B2271">
            <v>3204.9780000000001</v>
          </cell>
        </row>
        <row r="2272">
          <cell r="A2272">
            <v>32.550000000000402</v>
          </cell>
          <cell r="B2272">
            <v>3204.7849999999999</v>
          </cell>
        </row>
        <row r="2273">
          <cell r="A2273">
            <v>32.5600000000004</v>
          </cell>
          <cell r="B2273">
            <v>3204.5920000000001</v>
          </cell>
        </row>
        <row r="2274">
          <cell r="A2274">
            <v>32.570000000000398</v>
          </cell>
          <cell r="B2274">
            <v>3204.3989999999999</v>
          </cell>
        </row>
        <row r="2275">
          <cell r="A2275">
            <v>32.580000000000403</v>
          </cell>
          <cell r="B2275">
            <v>3204.2060000000001</v>
          </cell>
        </row>
        <row r="2276">
          <cell r="A2276">
            <v>32.590000000000401</v>
          </cell>
          <cell r="B2276">
            <v>3204.0129999999999</v>
          </cell>
        </row>
        <row r="2277">
          <cell r="A2277">
            <v>32.600000000000399</v>
          </cell>
          <cell r="B2277">
            <v>3203.82</v>
          </cell>
        </row>
        <row r="2278">
          <cell r="A2278">
            <v>32.610000000000397</v>
          </cell>
          <cell r="B2278">
            <v>3203.627</v>
          </cell>
        </row>
        <row r="2279">
          <cell r="A2279">
            <v>32.620000000000402</v>
          </cell>
          <cell r="B2279">
            <v>3203.4340000000002</v>
          </cell>
        </row>
        <row r="2280">
          <cell r="A2280">
            <v>32.6300000000004</v>
          </cell>
          <cell r="B2280">
            <v>3203.241</v>
          </cell>
        </row>
        <row r="2281">
          <cell r="A2281">
            <v>32.640000000000398</v>
          </cell>
          <cell r="B2281">
            <v>3203.0479999999998</v>
          </cell>
        </row>
        <row r="2282">
          <cell r="A2282">
            <v>32.650000000000396</v>
          </cell>
          <cell r="B2282">
            <v>3202.855</v>
          </cell>
        </row>
        <row r="2283">
          <cell r="A2283">
            <v>32.660000000000402</v>
          </cell>
          <cell r="B2283">
            <v>3202.6619999999998</v>
          </cell>
        </row>
        <row r="2284">
          <cell r="A2284">
            <v>32.6700000000004</v>
          </cell>
          <cell r="B2284">
            <v>3202.4690000000001</v>
          </cell>
        </row>
        <row r="2285">
          <cell r="A2285">
            <v>32.680000000000398</v>
          </cell>
          <cell r="B2285">
            <v>3202.2759999999998</v>
          </cell>
        </row>
        <row r="2286">
          <cell r="A2286">
            <v>32.690000000000403</v>
          </cell>
          <cell r="B2286">
            <v>3202.0830000000001</v>
          </cell>
        </row>
        <row r="2287">
          <cell r="A2287">
            <v>32.700000000000401</v>
          </cell>
          <cell r="B2287">
            <v>3201.89</v>
          </cell>
        </row>
        <row r="2288">
          <cell r="A2288">
            <v>32.710000000000399</v>
          </cell>
          <cell r="B2288">
            <v>3201.6970000000001</v>
          </cell>
        </row>
        <row r="2289">
          <cell r="A2289">
            <v>32.720000000000397</v>
          </cell>
          <cell r="B2289">
            <v>3201.5039999999999</v>
          </cell>
        </row>
        <row r="2290">
          <cell r="A2290">
            <v>32.730000000000402</v>
          </cell>
          <cell r="B2290">
            <v>3201.3110000000001</v>
          </cell>
        </row>
        <row r="2291">
          <cell r="A2291">
            <v>32.7400000000004</v>
          </cell>
          <cell r="B2291">
            <v>3201.1179999999999</v>
          </cell>
        </row>
        <row r="2292">
          <cell r="A2292">
            <v>32.750000000000398</v>
          </cell>
          <cell r="B2292">
            <v>3200.9250000000002</v>
          </cell>
        </row>
        <row r="2293">
          <cell r="A2293">
            <v>32.760000000000403</v>
          </cell>
          <cell r="B2293">
            <v>3200.732</v>
          </cell>
        </row>
        <row r="2294">
          <cell r="A2294">
            <v>32.770000000000401</v>
          </cell>
          <cell r="B2294">
            <v>3200.5390000000002</v>
          </cell>
        </row>
        <row r="2295">
          <cell r="A2295">
            <v>32.780000000000399</v>
          </cell>
          <cell r="B2295">
            <v>3200.346</v>
          </cell>
        </row>
        <row r="2296">
          <cell r="A2296">
            <v>32.790000000000397</v>
          </cell>
          <cell r="B2296">
            <v>3200.1529999999998</v>
          </cell>
        </row>
        <row r="2297">
          <cell r="A2297">
            <v>32.800000000000402</v>
          </cell>
          <cell r="B2297">
            <v>3199.96</v>
          </cell>
        </row>
        <row r="2298">
          <cell r="A2298">
            <v>32.8100000000004</v>
          </cell>
          <cell r="B2298">
            <v>3199.7669999999998</v>
          </cell>
        </row>
        <row r="2299">
          <cell r="A2299">
            <v>32.820000000000398</v>
          </cell>
          <cell r="B2299">
            <v>3199.5740000000001</v>
          </cell>
        </row>
        <row r="2300">
          <cell r="A2300">
            <v>32.830000000000403</v>
          </cell>
          <cell r="B2300">
            <v>3199.3809999999999</v>
          </cell>
        </row>
        <row r="2301">
          <cell r="A2301">
            <v>32.840000000000401</v>
          </cell>
          <cell r="B2301">
            <v>3199.1880000000001</v>
          </cell>
        </row>
        <row r="2302">
          <cell r="A2302">
            <v>32.850000000000399</v>
          </cell>
          <cell r="B2302">
            <v>3198.9949999999999</v>
          </cell>
        </row>
        <row r="2303">
          <cell r="A2303">
            <v>32.860000000000397</v>
          </cell>
          <cell r="B2303">
            <v>3198.8020000000001</v>
          </cell>
        </row>
        <row r="2304">
          <cell r="A2304">
            <v>32.870000000000502</v>
          </cell>
          <cell r="B2304">
            <v>3198.6089999999999</v>
          </cell>
        </row>
        <row r="2305">
          <cell r="A2305">
            <v>32.8800000000005</v>
          </cell>
          <cell r="B2305">
            <v>3198.4160000000002</v>
          </cell>
        </row>
        <row r="2306">
          <cell r="A2306">
            <v>32.890000000000398</v>
          </cell>
          <cell r="B2306">
            <v>3198.223</v>
          </cell>
        </row>
        <row r="2307">
          <cell r="A2307">
            <v>32.900000000000503</v>
          </cell>
          <cell r="B2307">
            <v>3198.03</v>
          </cell>
        </row>
        <row r="2308">
          <cell r="A2308">
            <v>32.910000000000501</v>
          </cell>
          <cell r="B2308">
            <v>3197.837</v>
          </cell>
        </row>
        <row r="2309">
          <cell r="A2309">
            <v>32.920000000000499</v>
          </cell>
          <cell r="B2309">
            <v>3197.6439999999998</v>
          </cell>
        </row>
        <row r="2310">
          <cell r="A2310">
            <v>32.930000000000497</v>
          </cell>
          <cell r="B2310">
            <v>3197.451</v>
          </cell>
        </row>
        <row r="2311">
          <cell r="A2311">
            <v>32.940000000000502</v>
          </cell>
          <cell r="B2311">
            <v>3197.2579999999998</v>
          </cell>
        </row>
        <row r="2312">
          <cell r="A2312">
            <v>32.9500000000005</v>
          </cell>
          <cell r="B2312">
            <v>3197.0650000000001</v>
          </cell>
        </row>
        <row r="2313">
          <cell r="A2313">
            <v>32.960000000000498</v>
          </cell>
          <cell r="B2313">
            <v>3196.8719999999998</v>
          </cell>
        </row>
        <row r="2314">
          <cell r="A2314">
            <v>32.970000000000503</v>
          </cell>
          <cell r="B2314">
            <v>3196.6790000000001</v>
          </cell>
        </row>
        <row r="2315">
          <cell r="A2315">
            <v>32.980000000000501</v>
          </cell>
          <cell r="B2315">
            <v>3196.4859999999999</v>
          </cell>
        </row>
        <row r="2316">
          <cell r="A2316">
            <v>32.990000000000499</v>
          </cell>
          <cell r="B2316">
            <v>3196.2930000000001</v>
          </cell>
        </row>
        <row r="2317">
          <cell r="A2317">
            <v>33.000000000000497</v>
          </cell>
          <cell r="B2317">
            <v>3196.1</v>
          </cell>
        </row>
        <row r="2318">
          <cell r="A2318">
            <v>33.010000000000502</v>
          </cell>
          <cell r="B2318">
            <v>3195.9070000000002</v>
          </cell>
        </row>
        <row r="2319">
          <cell r="A2319">
            <v>33.020000000000501</v>
          </cell>
          <cell r="B2319">
            <v>3195.7139999999999</v>
          </cell>
        </row>
        <row r="2320">
          <cell r="A2320">
            <v>33.030000000000499</v>
          </cell>
          <cell r="B2320">
            <v>3195.5210000000002</v>
          </cell>
        </row>
        <row r="2321">
          <cell r="A2321">
            <v>33.040000000000497</v>
          </cell>
          <cell r="B2321">
            <v>3195.328</v>
          </cell>
        </row>
        <row r="2322">
          <cell r="A2322">
            <v>33.050000000000502</v>
          </cell>
          <cell r="B2322">
            <v>3195.1350000000002</v>
          </cell>
        </row>
        <row r="2323">
          <cell r="A2323">
            <v>33.0600000000005</v>
          </cell>
          <cell r="B2323">
            <v>3194.942</v>
          </cell>
        </row>
        <row r="2324">
          <cell r="A2324">
            <v>33.070000000000498</v>
          </cell>
          <cell r="B2324">
            <v>3194.7489999999998</v>
          </cell>
        </row>
        <row r="2325">
          <cell r="A2325">
            <v>33.080000000000503</v>
          </cell>
          <cell r="B2325">
            <v>3194.556</v>
          </cell>
        </row>
        <row r="2326">
          <cell r="A2326">
            <v>33.090000000000501</v>
          </cell>
          <cell r="B2326">
            <v>3194.3629999999998</v>
          </cell>
        </row>
        <row r="2327">
          <cell r="A2327">
            <v>33.100000000000499</v>
          </cell>
          <cell r="B2327">
            <v>3194.17</v>
          </cell>
        </row>
        <row r="2328">
          <cell r="A2328">
            <v>33.110000000000497</v>
          </cell>
          <cell r="B2328">
            <v>3193.9769999999999</v>
          </cell>
        </row>
        <row r="2329">
          <cell r="A2329">
            <v>33.120000000000502</v>
          </cell>
          <cell r="B2329">
            <v>3193.7840000000001</v>
          </cell>
        </row>
        <row r="2330">
          <cell r="A2330">
            <v>33.1300000000005</v>
          </cell>
          <cell r="B2330">
            <v>3193.5909999999999</v>
          </cell>
        </row>
        <row r="2331">
          <cell r="A2331">
            <v>33.140000000000498</v>
          </cell>
          <cell r="B2331">
            <v>3193.3980000000001</v>
          </cell>
        </row>
        <row r="2332">
          <cell r="A2332">
            <v>33.150000000000503</v>
          </cell>
          <cell r="B2332">
            <v>3193.2049999999999</v>
          </cell>
        </row>
        <row r="2333">
          <cell r="A2333">
            <v>33.160000000000501</v>
          </cell>
          <cell r="B2333">
            <v>3193.0120000000002</v>
          </cell>
        </row>
        <row r="2334">
          <cell r="A2334">
            <v>33.170000000000499</v>
          </cell>
          <cell r="B2334">
            <v>3192.819</v>
          </cell>
        </row>
        <row r="2335">
          <cell r="A2335">
            <v>33.180000000000497</v>
          </cell>
          <cell r="B2335">
            <v>3192.6260000000002</v>
          </cell>
        </row>
        <row r="2336">
          <cell r="A2336">
            <v>33.190000000000502</v>
          </cell>
          <cell r="B2336">
            <v>3192.433</v>
          </cell>
        </row>
        <row r="2337">
          <cell r="A2337">
            <v>33.2000000000005</v>
          </cell>
          <cell r="B2337">
            <v>3192.24</v>
          </cell>
        </row>
        <row r="2338">
          <cell r="A2338">
            <v>33.210000000000498</v>
          </cell>
          <cell r="B2338">
            <v>3192.047</v>
          </cell>
        </row>
        <row r="2339">
          <cell r="A2339">
            <v>33.220000000000503</v>
          </cell>
          <cell r="B2339">
            <v>3191.8539999999998</v>
          </cell>
        </row>
        <row r="2340">
          <cell r="A2340">
            <v>33.230000000000501</v>
          </cell>
          <cell r="B2340">
            <v>3191.6610000000001</v>
          </cell>
        </row>
        <row r="2341">
          <cell r="A2341">
            <v>33.240000000000499</v>
          </cell>
          <cell r="B2341">
            <v>3191.4679999999998</v>
          </cell>
        </row>
        <row r="2342">
          <cell r="A2342">
            <v>33.250000000000497</v>
          </cell>
          <cell r="B2342">
            <v>3191.2750000000001</v>
          </cell>
        </row>
        <row r="2343">
          <cell r="A2343">
            <v>33.260000000000502</v>
          </cell>
          <cell r="B2343">
            <v>3191.0819999999999</v>
          </cell>
        </row>
        <row r="2344">
          <cell r="A2344">
            <v>33.270000000000501</v>
          </cell>
          <cell r="B2344">
            <v>3190.8890000000001</v>
          </cell>
        </row>
        <row r="2345">
          <cell r="A2345">
            <v>33.280000000000499</v>
          </cell>
          <cell r="B2345">
            <v>3190.6959999999999</v>
          </cell>
        </row>
        <row r="2346">
          <cell r="A2346">
            <v>33.290000000000497</v>
          </cell>
          <cell r="B2346">
            <v>3190.5030000000002</v>
          </cell>
        </row>
        <row r="2347">
          <cell r="A2347">
            <v>33.300000000000502</v>
          </cell>
          <cell r="B2347">
            <v>3190.31</v>
          </cell>
        </row>
        <row r="2348">
          <cell r="A2348">
            <v>33.3100000000005</v>
          </cell>
          <cell r="B2348">
            <v>3190.1170000000002</v>
          </cell>
        </row>
        <row r="2349">
          <cell r="A2349">
            <v>33.320000000000498</v>
          </cell>
          <cell r="B2349">
            <v>3189.924</v>
          </cell>
        </row>
        <row r="2350">
          <cell r="A2350">
            <v>33.330000000000503</v>
          </cell>
          <cell r="B2350">
            <v>3189.7310000000002</v>
          </cell>
        </row>
        <row r="2351">
          <cell r="A2351">
            <v>33.340000000000501</v>
          </cell>
          <cell r="B2351">
            <v>3189.538</v>
          </cell>
        </row>
        <row r="2352">
          <cell r="A2352">
            <v>33.350000000000499</v>
          </cell>
          <cell r="B2352">
            <v>3189.3449999999998</v>
          </cell>
        </row>
        <row r="2353">
          <cell r="A2353">
            <v>33.360000000000497</v>
          </cell>
          <cell r="B2353">
            <v>3189.152</v>
          </cell>
        </row>
        <row r="2354">
          <cell r="A2354">
            <v>33.370000000000502</v>
          </cell>
          <cell r="B2354">
            <v>3188.9589999999998</v>
          </cell>
        </row>
        <row r="2355">
          <cell r="A2355">
            <v>33.3800000000005</v>
          </cell>
          <cell r="B2355">
            <v>3188.7660000000001</v>
          </cell>
        </row>
        <row r="2356">
          <cell r="A2356">
            <v>33.390000000000498</v>
          </cell>
          <cell r="B2356">
            <v>3188.5729999999999</v>
          </cell>
        </row>
        <row r="2357">
          <cell r="A2357">
            <v>33.400000000000503</v>
          </cell>
          <cell r="B2357">
            <v>3188.38</v>
          </cell>
        </row>
        <row r="2358">
          <cell r="A2358">
            <v>33.410000000000501</v>
          </cell>
          <cell r="B2358">
            <v>3188.1869999999999</v>
          </cell>
        </row>
        <row r="2359">
          <cell r="A2359">
            <v>33.420000000000499</v>
          </cell>
          <cell r="B2359">
            <v>3187.9940000000001</v>
          </cell>
        </row>
        <row r="2360">
          <cell r="A2360">
            <v>33.430000000000497</v>
          </cell>
          <cell r="B2360">
            <v>3187.8009999999999</v>
          </cell>
        </row>
        <row r="2361">
          <cell r="A2361">
            <v>33.440000000000502</v>
          </cell>
          <cell r="B2361">
            <v>3187.6080000000002</v>
          </cell>
        </row>
        <row r="2362">
          <cell r="A2362">
            <v>33.4500000000005</v>
          </cell>
          <cell r="B2362">
            <v>3187.415</v>
          </cell>
        </row>
        <row r="2363">
          <cell r="A2363">
            <v>33.460000000000498</v>
          </cell>
          <cell r="B2363">
            <v>3187.2220000000002</v>
          </cell>
        </row>
        <row r="2364">
          <cell r="A2364">
            <v>33.470000000000503</v>
          </cell>
          <cell r="B2364">
            <v>3187.029</v>
          </cell>
        </row>
        <row r="2365">
          <cell r="A2365">
            <v>33.480000000000501</v>
          </cell>
          <cell r="B2365">
            <v>3186.8359999999998</v>
          </cell>
        </row>
        <row r="2366">
          <cell r="A2366">
            <v>33.490000000000499</v>
          </cell>
          <cell r="B2366">
            <v>3186.643</v>
          </cell>
        </row>
        <row r="2367">
          <cell r="A2367">
            <v>33.500000000000497</v>
          </cell>
          <cell r="B2367">
            <v>3186.45</v>
          </cell>
        </row>
        <row r="2368">
          <cell r="A2368">
            <v>33.510000000000602</v>
          </cell>
          <cell r="B2368">
            <v>3186.2570000000001</v>
          </cell>
        </row>
        <row r="2369">
          <cell r="A2369">
            <v>33.5200000000006</v>
          </cell>
          <cell r="B2369">
            <v>3186.0639999999999</v>
          </cell>
        </row>
        <row r="2370">
          <cell r="A2370">
            <v>33.530000000000499</v>
          </cell>
          <cell r="B2370">
            <v>3185.8710000000001</v>
          </cell>
        </row>
        <row r="2371">
          <cell r="A2371">
            <v>33.540000000000497</v>
          </cell>
          <cell r="B2371">
            <v>3185.6779999999999</v>
          </cell>
        </row>
        <row r="2372">
          <cell r="A2372">
            <v>33.550000000000601</v>
          </cell>
          <cell r="B2372">
            <v>3185.4850000000001</v>
          </cell>
        </row>
        <row r="2373">
          <cell r="A2373">
            <v>33.560000000000599</v>
          </cell>
          <cell r="B2373">
            <v>3185.2919999999999</v>
          </cell>
        </row>
        <row r="2374">
          <cell r="A2374">
            <v>33.570000000000597</v>
          </cell>
          <cell r="B2374">
            <v>3185.0990000000002</v>
          </cell>
        </row>
        <row r="2375">
          <cell r="A2375">
            <v>33.580000000000602</v>
          </cell>
          <cell r="B2375">
            <v>3184.9059999999999</v>
          </cell>
        </row>
        <row r="2376">
          <cell r="A2376">
            <v>33.5900000000006</v>
          </cell>
          <cell r="B2376">
            <v>3184.7130000000002</v>
          </cell>
        </row>
        <row r="2377">
          <cell r="A2377">
            <v>33.600000000000598</v>
          </cell>
          <cell r="B2377">
            <v>3184.52</v>
          </cell>
        </row>
        <row r="2378">
          <cell r="A2378">
            <v>33.610000000000603</v>
          </cell>
          <cell r="B2378">
            <v>3184.3270000000002</v>
          </cell>
        </row>
        <row r="2379">
          <cell r="A2379">
            <v>33.620000000000601</v>
          </cell>
          <cell r="B2379">
            <v>3184.134</v>
          </cell>
        </row>
        <row r="2380">
          <cell r="A2380">
            <v>33.630000000000599</v>
          </cell>
          <cell r="B2380">
            <v>3183.9409999999998</v>
          </cell>
        </row>
        <row r="2381">
          <cell r="A2381">
            <v>33.640000000000597</v>
          </cell>
          <cell r="B2381">
            <v>3183.748</v>
          </cell>
        </row>
        <row r="2382">
          <cell r="A2382">
            <v>33.650000000000603</v>
          </cell>
          <cell r="B2382">
            <v>3183.5549999999998</v>
          </cell>
        </row>
        <row r="2383">
          <cell r="A2383">
            <v>33.660000000000601</v>
          </cell>
          <cell r="B2383">
            <v>3183.3620000000001</v>
          </cell>
        </row>
        <row r="2384">
          <cell r="A2384">
            <v>33.670000000000599</v>
          </cell>
          <cell r="B2384">
            <v>3183.1689999999999</v>
          </cell>
        </row>
        <row r="2385">
          <cell r="A2385">
            <v>33.680000000000597</v>
          </cell>
          <cell r="B2385">
            <v>3182.9760000000001</v>
          </cell>
        </row>
        <row r="2386">
          <cell r="A2386">
            <v>33.690000000000602</v>
          </cell>
          <cell r="B2386">
            <v>3182.7829999999999</v>
          </cell>
        </row>
        <row r="2387">
          <cell r="A2387">
            <v>33.7000000000006</v>
          </cell>
          <cell r="B2387">
            <v>3182.59</v>
          </cell>
        </row>
        <row r="2388">
          <cell r="A2388">
            <v>33.710000000000598</v>
          </cell>
          <cell r="B2388">
            <v>3182.3969999999999</v>
          </cell>
        </row>
        <row r="2389">
          <cell r="A2389">
            <v>33.720000000000603</v>
          </cell>
          <cell r="B2389">
            <v>3182.2040000000002</v>
          </cell>
        </row>
        <row r="2390">
          <cell r="A2390">
            <v>33.730000000000601</v>
          </cell>
          <cell r="B2390">
            <v>3182.011</v>
          </cell>
        </row>
        <row r="2391">
          <cell r="A2391">
            <v>33.740000000000599</v>
          </cell>
          <cell r="B2391">
            <v>3181.8180000000002</v>
          </cell>
        </row>
        <row r="2392">
          <cell r="A2392">
            <v>33.750000000000597</v>
          </cell>
          <cell r="B2392">
            <v>3181.625</v>
          </cell>
        </row>
        <row r="2393">
          <cell r="A2393">
            <v>33.760000000000602</v>
          </cell>
          <cell r="B2393">
            <v>3181.4319999999998</v>
          </cell>
        </row>
        <row r="2394">
          <cell r="A2394">
            <v>33.7700000000006</v>
          </cell>
          <cell r="B2394">
            <v>3181.239</v>
          </cell>
        </row>
        <row r="2395">
          <cell r="A2395">
            <v>33.780000000000598</v>
          </cell>
          <cell r="B2395">
            <v>3181.0459999999998</v>
          </cell>
        </row>
        <row r="2396">
          <cell r="A2396">
            <v>33.790000000000603</v>
          </cell>
          <cell r="B2396">
            <v>3180.8530000000001</v>
          </cell>
        </row>
        <row r="2397">
          <cell r="A2397">
            <v>33.800000000000601</v>
          </cell>
          <cell r="B2397">
            <v>3180.66</v>
          </cell>
        </row>
        <row r="2398">
          <cell r="A2398">
            <v>33.810000000000599</v>
          </cell>
          <cell r="B2398">
            <v>3180.4670000000001</v>
          </cell>
        </row>
        <row r="2399">
          <cell r="A2399">
            <v>33.820000000000597</v>
          </cell>
          <cell r="B2399">
            <v>3180.2739999999999</v>
          </cell>
        </row>
        <row r="2400">
          <cell r="A2400">
            <v>33.830000000000602</v>
          </cell>
          <cell r="B2400">
            <v>3180.0810000000001</v>
          </cell>
        </row>
        <row r="2401">
          <cell r="A2401">
            <v>33.8400000000006</v>
          </cell>
          <cell r="B2401">
            <v>3179.8879999999999</v>
          </cell>
        </row>
        <row r="2402">
          <cell r="A2402">
            <v>33.850000000000598</v>
          </cell>
          <cell r="B2402">
            <v>3179.6950000000002</v>
          </cell>
        </row>
        <row r="2403">
          <cell r="A2403">
            <v>33.860000000000603</v>
          </cell>
          <cell r="B2403">
            <v>3179.502</v>
          </cell>
        </row>
        <row r="2404">
          <cell r="A2404">
            <v>33.870000000000601</v>
          </cell>
          <cell r="B2404">
            <v>3179.3090000000002</v>
          </cell>
        </row>
        <row r="2405">
          <cell r="A2405">
            <v>33.880000000000599</v>
          </cell>
          <cell r="B2405">
            <v>3179.116</v>
          </cell>
        </row>
        <row r="2406">
          <cell r="A2406">
            <v>33.890000000000597</v>
          </cell>
          <cell r="B2406">
            <v>3178.9229999999998</v>
          </cell>
        </row>
        <row r="2407">
          <cell r="A2407">
            <v>33.900000000000603</v>
          </cell>
          <cell r="B2407">
            <v>3178.73</v>
          </cell>
        </row>
        <row r="2408">
          <cell r="A2408">
            <v>33.910000000000601</v>
          </cell>
          <cell r="B2408">
            <v>3178.5369999999998</v>
          </cell>
        </row>
        <row r="2409">
          <cell r="A2409">
            <v>33.920000000000599</v>
          </cell>
          <cell r="B2409">
            <v>3178.3440000000001</v>
          </cell>
        </row>
        <row r="2410">
          <cell r="A2410">
            <v>33.930000000000597</v>
          </cell>
          <cell r="B2410">
            <v>3178.1509999999998</v>
          </cell>
        </row>
        <row r="2411">
          <cell r="A2411">
            <v>33.940000000000602</v>
          </cell>
          <cell r="B2411">
            <v>3177.9580000000001</v>
          </cell>
        </row>
        <row r="2412">
          <cell r="A2412">
            <v>33.9500000000006</v>
          </cell>
          <cell r="B2412">
            <v>3177.7649999999999</v>
          </cell>
        </row>
        <row r="2413">
          <cell r="A2413">
            <v>33.960000000000598</v>
          </cell>
          <cell r="B2413">
            <v>3177.5720000000001</v>
          </cell>
        </row>
        <row r="2414">
          <cell r="A2414">
            <v>33.970000000000603</v>
          </cell>
          <cell r="B2414">
            <v>3177.3789999999999</v>
          </cell>
        </row>
        <row r="2415">
          <cell r="A2415">
            <v>33.980000000000601</v>
          </cell>
          <cell r="B2415">
            <v>3177.1860000000001</v>
          </cell>
        </row>
        <row r="2416">
          <cell r="A2416">
            <v>33.990000000000599</v>
          </cell>
          <cell r="B2416">
            <v>3176.9929999999999</v>
          </cell>
        </row>
        <row r="2417">
          <cell r="A2417">
            <v>34.000000000000597</v>
          </cell>
          <cell r="B2417">
            <v>3176.8</v>
          </cell>
        </row>
        <row r="2418">
          <cell r="A2418">
            <v>34.010000000000602</v>
          </cell>
          <cell r="B2418">
            <v>3176.607</v>
          </cell>
        </row>
        <row r="2419">
          <cell r="A2419">
            <v>34.0200000000006</v>
          </cell>
          <cell r="B2419">
            <v>3176.4140000000002</v>
          </cell>
        </row>
        <row r="2420">
          <cell r="A2420">
            <v>34.030000000000598</v>
          </cell>
          <cell r="B2420">
            <v>3176.221</v>
          </cell>
        </row>
        <row r="2421">
          <cell r="A2421">
            <v>34.040000000000603</v>
          </cell>
          <cell r="B2421">
            <v>3176.0279999999998</v>
          </cell>
        </row>
        <row r="2422">
          <cell r="A2422">
            <v>34.050000000000601</v>
          </cell>
          <cell r="B2422">
            <v>3175.835</v>
          </cell>
        </row>
        <row r="2423">
          <cell r="A2423">
            <v>34.060000000000599</v>
          </cell>
          <cell r="B2423">
            <v>3175.6419999999998</v>
          </cell>
        </row>
        <row r="2424">
          <cell r="A2424">
            <v>34.070000000000597</v>
          </cell>
          <cell r="B2424">
            <v>3175.4490000000001</v>
          </cell>
        </row>
        <row r="2425">
          <cell r="A2425">
            <v>34.080000000000602</v>
          </cell>
          <cell r="B2425">
            <v>3175.2559999999999</v>
          </cell>
        </row>
        <row r="2426">
          <cell r="A2426">
            <v>34.0900000000006</v>
          </cell>
          <cell r="B2426">
            <v>3175.0630000000001</v>
          </cell>
        </row>
        <row r="2427">
          <cell r="A2427">
            <v>34.100000000000598</v>
          </cell>
          <cell r="B2427">
            <v>3174.87</v>
          </cell>
        </row>
        <row r="2428">
          <cell r="A2428">
            <v>34.110000000000603</v>
          </cell>
          <cell r="B2428">
            <v>3174.6770000000001</v>
          </cell>
        </row>
        <row r="2429">
          <cell r="A2429">
            <v>34.120000000000601</v>
          </cell>
          <cell r="B2429">
            <v>3174.4839999999999</v>
          </cell>
        </row>
        <row r="2430">
          <cell r="A2430">
            <v>34.130000000000599</v>
          </cell>
          <cell r="B2430">
            <v>3174.2910000000002</v>
          </cell>
        </row>
        <row r="2431">
          <cell r="A2431">
            <v>34.140000000000597</v>
          </cell>
          <cell r="B2431">
            <v>3174.098</v>
          </cell>
        </row>
        <row r="2432">
          <cell r="A2432">
            <v>34.150000000000702</v>
          </cell>
          <cell r="B2432">
            <v>3173.9050000000002</v>
          </cell>
        </row>
        <row r="2433">
          <cell r="A2433">
            <v>34.1600000000007</v>
          </cell>
          <cell r="B2433">
            <v>3173.712</v>
          </cell>
        </row>
        <row r="2434">
          <cell r="A2434">
            <v>34.170000000000599</v>
          </cell>
          <cell r="B2434">
            <v>3173.5189999999998</v>
          </cell>
        </row>
        <row r="2435">
          <cell r="A2435">
            <v>34.180000000000597</v>
          </cell>
          <cell r="B2435">
            <v>3173.326</v>
          </cell>
        </row>
        <row r="2436">
          <cell r="A2436">
            <v>34.190000000000701</v>
          </cell>
          <cell r="B2436">
            <v>3173.1329999999998</v>
          </cell>
        </row>
        <row r="2437">
          <cell r="A2437">
            <v>34.200000000000699</v>
          </cell>
          <cell r="B2437">
            <v>3172.94</v>
          </cell>
        </row>
        <row r="2438">
          <cell r="A2438">
            <v>34.210000000000697</v>
          </cell>
          <cell r="B2438">
            <v>3172.7469999999998</v>
          </cell>
        </row>
        <row r="2439">
          <cell r="A2439">
            <v>34.220000000000702</v>
          </cell>
          <cell r="B2439">
            <v>3172.5540000000001</v>
          </cell>
        </row>
        <row r="2440">
          <cell r="A2440">
            <v>34.2300000000007</v>
          </cell>
          <cell r="B2440">
            <v>3172.3609999999999</v>
          </cell>
        </row>
        <row r="2441">
          <cell r="A2441">
            <v>34.240000000000698</v>
          </cell>
          <cell r="B2441">
            <v>3172.1680000000001</v>
          </cell>
        </row>
        <row r="2442">
          <cell r="A2442">
            <v>34.250000000000703</v>
          </cell>
          <cell r="B2442">
            <v>3171.9749999999999</v>
          </cell>
        </row>
        <row r="2443">
          <cell r="A2443">
            <v>34.260000000000701</v>
          </cell>
          <cell r="B2443">
            <v>3171.7820000000002</v>
          </cell>
        </row>
        <row r="2444">
          <cell r="A2444">
            <v>34.270000000000699</v>
          </cell>
          <cell r="B2444">
            <v>3171.5889999999999</v>
          </cell>
        </row>
        <row r="2445">
          <cell r="A2445">
            <v>34.280000000000697</v>
          </cell>
          <cell r="B2445">
            <v>3171.3960000000002</v>
          </cell>
        </row>
        <row r="2446">
          <cell r="A2446">
            <v>34.290000000000703</v>
          </cell>
          <cell r="B2446">
            <v>3171.203</v>
          </cell>
        </row>
        <row r="2447">
          <cell r="A2447">
            <v>34.300000000000701</v>
          </cell>
          <cell r="B2447">
            <v>3171.01</v>
          </cell>
        </row>
        <row r="2448">
          <cell r="A2448">
            <v>34.310000000000699</v>
          </cell>
          <cell r="B2448">
            <v>3170.817</v>
          </cell>
        </row>
        <row r="2449">
          <cell r="A2449">
            <v>34.320000000000697</v>
          </cell>
          <cell r="B2449">
            <v>3170.6239999999998</v>
          </cell>
        </row>
        <row r="2450">
          <cell r="A2450">
            <v>34.330000000000702</v>
          </cell>
          <cell r="B2450">
            <v>3170.431</v>
          </cell>
        </row>
        <row r="2451">
          <cell r="A2451">
            <v>34.3400000000007</v>
          </cell>
          <cell r="B2451">
            <v>3170.2379999999998</v>
          </cell>
        </row>
        <row r="2452">
          <cell r="A2452">
            <v>34.350000000000698</v>
          </cell>
          <cell r="B2452">
            <v>3170.0450000000001</v>
          </cell>
        </row>
        <row r="2453">
          <cell r="A2453">
            <v>34.360000000000703</v>
          </cell>
          <cell r="B2453">
            <v>3169.8519999999999</v>
          </cell>
        </row>
        <row r="2454">
          <cell r="A2454">
            <v>34.370000000000701</v>
          </cell>
          <cell r="B2454">
            <v>3169.6590000000001</v>
          </cell>
        </row>
        <row r="2455">
          <cell r="A2455">
            <v>34.380000000000699</v>
          </cell>
          <cell r="B2455">
            <v>3169.4659999999999</v>
          </cell>
        </row>
        <row r="2456">
          <cell r="A2456">
            <v>34.390000000000697</v>
          </cell>
          <cell r="B2456">
            <v>3169.2730000000001</v>
          </cell>
        </row>
        <row r="2457">
          <cell r="A2457">
            <v>34.400000000000702</v>
          </cell>
          <cell r="B2457">
            <v>3169.08</v>
          </cell>
        </row>
        <row r="2458">
          <cell r="A2458">
            <v>34.4100000000007</v>
          </cell>
          <cell r="B2458">
            <v>3168.8870000000002</v>
          </cell>
        </row>
        <row r="2459">
          <cell r="A2459">
            <v>34.420000000000698</v>
          </cell>
          <cell r="B2459">
            <v>3168.694</v>
          </cell>
        </row>
        <row r="2460">
          <cell r="A2460">
            <v>34.430000000000703</v>
          </cell>
          <cell r="B2460">
            <v>3168.5010000000002</v>
          </cell>
        </row>
        <row r="2461">
          <cell r="A2461">
            <v>34.440000000000701</v>
          </cell>
          <cell r="B2461">
            <v>3168.308</v>
          </cell>
        </row>
        <row r="2462">
          <cell r="A2462">
            <v>34.450000000000699</v>
          </cell>
          <cell r="B2462">
            <v>3168.1149999999998</v>
          </cell>
        </row>
        <row r="2463">
          <cell r="A2463">
            <v>34.460000000000697</v>
          </cell>
          <cell r="B2463">
            <v>3167.922</v>
          </cell>
        </row>
        <row r="2464">
          <cell r="A2464">
            <v>34.470000000000702</v>
          </cell>
          <cell r="B2464">
            <v>3167.7289999999998</v>
          </cell>
        </row>
        <row r="2465">
          <cell r="A2465">
            <v>34.4800000000007</v>
          </cell>
          <cell r="B2465">
            <v>3167.5360000000001</v>
          </cell>
        </row>
        <row r="2466">
          <cell r="A2466">
            <v>34.490000000000698</v>
          </cell>
          <cell r="B2466">
            <v>3167.3429999999998</v>
          </cell>
        </row>
        <row r="2467">
          <cell r="A2467">
            <v>34.500000000000703</v>
          </cell>
          <cell r="B2467">
            <v>3167.15</v>
          </cell>
        </row>
        <row r="2468">
          <cell r="A2468">
            <v>34.510000000000701</v>
          </cell>
          <cell r="B2468">
            <v>3166.9569999999999</v>
          </cell>
        </row>
        <row r="2469">
          <cell r="A2469">
            <v>34.520000000000699</v>
          </cell>
          <cell r="B2469">
            <v>3166.7640000000001</v>
          </cell>
        </row>
        <row r="2470">
          <cell r="A2470">
            <v>34.530000000000697</v>
          </cell>
          <cell r="B2470">
            <v>3166.5709999999999</v>
          </cell>
        </row>
        <row r="2471">
          <cell r="A2471">
            <v>34.540000000000703</v>
          </cell>
          <cell r="B2471">
            <v>3166.3780000000002</v>
          </cell>
        </row>
        <row r="2472">
          <cell r="A2472">
            <v>34.550000000000701</v>
          </cell>
          <cell r="B2472">
            <v>3166.1849999999999</v>
          </cell>
        </row>
        <row r="2473">
          <cell r="A2473">
            <v>34.560000000000699</v>
          </cell>
          <cell r="B2473">
            <v>3165.9920000000002</v>
          </cell>
        </row>
        <row r="2474">
          <cell r="A2474">
            <v>34.570000000000697</v>
          </cell>
          <cell r="B2474">
            <v>3165.799</v>
          </cell>
        </row>
        <row r="2475">
          <cell r="A2475">
            <v>34.580000000000702</v>
          </cell>
          <cell r="B2475">
            <v>3165.6060000000002</v>
          </cell>
        </row>
        <row r="2476">
          <cell r="A2476">
            <v>34.5900000000007</v>
          </cell>
          <cell r="B2476">
            <v>3165.413</v>
          </cell>
        </row>
        <row r="2477">
          <cell r="A2477">
            <v>34.600000000000698</v>
          </cell>
          <cell r="B2477">
            <v>3165.22</v>
          </cell>
        </row>
        <row r="2478">
          <cell r="A2478">
            <v>34.610000000000703</v>
          </cell>
          <cell r="B2478">
            <v>3165.027</v>
          </cell>
        </row>
        <row r="2479">
          <cell r="A2479">
            <v>34.620000000000701</v>
          </cell>
          <cell r="B2479">
            <v>3164.8339999999998</v>
          </cell>
        </row>
        <row r="2480">
          <cell r="A2480">
            <v>34.630000000000699</v>
          </cell>
          <cell r="B2480">
            <v>3164.6410000000001</v>
          </cell>
        </row>
        <row r="2481">
          <cell r="A2481">
            <v>34.640000000000697</v>
          </cell>
          <cell r="B2481">
            <v>3164.4479999999999</v>
          </cell>
        </row>
        <row r="2482">
          <cell r="A2482">
            <v>34.650000000000702</v>
          </cell>
          <cell r="B2482">
            <v>3164.2550000000001</v>
          </cell>
        </row>
        <row r="2483">
          <cell r="A2483">
            <v>34.6600000000007</v>
          </cell>
          <cell r="B2483">
            <v>3164.0619999999999</v>
          </cell>
        </row>
        <row r="2484">
          <cell r="A2484">
            <v>34.670000000000698</v>
          </cell>
          <cell r="B2484">
            <v>3163.8690000000001</v>
          </cell>
        </row>
        <row r="2485">
          <cell r="A2485">
            <v>34.680000000000703</v>
          </cell>
          <cell r="B2485">
            <v>3163.6759999999999</v>
          </cell>
        </row>
        <row r="2486">
          <cell r="A2486">
            <v>34.690000000000701</v>
          </cell>
          <cell r="B2486">
            <v>3163.4830000000002</v>
          </cell>
        </row>
        <row r="2487">
          <cell r="A2487">
            <v>34.700000000000699</v>
          </cell>
          <cell r="B2487">
            <v>3163.29</v>
          </cell>
        </row>
        <row r="2488">
          <cell r="A2488">
            <v>34.710000000000697</v>
          </cell>
          <cell r="B2488">
            <v>3163.0970000000002</v>
          </cell>
        </row>
        <row r="2489">
          <cell r="A2489">
            <v>34.720000000000702</v>
          </cell>
          <cell r="B2489">
            <v>3162.904</v>
          </cell>
        </row>
        <row r="2490">
          <cell r="A2490">
            <v>34.7300000000007</v>
          </cell>
          <cell r="B2490">
            <v>3162.7109999999998</v>
          </cell>
        </row>
        <row r="2491">
          <cell r="A2491">
            <v>34.740000000000698</v>
          </cell>
          <cell r="B2491">
            <v>3162.518</v>
          </cell>
        </row>
        <row r="2492">
          <cell r="A2492">
            <v>34.750000000000703</v>
          </cell>
          <cell r="B2492">
            <v>3162.3249999999998</v>
          </cell>
        </row>
        <row r="2493">
          <cell r="A2493">
            <v>34.760000000000701</v>
          </cell>
          <cell r="B2493">
            <v>3162.1320000000001</v>
          </cell>
        </row>
        <row r="2494">
          <cell r="A2494">
            <v>34.770000000000699</v>
          </cell>
          <cell r="B2494">
            <v>3161.9389999999999</v>
          </cell>
        </row>
        <row r="2495">
          <cell r="A2495">
            <v>34.780000000000697</v>
          </cell>
          <cell r="B2495">
            <v>3161.7460000000001</v>
          </cell>
        </row>
        <row r="2496">
          <cell r="A2496">
            <v>34.790000000000802</v>
          </cell>
          <cell r="B2496">
            <v>3161.5529999999999</v>
          </cell>
        </row>
        <row r="2497">
          <cell r="A2497">
            <v>34.8000000000008</v>
          </cell>
          <cell r="B2497">
            <v>3161.36</v>
          </cell>
        </row>
        <row r="2498">
          <cell r="A2498">
            <v>34.810000000000699</v>
          </cell>
          <cell r="B2498">
            <v>3161.1669999999999</v>
          </cell>
        </row>
        <row r="2499">
          <cell r="A2499">
            <v>34.820000000000697</v>
          </cell>
          <cell r="B2499">
            <v>3160.9740000000002</v>
          </cell>
        </row>
        <row r="2500">
          <cell r="A2500">
            <v>34.830000000000801</v>
          </cell>
          <cell r="B2500">
            <v>3160.7809999999999</v>
          </cell>
        </row>
        <row r="2501">
          <cell r="A2501">
            <v>34.840000000000799</v>
          </cell>
          <cell r="B2501">
            <v>3160.5880000000002</v>
          </cell>
        </row>
        <row r="2502">
          <cell r="A2502">
            <v>34.850000000000797</v>
          </cell>
          <cell r="B2502">
            <v>3160.395</v>
          </cell>
        </row>
        <row r="2503">
          <cell r="A2503">
            <v>34.860000000000802</v>
          </cell>
          <cell r="B2503">
            <v>3160.2020000000002</v>
          </cell>
        </row>
        <row r="2504">
          <cell r="A2504">
            <v>34.8700000000008</v>
          </cell>
          <cell r="B2504">
            <v>3160.009</v>
          </cell>
        </row>
        <row r="2505">
          <cell r="A2505">
            <v>34.880000000000798</v>
          </cell>
          <cell r="B2505">
            <v>3159.8159999999998</v>
          </cell>
        </row>
        <row r="2506">
          <cell r="A2506">
            <v>34.890000000000803</v>
          </cell>
          <cell r="B2506">
            <v>3159.623</v>
          </cell>
        </row>
        <row r="2507">
          <cell r="A2507">
            <v>34.900000000000801</v>
          </cell>
          <cell r="B2507">
            <v>3159.43</v>
          </cell>
        </row>
        <row r="2508">
          <cell r="A2508">
            <v>34.9100000000008</v>
          </cell>
          <cell r="B2508">
            <v>3159.2370000000001</v>
          </cell>
        </row>
        <row r="2509">
          <cell r="A2509">
            <v>34.920000000000798</v>
          </cell>
          <cell r="B2509">
            <v>3159.0439999999999</v>
          </cell>
        </row>
        <row r="2510">
          <cell r="A2510">
            <v>34.930000000000803</v>
          </cell>
          <cell r="B2510">
            <v>3158.8510000000001</v>
          </cell>
        </row>
        <row r="2511">
          <cell r="A2511">
            <v>34.940000000000801</v>
          </cell>
          <cell r="B2511">
            <v>3158.6579999999999</v>
          </cell>
        </row>
        <row r="2512">
          <cell r="A2512">
            <v>34.950000000000799</v>
          </cell>
          <cell r="B2512">
            <v>3158.4650000000001</v>
          </cell>
        </row>
        <row r="2513">
          <cell r="A2513">
            <v>34.960000000000797</v>
          </cell>
          <cell r="B2513">
            <v>3158.2719999999999</v>
          </cell>
        </row>
        <row r="2514">
          <cell r="A2514">
            <v>34.970000000000802</v>
          </cell>
          <cell r="B2514">
            <v>3158.0790000000002</v>
          </cell>
        </row>
        <row r="2515">
          <cell r="A2515">
            <v>34.9800000000008</v>
          </cell>
          <cell r="B2515">
            <v>3157.886</v>
          </cell>
        </row>
        <row r="2516">
          <cell r="A2516">
            <v>34.990000000000798</v>
          </cell>
          <cell r="B2516">
            <v>3157.6930000000002</v>
          </cell>
        </row>
        <row r="2517">
          <cell r="A2517">
            <v>35.000000000000803</v>
          </cell>
          <cell r="B2517">
            <v>3157.5</v>
          </cell>
        </row>
        <row r="2518">
          <cell r="A2518">
            <v>35.010000000000801</v>
          </cell>
          <cell r="B2518">
            <v>3157.3069999999998</v>
          </cell>
        </row>
        <row r="2519">
          <cell r="A2519">
            <v>35.020000000000799</v>
          </cell>
          <cell r="B2519">
            <v>3157.114</v>
          </cell>
        </row>
        <row r="2520">
          <cell r="A2520">
            <v>35.030000000000797</v>
          </cell>
          <cell r="B2520">
            <v>3156.9209999999998</v>
          </cell>
        </row>
        <row r="2521">
          <cell r="A2521">
            <v>35.040000000000802</v>
          </cell>
          <cell r="B2521">
            <v>3156.7280000000001</v>
          </cell>
        </row>
        <row r="2522">
          <cell r="A2522">
            <v>35.0500000000008</v>
          </cell>
          <cell r="B2522">
            <v>3156.5349999999999</v>
          </cell>
        </row>
        <row r="2523">
          <cell r="A2523">
            <v>35.060000000000798</v>
          </cell>
          <cell r="B2523">
            <v>3156.3420000000001</v>
          </cell>
        </row>
        <row r="2524">
          <cell r="A2524">
            <v>35.070000000000803</v>
          </cell>
          <cell r="B2524">
            <v>3156.1489999999999</v>
          </cell>
        </row>
        <row r="2525">
          <cell r="A2525">
            <v>35.080000000000801</v>
          </cell>
          <cell r="B2525">
            <v>3155.9560000000001</v>
          </cell>
        </row>
        <row r="2526">
          <cell r="A2526">
            <v>35.090000000000799</v>
          </cell>
          <cell r="B2526">
            <v>3155.7629999999999</v>
          </cell>
        </row>
        <row r="2527">
          <cell r="A2527">
            <v>35.100000000000797</v>
          </cell>
          <cell r="B2527">
            <v>3155.57</v>
          </cell>
        </row>
        <row r="2528">
          <cell r="A2528">
            <v>35.110000000000802</v>
          </cell>
          <cell r="B2528">
            <v>3155.377</v>
          </cell>
        </row>
        <row r="2529">
          <cell r="A2529">
            <v>35.1200000000008</v>
          </cell>
          <cell r="B2529">
            <v>3155.1840000000002</v>
          </cell>
        </row>
        <row r="2530">
          <cell r="A2530">
            <v>35.130000000000798</v>
          </cell>
          <cell r="B2530">
            <v>3154.991</v>
          </cell>
        </row>
        <row r="2531">
          <cell r="A2531">
            <v>35.140000000000803</v>
          </cell>
          <cell r="B2531">
            <v>3154.7979999999998</v>
          </cell>
        </row>
        <row r="2532">
          <cell r="A2532">
            <v>35.150000000000801</v>
          </cell>
          <cell r="B2532">
            <v>3154.605</v>
          </cell>
        </row>
        <row r="2533">
          <cell r="A2533">
            <v>35.1600000000008</v>
          </cell>
          <cell r="B2533">
            <v>3154.4119999999998</v>
          </cell>
        </row>
        <row r="2534">
          <cell r="A2534">
            <v>35.170000000000798</v>
          </cell>
          <cell r="B2534">
            <v>3154.2190000000001</v>
          </cell>
        </row>
        <row r="2535">
          <cell r="A2535">
            <v>35.180000000000803</v>
          </cell>
          <cell r="B2535">
            <v>3154.0259999999998</v>
          </cell>
        </row>
        <row r="2536">
          <cell r="A2536">
            <v>35.190000000000801</v>
          </cell>
          <cell r="B2536">
            <v>3153.8330000000001</v>
          </cell>
        </row>
        <row r="2537">
          <cell r="A2537">
            <v>35.200000000000799</v>
          </cell>
          <cell r="B2537">
            <v>3153.64</v>
          </cell>
        </row>
        <row r="2538">
          <cell r="A2538">
            <v>35.210000000000797</v>
          </cell>
          <cell r="B2538">
            <v>3153.4470000000001</v>
          </cell>
        </row>
        <row r="2539">
          <cell r="A2539">
            <v>35.220000000000802</v>
          </cell>
          <cell r="B2539">
            <v>3153.2539999999999</v>
          </cell>
        </row>
        <row r="2540">
          <cell r="A2540">
            <v>35.2300000000008</v>
          </cell>
          <cell r="B2540">
            <v>3153.0610000000001</v>
          </cell>
        </row>
        <row r="2541">
          <cell r="A2541">
            <v>35.240000000000798</v>
          </cell>
          <cell r="B2541">
            <v>3152.8679999999999</v>
          </cell>
        </row>
        <row r="2542">
          <cell r="A2542">
            <v>35.250000000000803</v>
          </cell>
          <cell r="B2542">
            <v>3152.6750000000002</v>
          </cell>
        </row>
        <row r="2543">
          <cell r="A2543">
            <v>35.260000000000801</v>
          </cell>
          <cell r="B2543">
            <v>3152.482</v>
          </cell>
        </row>
        <row r="2544">
          <cell r="A2544">
            <v>35.270000000000799</v>
          </cell>
          <cell r="B2544">
            <v>3152.2890000000002</v>
          </cell>
        </row>
        <row r="2545">
          <cell r="A2545">
            <v>35.280000000000797</v>
          </cell>
          <cell r="B2545">
            <v>3152.096</v>
          </cell>
        </row>
        <row r="2546">
          <cell r="A2546">
            <v>35.290000000000802</v>
          </cell>
          <cell r="B2546">
            <v>3151.9029999999998</v>
          </cell>
        </row>
        <row r="2547">
          <cell r="A2547">
            <v>35.3000000000008</v>
          </cell>
          <cell r="B2547">
            <v>3151.71</v>
          </cell>
        </row>
        <row r="2548">
          <cell r="A2548">
            <v>35.310000000000798</v>
          </cell>
          <cell r="B2548">
            <v>3151.5169999999998</v>
          </cell>
        </row>
        <row r="2549">
          <cell r="A2549">
            <v>35.320000000000803</v>
          </cell>
          <cell r="B2549">
            <v>3151.3240000000001</v>
          </cell>
        </row>
        <row r="2550">
          <cell r="A2550">
            <v>35.330000000000801</v>
          </cell>
          <cell r="B2550">
            <v>3151.1309999999999</v>
          </cell>
        </row>
        <row r="2551">
          <cell r="A2551">
            <v>35.340000000000799</v>
          </cell>
          <cell r="B2551">
            <v>3150.9380000000001</v>
          </cell>
        </row>
        <row r="2552">
          <cell r="A2552">
            <v>35.350000000000797</v>
          </cell>
          <cell r="B2552">
            <v>3150.7449999999999</v>
          </cell>
        </row>
        <row r="2553">
          <cell r="A2553">
            <v>35.360000000000802</v>
          </cell>
          <cell r="B2553">
            <v>3150.5520000000001</v>
          </cell>
        </row>
        <row r="2554">
          <cell r="A2554">
            <v>35.3700000000008</v>
          </cell>
          <cell r="B2554">
            <v>3150.3589999999999</v>
          </cell>
        </row>
        <row r="2555">
          <cell r="A2555">
            <v>35.380000000000798</v>
          </cell>
          <cell r="B2555">
            <v>3150.1660000000002</v>
          </cell>
        </row>
        <row r="2556">
          <cell r="A2556">
            <v>35.390000000000803</v>
          </cell>
          <cell r="B2556">
            <v>3149.973</v>
          </cell>
        </row>
        <row r="2557">
          <cell r="A2557">
            <v>35.400000000000801</v>
          </cell>
          <cell r="B2557">
            <v>3149.78</v>
          </cell>
        </row>
        <row r="2558">
          <cell r="A2558">
            <v>35.4100000000008</v>
          </cell>
          <cell r="B2558">
            <v>3149.587</v>
          </cell>
        </row>
        <row r="2559">
          <cell r="A2559">
            <v>35.420000000000798</v>
          </cell>
          <cell r="B2559">
            <v>3149.3939999999998</v>
          </cell>
        </row>
        <row r="2560">
          <cell r="A2560">
            <v>35.430000000000902</v>
          </cell>
          <cell r="B2560">
            <v>3149.201</v>
          </cell>
        </row>
        <row r="2561">
          <cell r="A2561">
            <v>35.4400000000009</v>
          </cell>
          <cell r="B2561">
            <v>3149.0079999999998</v>
          </cell>
        </row>
        <row r="2562">
          <cell r="A2562">
            <v>35.450000000000799</v>
          </cell>
          <cell r="B2562">
            <v>3148.8150000000001</v>
          </cell>
        </row>
        <row r="2563">
          <cell r="A2563">
            <v>35.460000000000797</v>
          </cell>
          <cell r="B2563">
            <v>3148.6219999999998</v>
          </cell>
        </row>
        <row r="2564">
          <cell r="A2564">
            <v>35.470000000000901</v>
          </cell>
          <cell r="B2564">
            <v>3148.4290000000001</v>
          </cell>
        </row>
        <row r="2565">
          <cell r="A2565">
            <v>35.480000000000899</v>
          </cell>
          <cell r="B2565">
            <v>3148.2359999999999</v>
          </cell>
        </row>
        <row r="2566">
          <cell r="A2566">
            <v>35.490000000000897</v>
          </cell>
          <cell r="B2566">
            <v>3148.0430000000001</v>
          </cell>
        </row>
        <row r="2567">
          <cell r="A2567">
            <v>35.500000000000902</v>
          </cell>
          <cell r="B2567">
            <v>3147.85</v>
          </cell>
        </row>
        <row r="2568">
          <cell r="A2568">
            <v>35.5100000000009</v>
          </cell>
          <cell r="B2568">
            <v>3147.6570000000002</v>
          </cell>
        </row>
        <row r="2569">
          <cell r="A2569">
            <v>35.520000000000898</v>
          </cell>
          <cell r="B2569">
            <v>3147.4639999999999</v>
          </cell>
        </row>
        <row r="2570">
          <cell r="A2570">
            <v>35.530000000000904</v>
          </cell>
          <cell r="B2570">
            <v>3147.2710000000002</v>
          </cell>
        </row>
        <row r="2571">
          <cell r="A2571">
            <v>35.540000000000902</v>
          </cell>
          <cell r="B2571">
            <v>3147.078</v>
          </cell>
        </row>
        <row r="2572">
          <cell r="A2572">
            <v>35.5500000000009</v>
          </cell>
          <cell r="B2572">
            <v>3146.8850000000002</v>
          </cell>
        </row>
        <row r="2573">
          <cell r="A2573">
            <v>35.560000000000898</v>
          </cell>
          <cell r="B2573">
            <v>3146.692</v>
          </cell>
        </row>
        <row r="2574">
          <cell r="A2574">
            <v>35.570000000000903</v>
          </cell>
          <cell r="B2574">
            <v>3146.4989999999998</v>
          </cell>
        </row>
        <row r="2575">
          <cell r="A2575">
            <v>35.580000000000901</v>
          </cell>
          <cell r="B2575">
            <v>3146.306</v>
          </cell>
        </row>
        <row r="2576">
          <cell r="A2576">
            <v>35.590000000000899</v>
          </cell>
          <cell r="B2576">
            <v>3146.1129999999998</v>
          </cell>
        </row>
        <row r="2577">
          <cell r="A2577">
            <v>35.600000000000897</v>
          </cell>
          <cell r="B2577">
            <v>3145.92</v>
          </cell>
        </row>
        <row r="2578">
          <cell r="A2578">
            <v>35.610000000000902</v>
          </cell>
          <cell r="B2578">
            <v>3145.7269999999999</v>
          </cell>
        </row>
        <row r="2579">
          <cell r="A2579">
            <v>35.6200000000009</v>
          </cell>
          <cell r="B2579">
            <v>3145.5340000000001</v>
          </cell>
        </row>
        <row r="2580">
          <cell r="A2580">
            <v>35.630000000000898</v>
          </cell>
          <cell r="B2580">
            <v>3145.3409999999999</v>
          </cell>
        </row>
        <row r="2581">
          <cell r="A2581">
            <v>35.640000000000903</v>
          </cell>
          <cell r="B2581">
            <v>3145.1480000000001</v>
          </cell>
        </row>
        <row r="2582">
          <cell r="A2582">
            <v>35.650000000000901</v>
          </cell>
          <cell r="B2582">
            <v>3144.9549999999999</v>
          </cell>
        </row>
        <row r="2583">
          <cell r="A2583">
            <v>35.660000000000899</v>
          </cell>
          <cell r="B2583">
            <v>3144.7620000000002</v>
          </cell>
        </row>
        <row r="2584">
          <cell r="A2584">
            <v>35.670000000000897</v>
          </cell>
          <cell r="B2584">
            <v>3144.569</v>
          </cell>
        </row>
        <row r="2585">
          <cell r="A2585">
            <v>35.680000000000902</v>
          </cell>
          <cell r="B2585">
            <v>3144.3760000000002</v>
          </cell>
        </row>
        <row r="2586">
          <cell r="A2586">
            <v>35.6900000000009</v>
          </cell>
          <cell r="B2586">
            <v>3144.183</v>
          </cell>
        </row>
        <row r="2587">
          <cell r="A2587">
            <v>35.700000000000898</v>
          </cell>
          <cell r="B2587">
            <v>3143.99</v>
          </cell>
        </row>
        <row r="2588">
          <cell r="A2588">
            <v>35.710000000000903</v>
          </cell>
          <cell r="B2588">
            <v>3143.797</v>
          </cell>
        </row>
        <row r="2589">
          <cell r="A2589">
            <v>35.720000000000901</v>
          </cell>
          <cell r="B2589">
            <v>3143.6039999999998</v>
          </cell>
        </row>
        <row r="2590">
          <cell r="A2590">
            <v>35.730000000000899</v>
          </cell>
          <cell r="B2590">
            <v>3143.4110000000001</v>
          </cell>
        </row>
        <row r="2591">
          <cell r="A2591">
            <v>35.740000000000897</v>
          </cell>
          <cell r="B2591">
            <v>3143.2179999999998</v>
          </cell>
        </row>
        <row r="2592">
          <cell r="A2592">
            <v>35.750000000000902</v>
          </cell>
          <cell r="B2592">
            <v>3143.0250000000001</v>
          </cell>
        </row>
        <row r="2593">
          <cell r="A2593">
            <v>35.7600000000009</v>
          </cell>
          <cell r="B2593">
            <v>3142.8319999999999</v>
          </cell>
        </row>
        <row r="2594">
          <cell r="A2594">
            <v>35.770000000000898</v>
          </cell>
          <cell r="B2594">
            <v>3142.6390000000001</v>
          </cell>
        </row>
        <row r="2595">
          <cell r="A2595">
            <v>35.780000000000904</v>
          </cell>
          <cell r="B2595">
            <v>3142.4459999999999</v>
          </cell>
        </row>
        <row r="2596">
          <cell r="A2596">
            <v>35.790000000000902</v>
          </cell>
          <cell r="B2596">
            <v>3142.2530000000002</v>
          </cell>
        </row>
        <row r="2597">
          <cell r="A2597">
            <v>35.8000000000009</v>
          </cell>
          <cell r="B2597">
            <v>3142.06</v>
          </cell>
        </row>
        <row r="2598">
          <cell r="A2598">
            <v>35.810000000000898</v>
          </cell>
          <cell r="B2598">
            <v>3141.8670000000002</v>
          </cell>
        </row>
        <row r="2599">
          <cell r="A2599">
            <v>35.820000000000903</v>
          </cell>
          <cell r="B2599">
            <v>3141.674</v>
          </cell>
        </row>
        <row r="2600">
          <cell r="A2600">
            <v>35.830000000000901</v>
          </cell>
          <cell r="B2600">
            <v>3141.4810000000002</v>
          </cell>
        </row>
        <row r="2601">
          <cell r="A2601">
            <v>35.840000000000899</v>
          </cell>
          <cell r="B2601">
            <v>3141.288</v>
          </cell>
        </row>
        <row r="2602">
          <cell r="A2602">
            <v>35.850000000000897</v>
          </cell>
          <cell r="B2602">
            <v>3141.0949999999998</v>
          </cell>
        </row>
        <row r="2603">
          <cell r="A2603">
            <v>35.860000000000902</v>
          </cell>
          <cell r="B2603">
            <v>3140.902</v>
          </cell>
        </row>
        <row r="2604">
          <cell r="A2604">
            <v>35.8700000000009</v>
          </cell>
          <cell r="B2604">
            <v>3140.7089999999998</v>
          </cell>
        </row>
        <row r="2605">
          <cell r="A2605">
            <v>35.880000000000898</v>
          </cell>
          <cell r="B2605">
            <v>3140.5160000000001</v>
          </cell>
        </row>
        <row r="2606">
          <cell r="A2606">
            <v>35.890000000000903</v>
          </cell>
          <cell r="B2606">
            <v>3140.3229999999999</v>
          </cell>
        </row>
        <row r="2607">
          <cell r="A2607">
            <v>35.900000000000901</v>
          </cell>
          <cell r="B2607">
            <v>3140.13</v>
          </cell>
        </row>
        <row r="2608">
          <cell r="A2608">
            <v>35.910000000000899</v>
          </cell>
          <cell r="B2608">
            <v>3139.9369999999999</v>
          </cell>
        </row>
        <row r="2609">
          <cell r="A2609">
            <v>35.920000000000897</v>
          </cell>
          <cell r="B2609">
            <v>3139.7440000000001</v>
          </cell>
        </row>
        <row r="2610">
          <cell r="A2610">
            <v>35.930000000000902</v>
          </cell>
          <cell r="B2610">
            <v>3139.5509999999999</v>
          </cell>
        </row>
        <row r="2611">
          <cell r="A2611">
            <v>35.9400000000009</v>
          </cell>
          <cell r="B2611">
            <v>3139.3580000000002</v>
          </cell>
        </row>
        <row r="2612">
          <cell r="A2612">
            <v>35.950000000000898</v>
          </cell>
          <cell r="B2612">
            <v>3139.165</v>
          </cell>
        </row>
        <row r="2613">
          <cell r="A2613">
            <v>35.960000000000903</v>
          </cell>
          <cell r="B2613">
            <v>3138.9720000000002</v>
          </cell>
        </row>
        <row r="2614">
          <cell r="A2614">
            <v>35.970000000000901</v>
          </cell>
          <cell r="B2614">
            <v>3138.779</v>
          </cell>
        </row>
        <row r="2615">
          <cell r="A2615">
            <v>35.980000000000899</v>
          </cell>
          <cell r="B2615">
            <v>3138.5859999999998</v>
          </cell>
        </row>
        <row r="2616">
          <cell r="A2616">
            <v>35.990000000000897</v>
          </cell>
          <cell r="B2616">
            <v>3138.393</v>
          </cell>
        </row>
        <row r="2617">
          <cell r="A2617">
            <v>36.000000000000902</v>
          </cell>
          <cell r="B2617">
            <v>3138.2</v>
          </cell>
        </row>
        <row r="2618">
          <cell r="A2618">
            <v>36.0100000000009</v>
          </cell>
          <cell r="B2618">
            <v>3138.0070000000001</v>
          </cell>
        </row>
        <row r="2619">
          <cell r="A2619">
            <v>36.020000000000898</v>
          </cell>
          <cell r="B2619">
            <v>3137.8139999999999</v>
          </cell>
        </row>
        <row r="2620">
          <cell r="A2620">
            <v>36.030000000000904</v>
          </cell>
          <cell r="B2620">
            <v>3137.6210000000001</v>
          </cell>
        </row>
        <row r="2621">
          <cell r="A2621">
            <v>36.040000000000902</v>
          </cell>
          <cell r="B2621">
            <v>3137.4279999999999</v>
          </cell>
        </row>
        <row r="2622">
          <cell r="A2622">
            <v>36.0500000000009</v>
          </cell>
          <cell r="B2622">
            <v>3137.2350000000001</v>
          </cell>
        </row>
        <row r="2623">
          <cell r="A2623">
            <v>36.060000000000898</v>
          </cell>
          <cell r="B2623">
            <v>3137.0419999999999</v>
          </cell>
        </row>
        <row r="2624">
          <cell r="A2624">
            <v>36.070000000001002</v>
          </cell>
          <cell r="B2624">
            <v>3136.8490000000002</v>
          </cell>
        </row>
        <row r="2625">
          <cell r="A2625">
            <v>36.080000000001</v>
          </cell>
          <cell r="B2625">
            <v>3136.6559999999999</v>
          </cell>
        </row>
        <row r="2626">
          <cell r="A2626">
            <v>36.090000000000899</v>
          </cell>
          <cell r="B2626">
            <v>3136.4630000000002</v>
          </cell>
        </row>
        <row r="2627">
          <cell r="A2627">
            <v>36.100000000000897</v>
          </cell>
          <cell r="B2627">
            <v>3136.27</v>
          </cell>
        </row>
        <row r="2628">
          <cell r="A2628">
            <v>36.110000000001001</v>
          </cell>
          <cell r="B2628">
            <v>3136.0770000000002</v>
          </cell>
        </row>
        <row r="2629">
          <cell r="A2629">
            <v>36.120000000000999</v>
          </cell>
          <cell r="B2629">
            <v>3135.884</v>
          </cell>
        </row>
        <row r="2630">
          <cell r="A2630">
            <v>36.130000000000997</v>
          </cell>
          <cell r="B2630">
            <v>3135.6909999999998</v>
          </cell>
        </row>
        <row r="2631">
          <cell r="A2631">
            <v>36.140000000001002</v>
          </cell>
          <cell r="B2631">
            <v>3135.498</v>
          </cell>
        </row>
        <row r="2632">
          <cell r="A2632">
            <v>36.150000000001</v>
          </cell>
          <cell r="B2632">
            <v>3135.3049999999998</v>
          </cell>
        </row>
        <row r="2633">
          <cell r="A2633">
            <v>36.160000000000998</v>
          </cell>
          <cell r="B2633">
            <v>3135.1120000000001</v>
          </cell>
        </row>
        <row r="2634">
          <cell r="A2634">
            <v>36.170000000000996</v>
          </cell>
          <cell r="B2634">
            <v>3134.9189999999999</v>
          </cell>
        </row>
        <row r="2635">
          <cell r="A2635">
            <v>36.180000000001002</v>
          </cell>
          <cell r="B2635">
            <v>3134.7260000000001</v>
          </cell>
        </row>
        <row r="2636">
          <cell r="A2636">
            <v>36.190000000001</v>
          </cell>
          <cell r="B2636">
            <v>3134.5329999999999</v>
          </cell>
        </row>
        <row r="2637">
          <cell r="A2637">
            <v>36.200000000000998</v>
          </cell>
          <cell r="B2637">
            <v>3134.34</v>
          </cell>
        </row>
        <row r="2638">
          <cell r="A2638">
            <v>36.210000000001003</v>
          </cell>
          <cell r="B2638">
            <v>3134.1469999999999</v>
          </cell>
        </row>
        <row r="2639">
          <cell r="A2639">
            <v>36.220000000001001</v>
          </cell>
          <cell r="B2639">
            <v>3133.9540000000002</v>
          </cell>
        </row>
        <row r="2640">
          <cell r="A2640">
            <v>36.230000000000999</v>
          </cell>
          <cell r="B2640">
            <v>3133.761</v>
          </cell>
        </row>
        <row r="2641">
          <cell r="A2641">
            <v>36.240000000000997</v>
          </cell>
          <cell r="B2641">
            <v>3133.5680000000002</v>
          </cell>
        </row>
        <row r="2642">
          <cell r="A2642">
            <v>36.250000000001002</v>
          </cell>
          <cell r="B2642">
            <v>3133.375</v>
          </cell>
        </row>
        <row r="2643">
          <cell r="A2643">
            <v>36.260000000001</v>
          </cell>
          <cell r="B2643">
            <v>3133.1819999999998</v>
          </cell>
        </row>
        <row r="2644">
          <cell r="A2644">
            <v>36.270000000000998</v>
          </cell>
          <cell r="B2644">
            <v>3132.989</v>
          </cell>
        </row>
        <row r="2645">
          <cell r="A2645">
            <v>36.280000000001003</v>
          </cell>
          <cell r="B2645">
            <v>3132.7959999999998</v>
          </cell>
        </row>
        <row r="2646">
          <cell r="A2646">
            <v>36.290000000001001</v>
          </cell>
          <cell r="B2646">
            <v>3132.6030000000001</v>
          </cell>
        </row>
        <row r="2647">
          <cell r="A2647">
            <v>36.300000000000999</v>
          </cell>
          <cell r="B2647">
            <v>3132.41</v>
          </cell>
        </row>
        <row r="2648">
          <cell r="A2648">
            <v>36.310000000000997</v>
          </cell>
          <cell r="B2648">
            <v>3132.2170000000001</v>
          </cell>
        </row>
        <row r="2649">
          <cell r="A2649">
            <v>36.320000000001002</v>
          </cell>
          <cell r="B2649">
            <v>3132.0239999999999</v>
          </cell>
        </row>
        <row r="2650">
          <cell r="A2650">
            <v>36.330000000001</v>
          </cell>
          <cell r="B2650">
            <v>3131.8310000000001</v>
          </cell>
        </row>
        <row r="2651">
          <cell r="A2651">
            <v>36.340000000000998</v>
          </cell>
          <cell r="B2651">
            <v>3131.6379999999999</v>
          </cell>
        </row>
        <row r="2652">
          <cell r="A2652">
            <v>36.350000000001003</v>
          </cell>
          <cell r="B2652">
            <v>3131.4450000000002</v>
          </cell>
        </row>
        <row r="2653">
          <cell r="A2653">
            <v>36.360000000001001</v>
          </cell>
          <cell r="B2653">
            <v>3131.252</v>
          </cell>
        </row>
        <row r="2654">
          <cell r="A2654">
            <v>36.370000000000999</v>
          </cell>
          <cell r="B2654">
            <v>3131.0590000000002</v>
          </cell>
        </row>
        <row r="2655">
          <cell r="A2655">
            <v>36.380000000000997</v>
          </cell>
          <cell r="B2655">
            <v>3130.866</v>
          </cell>
        </row>
        <row r="2656">
          <cell r="A2656">
            <v>36.390000000001002</v>
          </cell>
          <cell r="B2656">
            <v>3130.6729999999998</v>
          </cell>
        </row>
        <row r="2657">
          <cell r="A2657">
            <v>36.400000000001</v>
          </cell>
          <cell r="B2657">
            <v>3130.48</v>
          </cell>
        </row>
        <row r="2658">
          <cell r="A2658">
            <v>36.410000000000998</v>
          </cell>
          <cell r="B2658">
            <v>3130.2869999999998</v>
          </cell>
        </row>
        <row r="2659">
          <cell r="A2659">
            <v>36.420000000000996</v>
          </cell>
          <cell r="B2659">
            <v>3130.0940000000001</v>
          </cell>
        </row>
        <row r="2660">
          <cell r="A2660">
            <v>36.430000000001002</v>
          </cell>
          <cell r="B2660">
            <v>3129.9009999999998</v>
          </cell>
        </row>
        <row r="2661">
          <cell r="A2661">
            <v>36.440000000001</v>
          </cell>
          <cell r="B2661">
            <v>3129.7080000000001</v>
          </cell>
        </row>
        <row r="2662">
          <cell r="A2662">
            <v>36.450000000000998</v>
          </cell>
          <cell r="B2662">
            <v>3129.5149999999999</v>
          </cell>
        </row>
        <row r="2663">
          <cell r="A2663">
            <v>36.460000000001003</v>
          </cell>
          <cell r="B2663">
            <v>3129.3220000000001</v>
          </cell>
        </row>
        <row r="2664">
          <cell r="A2664">
            <v>36.470000000001001</v>
          </cell>
          <cell r="B2664">
            <v>3129.1289999999999</v>
          </cell>
        </row>
        <row r="2665">
          <cell r="A2665">
            <v>36.480000000000999</v>
          </cell>
          <cell r="B2665">
            <v>3128.9360000000001</v>
          </cell>
        </row>
        <row r="2666">
          <cell r="A2666">
            <v>36.490000000000997</v>
          </cell>
          <cell r="B2666">
            <v>3128.7429999999999</v>
          </cell>
        </row>
        <row r="2667">
          <cell r="A2667">
            <v>36.500000000001002</v>
          </cell>
          <cell r="B2667">
            <v>3128.55</v>
          </cell>
        </row>
        <row r="2668">
          <cell r="A2668">
            <v>36.510000000001</v>
          </cell>
          <cell r="B2668">
            <v>3128.357</v>
          </cell>
        </row>
        <row r="2669">
          <cell r="A2669">
            <v>36.520000000000998</v>
          </cell>
          <cell r="B2669">
            <v>3128.1640000000002</v>
          </cell>
        </row>
        <row r="2670">
          <cell r="A2670">
            <v>36.530000000001003</v>
          </cell>
          <cell r="B2670">
            <v>3127.971</v>
          </cell>
        </row>
        <row r="2671">
          <cell r="A2671">
            <v>36.540000000001001</v>
          </cell>
          <cell r="B2671">
            <v>3127.7779999999998</v>
          </cell>
        </row>
        <row r="2672">
          <cell r="A2672">
            <v>36.550000000000999</v>
          </cell>
          <cell r="B2672">
            <v>3127.585</v>
          </cell>
        </row>
        <row r="2673">
          <cell r="A2673">
            <v>36.560000000000997</v>
          </cell>
          <cell r="B2673">
            <v>3127.3919999999998</v>
          </cell>
        </row>
        <row r="2674">
          <cell r="A2674">
            <v>36.570000000001002</v>
          </cell>
          <cell r="B2674">
            <v>3127.1990000000001</v>
          </cell>
        </row>
        <row r="2675">
          <cell r="A2675">
            <v>36.580000000001</v>
          </cell>
          <cell r="B2675">
            <v>3127.0059999999999</v>
          </cell>
        </row>
        <row r="2676">
          <cell r="A2676">
            <v>36.590000000000998</v>
          </cell>
          <cell r="B2676">
            <v>3126.8130000000001</v>
          </cell>
        </row>
        <row r="2677">
          <cell r="A2677">
            <v>36.600000000001003</v>
          </cell>
          <cell r="B2677">
            <v>3126.62</v>
          </cell>
        </row>
        <row r="2678">
          <cell r="A2678">
            <v>36.610000000001001</v>
          </cell>
          <cell r="B2678">
            <v>3126.4270000000001</v>
          </cell>
        </row>
        <row r="2679">
          <cell r="A2679">
            <v>36.620000000000999</v>
          </cell>
          <cell r="B2679">
            <v>3126.2339999999999</v>
          </cell>
        </row>
        <row r="2680">
          <cell r="A2680">
            <v>36.630000000000997</v>
          </cell>
          <cell r="B2680">
            <v>3126.0410000000002</v>
          </cell>
        </row>
        <row r="2681">
          <cell r="A2681">
            <v>36.640000000001002</v>
          </cell>
          <cell r="B2681">
            <v>3125.848</v>
          </cell>
        </row>
        <row r="2682">
          <cell r="A2682">
            <v>36.650000000001</v>
          </cell>
          <cell r="B2682">
            <v>3125.6550000000002</v>
          </cell>
        </row>
        <row r="2683">
          <cell r="A2683">
            <v>36.660000000000998</v>
          </cell>
          <cell r="B2683">
            <v>3125.462</v>
          </cell>
        </row>
        <row r="2684">
          <cell r="A2684">
            <v>36.670000000000996</v>
          </cell>
          <cell r="B2684">
            <v>3125.2689999999998</v>
          </cell>
        </row>
        <row r="2685">
          <cell r="A2685">
            <v>36.680000000001002</v>
          </cell>
          <cell r="B2685">
            <v>3125.076</v>
          </cell>
        </row>
        <row r="2686">
          <cell r="A2686">
            <v>36.690000000001</v>
          </cell>
          <cell r="B2686">
            <v>3124.8829999999998</v>
          </cell>
        </row>
        <row r="2687">
          <cell r="A2687">
            <v>36.700000000000998</v>
          </cell>
          <cell r="B2687">
            <v>3124.69</v>
          </cell>
        </row>
        <row r="2688">
          <cell r="A2688">
            <v>36.710000000001102</v>
          </cell>
          <cell r="B2688">
            <v>3124.4969999999998</v>
          </cell>
        </row>
        <row r="2689">
          <cell r="A2689">
            <v>36.7200000000011</v>
          </cell>
          <cell r="B2689">
            <v>3124.3040000000001</v>
          </cell>
        </row>
        <row r="2690">
          <cell r="A2690">
            <v>36.730000000000999</v>
          </cell>
          <cell r="B2690">
            <v>3124.1109999999999</v>
          </cell>
        </row>
        <row r="2691">
          <cell r="A2691">
            <v>36.740000000000997</v>
          </cell>
          <cell r="B2691">
            <v>3123.9180000000001</v>
          </cell>
        </row>
        <row r="2692">
          <cell r="A2692">
            <v>36.750000000001101</v>
          </cell>
          <cell r="B2692">
            <v>3123.7249999999999</v>
          </cell>
        </row>
        <row r="2693">
          <cell r="A2693">
            <v>36.760000000001099</v>
          </cell>
          <cell r="B2693">
            <v>3123.5320000000002</v>
          </cell>
        </row>
        <row r="2694">
          <cell r="A2694">
            <v>36.770000000001097</v>
          </cell>
          <cell r="B2694">
            <v>3123.3389999999999</v>
          </cell>
        </row>
        <row r="2695">
          <cell r="A2695">
            <v>36.780000000001102</v>
          </cell>
          <cell r="B2695">
            <v>3123.1460000000002</v>
          </cell>
        </row>
        <row r="2696">
          <cell r="A2696">
            <v>36.7900000000011</v>
          </cell>
          <cell r="B2696">
            <v>3122.953</v>
          </cell>
        </row>
        <row r="2697">
          <cell r="A2697">
            <v>36.800000000001098</v>
          </cell>
          <cell r="B2697">
            <v>3122.76</v>
          </cell>
        </row>
        <row r="2698">
          <cell r="A2698">
            <v>36.810000000001097</v>
          </cell>
          <cell r="B2698">
            <v>3122.567</v>
          </cell>
        </row>
        <row r="2699">
          <cell r="A2699">
            <v>36.820000000001102</v>
          </cell>
          <cell r="B2699">
            <v>3122.3739999999998</v>
          </cell>
        </row>
        <row r="2700">
          <cell r="A2700">
            <v>36.8300000000011</v>
          </cell>
          <cell r="B2700">
            <v>3122.181</v>
          </cell>
        </row>
        <row r="2701">
          <cell r="A2701">
            <v>36.840000000001098</v>
          </cell>
          <cell r="B2701">
            <v>3121.9879999999998</v>
          </cell>
        </row>
        <row r="2702">
          <cell r="A2702">
            <v>36.850000000001103</v>
          </cell>
          <cell r="B2702">
            <v>3121.7950000000001</v>
          </cell>
        </row>
        <row r="2703">
          <cell r="A2703">
            <v>36.860000000001101</v>
          </cell>
          <cell r="B2703">
            <v>3121.6019999999999</v>
          </cell>
        </row>
        <row r="2704">
          <cell r="A2704">
            <v>36.870000000001099</v>
          </cell>
          <cell r="B2704">
            <v>3121.4090000000001</v>
          </cell>
        </row>
        <row r="2705">
          <cell r="A2705">
            <v>36.880000000001097</v>
          </cell>
          <cell r="B2705">
            <v>3121.2159999999999</v>
          </cell>
        </row>
        <row r="2706">
          <cell r="A2706">
            <v>36.890000000001102</v>
          </cell>
          <cell r="B2706">
            <v>3121.0230000000001</v>
          </cell>
        </row>
        <row r="2707">
          <cell r="A2707">
            <v>36.9000000000011</v>
          </cell>
          <cell r="B2707">
            <v>3120.83</v>
          </cell>
        </row>
        <row r="2708">
          <cell r="A2708">
            <v>36.910000000001098</v>
          </cell>
          <cell r="B2708">
            <v>3120.6370000000002</v>
          </cell>
        </row>
        <row r="2709">
          <cell r="A2709">
            <v>36.920000000001103</v>
          </cell>
          <cell r="B2709">
            <v>3120.444</v>
          </cell>
        </row>
        <row r="2710">
          <cell r="A2710">
            <v>36.930000000001101</v>
          </cell>
          <cell r="B2710">
            <v>3120.2510000000002</v>
          </cell>
        </row>
        <row r="2711">
          <cell r="A2711">
            <v>36.940000000001099</v>
          </cell>
          <cell r="B2711">
            <v>3120.058</v>
          </cell>
        </row>
        <row r="2712">
          <cell r="A2712">
            <v>36.950000000001097</v>
          </cell>
          <cell r="B2712">
            <v>3119.8649999999998</v>
          </cell>
        </row>
        <row r="2713">
          <cell r="A2713">
            <v>36.960000000001102</v>
          </cell>
          <cell r="B2713">
            <v>3119.672</v>
          </cell>
        </row>
        <row r="2714">
          <cell r="A2714">
            <v>36.9700000000011</v>
          </cell>
          <cell r="B2714">
            <v>3119.4789999999998</v>
          </cell>
        </row>
        <row r="2715">
          <cell r="A2715">
            <v>36.980000000001098</v>
          </cell>
          <cell r="B2715">
            <v>3119.2860000000001</v>
          </cell>
        </row>
        <row r="2716">
          <cell r="A2716">
            <v>36.990000000001103</v>
          </cell>
          <cell r="B2716">
            <v>3119.0929999999998</v>
          </cell>
        </row>
        <row r="2717">
          <cell r="A2717">
            <v>37.000000000001101</v>
          </cell>
          <cell r="B2717">
            <v>3118.9</v>
          </cell>
        </row>
        <row r="2718">
          <cell r="A2718">
            <v>37.010000000001099</v>
          </cell>
          <cell r="B2718">
            <v>3118.7069999999999</v>
          </cell>
        </row>
        <row r="2719">
          <cell r="A2719">
            <v>37.020000000001097</v>
          </cell>
          <cell r="B2719">
            <v>3118.5140000000001</v>
          </cell>
        </row>
        <row r="2720">
          <cell r="A2720">
            <v>37.030000000001102</v>
          </cell>
          <cell r="B2720">
            <v>3118.3209999999999</v>
          </cell>
        </row>
        <row r="2721">
          <cell r="A2721">
            <v>37.0400000000011</v>
          </cell>
          <cell r="B2721">
            <v>3118.1280000000002</v>
          </cell>
        </row>
        <row r="2722">
          <cell r="A2722">
            <v>37.050000000001098</v>
          </cell>
          <cell r="B2722">
            <v>3117.9349999999999</v>
          </cell>
        </row>
        <row r="2723">
          <cell r="A2723">
            <v>37.060000000001097</v>
          </cell>
          <cell r="B2723">
            <v>3117.7420000000002</v>
          </cell>
        </row>
        <row r="2724">
          <cell r="A2724">
            <v>37.070000000001102</v>
          </cell>
          <cell r="B2724">
            <v>3117.549</v>
          </cell>
        </row>
        <row r="2725">
          <cell r="A2725">
            <v>37.0800000000011</v>
          </cell>
          <cell r="B2725">
            <v>3117.3560000000002</v>
          </cell>
        </row>
        <row r="2726">
          <cell r="A2726">
            <v>37.090000000001098</v>
          </cell>
          <cell r="B2726">
            <v>3117.163</v>
          </cell>
        </row>
        <row r="2727">
          <cell r="A2727">
            <v>37.100000000001103</v>
          </cell>
          <cell r="B2727">
            <v>3116.97</v>
          </cell>
        </row>
        <row r="2728">
          <cell r="A2728">
            <v>37.110000000001101</v>
          </cell>
          <cell r="B2728">
            <v>3116.777</v>
          </cell>
        </row>
        <row r="2729">
          <cell r="A2729">
            <v>37.120000000001099</v>
          </cell>
          <cell r="B2729">
            <v>3116.5839999999998</v>
          </cell>
        </row>
        <row r="2730">
          <cell r="A2730">
            <v>37.130000000001097</v>
          </cell>
          <cell r="B2730">
            <v>3116.3910000000001</v>
          </cell>
        </row>
        <row r="2731">
          <cell r="A2731">
            <v>37.140000000001102</v>
          </cell>
          <cell r="B2731">
            <v>3116.1979999999999</v>
          </cell>
        </row>
        <row r="2732">
          <cell r="A2732">
            <v>37.1500000000011</v>
          </cell>
          <cell r="B2732">
            <v>3116.0050000000001</v>
          </cell>
        </row>
        <row r="2733">
          <cell r="A2733">
            <v>37.160000000001098</v>
          </cell>
          <cell r="B2733">
            <v>3115.8119999999999</v>
          </cell>
        </row>
        <row r="2734">
          <cell r="A2734">
            <v>37.170000000001103</v>
          </cell>
          <cell r="B2734">
            <v>3115.6190000000001</v>
          </cell>
        </row>
        <row r="2735">
          <cell r="A2735">
            <v>37.180000000001101</v>
          </cell>
          <cell r="B2735">
            <v>3115.4259999999999</v>
          </cell>
        </row>
        <row r="2736">
          <cell r="A2736">
            <v>37.190000000001099</v>
          </cell>
          <cell r="B2736">
            <v>3115.2330000000002</v>
          </cell>
        </row>
        <row r="2737">
          <cell r="A2737">
            <v>37.200000000001097</v>
          </cell>
          <cell r="B2737">
            <v>3115.04</v>
          </cell>
        </row>
        <row r="2738">
          <cell r="A2738">
            <v>37.210000000001102</v>
          </cell>
          <cell r="B2738">
            <v>3114.8470000000002</v>
          </cell>
        </row>
        <row r="2739">
          <cell r="A2739">
            <v>37.2200000000011</v>
          </cell>
          <cell r="B2739">
            <v>3114.654</v>
          </cell>
        </row>
        <row r="2740">
          <cell r="A2740">
            <v>37.230000000001098</v>
          </cell>
          <cell r="B2740">
            <v>3114.4609999999998</v>
          </cell>
        </row>
        <row r="2741">
          <cell r="A2741">
            <v>37.240000000001103</v>
          </cell>
          <cell r="B2741">
            <v>3114.268</v>
          </cell>
        </row>
        <row r="2742">
          <cell r="A2742">
            <v>37.250000000001101</v>
          </cell>
          <cell r="B2742">
            <v>3114.0749999999998</v>
          </cell>
        </row>
        <row r="2743">
          <cell r="A2743">
            <v>37.260000000001099</v>
          </cell>
          <cell r="B2743">
            <v>3113.8820000000001</v>
          </cell>
        </row>
        <row r="2744">
          <cell r="A2744">
            <v>37.270000000001097</v>
          </cell>
          <cell r="B2744">
            <v>3113.6889999999999</v>
          </cell>
        </row>
        <row r="2745">
          <cell r="A2745">
            <v>37.280000000001102</v>
          </cell>
          <cell r="B2745">
            <v>3113.4960000000001</v>
          </cell>
        </row>
        <row r="2746">
          <cell r="A2746">
            <v>37.2900000000011</v>
          </cell>
          <cell r="B2746">
            <v>3113.3029999999999</v>
          </cell>
        </row>
        <row r="2747">
          <cell r="A2747">
            <v>37.300000000001098</v>
          </cell>
          <cell r="B2747">
            <v>3113.11</v>
          </cell>
        </row>
        <row r="2748">
          <cell r="A2748">
            <v>37.310000000001097</v>
          </cell>
          <cell r="B2748">
            <v>3112.9169999999999</v>
          </cell>
        </row>
        <row r="2749">
          <cell r="A2749">
            <v>37.320000000001102</v>
          </cell>
          <cell r="B2749">
            <v>3112.7240000000002</v>
          </cell>
        </row>
        <row r="2750">
          <cell r="A2750">
            <v>37.3300000000011</v>
          </cell>
          <cell r="B2750">
            <v>3112.5309999999999</v>
          </cell>
        </row>
        <row r="2751">
          <cell r="A2751">
            <v>37.340000000001098</v>
          </cell>
          <cell r="B2751">
            <v>3112.3380000000002</v>
          </cell>
        </row>
        <row r="2752">
          <cell r="A2752">
            <v>37.350000000001202</v>
          </cell>
          <cell r="B2752">
            <v>3112.145</v>
          </cell>
        </row>
        <row r="2753">
          <cell r="A2753">
            <v>37.3600000000012</v>
          </cell>
          <cell r="B2753">
            <v>3111.9520000000002</v>
          </cell>
        </row>
        <row r="2754">
          <cell r="A2754">
            <v>37.370000000001099</v>
          </cell>
          <cell r="B2754">
            <v>3111.759</v>
          </cell>
        </row>
        <row r="2755">
          <cell r="A2755">
            <v>37.380000000001097</v>
          </cell>
          <cell r="B2755">
            <v>3111.5659999999998</v>
          </cell>
        </row>
        <row r="2756">
          <cell r="A2756">
            <v>37.390000000001201</v>
          </cell>
          <cell r="B2756">
            <v>3111.373</v>
          </cell>
        </row>
        <row r="2757">
          <cell r="A2757">
            <v>37.400000000001199</v>
          </cell>
          <cell r="B2757">
            <v>3111.18</v>
          </cell>
        </row>
        <row r="2758">
          <cell r="A2758">
            <v>37.410000000001197</v>
          </cell>
          <cell r="B2758">
            <v>3110.9870000000001</v>
          </cell>
        </row>
        <row r="2759">
          <cell r="A2759">
            <v>37.420000000001203</v>
          </cell>
          <cell r="B2759">
            <v>3110.7939999999999</v>
          </cell>
        </row>
        <row r="2760">
          <cell r="A2760">
            <v>37.430000000001201</v>
          </cell>
          <cell r="B2760">
            <v>3110.6010000000001</v>
          </cell>
        </row>
        <row r="2761">
          <cell r="A2761">
            <v>37.440000000001199</v>
          </cell>
          <cell r="B2761">
            <v>3110.4079999999999</v>
          </cell>
        </row>
        <row r="2762">
          <cell r="A2762">
            <v>37.450000000001197</v>
          </cell>
          <cell r="B2762">
            <v>3110.2150000000001</v>
          </cell>
        </row>
        <row r="2763">
          <cell r="A2763">
            <v>37.460000000001202</v>
          </cell>
          <cell r="B2763">
            <v>3110.0219999999999</v>
          </cell>
        </row>
        <row r="2764">
          <cell r="A2764">
            <v>37.4700000000012</v>
          </cell>
          <cell r="B2764">
            <v>3109.8290000000002</v>
          </cell>
        </row>
        <row r="2765">
          <cell r="A2765">
            <v>37.480000000001198</v>
          </cell>
          <cell r="B2765">
            <v>3109.636</v>
          </cell>
        </row>
        <row r="2766">
          <cell r="A2766">
            <v>37.490000000001203</v>
          </cell>
          <cell r="B2766">
            <v>3109.4430000000002</v>
          </cell>
        </row>
        <row r="2767">
          <cell r="A2767">
            <v>37.500000000001201</v>
          </cell>
          <cell r="B2767">
            <v>3109.25</v>
          </cell>
        </row>
        <row r="2768">
          <cell r="A2768">
            <v>37.510000000001199</v>
          </cell>
          <cell r="B2768">
            <v>3109.0569999999998</v>
          </cell>
        </row>
        <row r="2769">
          <cell r="A2769">
            <v>37.520000000001197</v>
          </cell>
          <cell r="B2769">
            <v>3108.864</v>
          </cell>
        </row>
        <row r="2770">
          <cell r="A2770">
            <v>37.530000000001202</v>
          </cell>
          <cell r="B2770">
            <v>3108.6709999999998</v>
          </cell>
        </row>
        <row r="2771">
          <cell r="A2771">
            <v>37.5400000000012</v>
          </cell>
          <cell r="B2771">
            <v>3108.4780000000001</v>
          </cell>
        </row>
        <row r="2772">
          <cell r="A2772">
            <v>37.550000000001198</v>
          </cell>
          <cell r="B2772">
            <v>3108.2849999999999</v>
          </cell>
        </row>
        <row r="2773">
          <cell r="A2773">
            <v>37.560000000001203</v>
          </cell>
          <cell r="B2773">
            <v>3108.0920000000001</v>
          </cell>
        </row>
        <row r="2774">
          <cell r="A2774">
            <v>37.570000000001201</v>
          </cell>
          <cell r="B2774">
            <v>3107.8989999999999</v>
          </cell>
        </row>
        <row r="2775">
          <cell r="A2775">
            <v>37.580000000001199</v>
          </cell>
          <cell r="B2775">
            <v>3107.7060000000001</v>
          </cell>
        </row>
        <row r="2776">
          <cell r="A2776">
            <v>37.590000000001197</v>
          </cell>
          <cell r="B2776">
            <v>3107.5129999999999</v>
          </cell>
        </row>
        <row r="2777">
          <cell r="A2777">
            <v>37.600000000001202</v>
          </cell>
          <cell r="B2777">
            <v>3107.32</v>
          </cell>
        </row>
        <row r="2778">
          <cell r="A2778">
            <v>37.6100000000012</v>
          </cell>
          <cell r="B2778">
            <v>3107.127</v>
          </cell>
        </row>
        <row r="2779">
          <cell r="A2779">
            <v>37.620000000001198</v>
          </cell>
          <cell r="B2779">
            <v>3106.9340000000002</v>
          </cell>
        </row>
        <row r="2780">
          <cell r="A2780">
            <v>37.630000000001203</v>
          </cell>
          <cell r="B2780">
            <v>3106.741</v>
          </cell>
        </row>
        <row r="2781">
          <cell r="A2781">
            <v>37.640000000001201</v>
          </cell>
          <cell r="B2781">
            <v>3106.5479999999998</v>
          </cell>
        </row>
        <row r="2782">
          <cell r="A2782">
            <v>37.650000000001199</v>
          </cell>
          <cell r="B2782">
            <v>3106.355</v>
          </cell>
        </row>
        <row r="2783">
          <cell r="A2783">
            <v>37.660000000001197</v>
          </cell>
          <cell r="B2783">
            <v>3106.1619999999998</v>
          </cell>
        </row>
        <row r="2784">
          <cell r="A2784">
            <v>37.670000000001203</v>
          </cell>
          <cell r="B2784">
            <v>3105.9690000000001</v>
          </cell>
        </row>
        <row r="2785">
          <cell r="A2785">
            <v>37.680000000001201</v>
          </cell>
          <cell r="B2785">
            <v>3105.7759999999998</v>
          </cell>
        </row>
        <row r="2786">
          <cell r="A2786">
            <v>37.690000000001199</v>
          </cell>
          <cell r="B2786">
            <v>3105.5830000000001</v>
          </cell>
        </row>
        <row r="2787">
          <cell r="A2787">
            <v>37.700000000001197</v>
          </cell>
          <cell r="B2787">
            <v>3105.39</v>
          </cell>
        </row>
        <row r="2788">
          <cell r="A2788">
            <v>37.710000000001202</v>
          </cell>
          <cell r="B2788">
            <v>3105.1970000000001</v>
          </cell>
        </row>
        <row r="2789">
          <cell r="A2789">
            <v>37.7200000000012</v>
          </cell>
          <cell r="B2789">
            <v>3105.0039999999999</v>
          </cell>
        </row>
        <row r="2790">
          <cell r="A2790">
            <v>37.730000000001198</v>
          </cell>
          <cell r="B2790">
            <v>3104.8110000000001</v>
          </cell>
        </row>
        <row r="2791">
          <cell r="A2791">
            <v>37.740000000001203</v>
          </cell>
          <cell r="B2791">
            <v>3104.6179999999999</v>
          </cell>
        </row>
        <row r="2792">
          <cell r="A2792">
            <v>37.750000000001201</v>
          </cell>
          <cell r="B2792">
            <v>3104.4250000000002</v>
          </cell>
        </row>
        <row r="2793">
          <cell r="A2793">
            <v>37.760000000001199</v>
          </cell>
          <cell r="B2793">
            <v>3104.232</v>
          </cell>
        </row>
        <row r="2794">
          <cell r="A2794">
            <v>37.770000000001197</v>
          </cell>
          <cell r="B2794">
            <v>3104.0390000000002</v>
          </cell>
        </row>
        <row r="2795">
          <cell r="A2795">
            <v>37.780000000001202</v>
          </cell>
          <cell r="B2795">
            <v>3103.846</v>
          </cell>
        </row>
        <row r="2796">
          <cell r="A2796">
            <v>37.7900000000012</v>
          </cell>
          <cell r="B2796">
            <v>3103.6529999999998</v>
          </cell>
        </row>
        <row r="2797">
          <cell r="A2797">
            <v>37.800000000001198</v>
          </cell>
          <cell r="B2797">
            <v>3103.46</v>
          </cell>
        </row>
        <row r="2798">
          <cell r="A2798">
            <v>37.810000000001203</v>
          </cell>
          <cell r="B2798">
            <v>3103.2669999999998</v>
          </cell>
        </row>
        <row r="2799">
          <cell r="A2799">
            <v>37.820000000001201</v>
          </cell>
          <cell r="B2799">
            <v>3103.0740000000001</v>
          </cell>
        </row>
        <row r="2800">
          <cell r="A2800">
            <v>37.830000000001199</v>
          </cell>
          <cell r="B2800">
            <v>3102.8809999999999</v>
          </cell>
        </row>
        <row r="2801">
          <cell r="A2801">
            <v>37.840000000001197</v>
          </cell>
          <cell r="B2801">
            <v>3102.6880000000001</v>
          </cell>
        </row>
        <row r="2802">
          <cell r="A2802">
            <v>37.850000000001202</v>
          </cell>
          <cell r="B2802">
            <v>3102.4949999999999</v>
          </cell>
        </row>
        <row r="2803">
          <cell r="A2803">
            <v>37.8600000000012</v>
          </cell>
          <cell r="B2803">
            <v>3102.3020000000001</v>
          </cell>
        </row>
        <row r="2804">
          <cell r="A2804">
            <v>37.870000000001198</v>
          </cell>
          <cell r="B2804">
            <v>3102.1089999999999</v>
          </cell>
        </row>
        <row r="2805">
          <cell r="A2805">
            <v>37.880000000001203</v>
          </cell>
          <cell r="B2805">
            <v>3101.9160000000002</v>
          </cell>
        </row>
        <row r="2806">
          <cell r="A2806">
            <v>37.890000000001201</v>
          </cell>
          <cell r="B2806">
            <v>3101.723</v>
          </cell>
        </row>
        <row r="2807">
          <cell r="A2807">
            <v>37.900000000001199</v>
          </cell>
          <cell r="B2807">
            <v>3101.53</v>
          </cell>
        </row>
        <row r="2808">
          <cell r="A2808">
            <v>37.910000000001197</v>
          </cell>
          <cell r="B2808">
            <v>3101.337</v>
          </cell>
        </row>
        <row r="2809">
          <cell r="A2809">
            <v>37.920000000001203</v>
          </cell>
          <cell r="B2809">
            <v>3101.1439999999998</v>
          </cell>
        </row>
        <row r="2810">
          <cell r="A2810">
            <v>37.930000000001201</v>
          </cell>
          <cell r="B2810">
            <v>3100.951</v>
          </cell>
        </row>
        <row r="2811">
          <cell r="A2811">
            <v>37.940000000001199</v>
          </cell>
          <cell r="B2811">
            <v>3100.7579999999998</v>
          </cell>
        </row>
        <row r="2812">
          <cell r="A2812">
            <v>37.950000000001197</v>
          </cell>
          <cell r="B2812">
            <v>3100.5650000000001</v>
          </cell>
        </row>
        <row r="2813">
          <cell r="A2813">
            <v>37.960000000001202</v>
          </cell>
          <cell r="B2813">
            <v>3100.3719999999998</v>
          </cell>
        </row>
        <row r="2814">
          <cell r="A2814">
            <v>37.9700000000012</v>
          </cell>
          <cell r="B2814">
            <v>3100.1790000000001</v>
          </cell>
        </row>
        <row r="2815">
          <cell r="A2815">
            <v>37.980000000001198</v>
          </cell>
          <cell r="B2815">
            <v>3099.9859999999999</v>
          </cell>
        </row>
        <row r="2816">
          <cell r="A2816">
            <v>37.990000000001302</v>
          </cell>
          <cell r="B2816">
            <v>3099.7930000000001</v>
          </cell>
        </row>
        <row r="2817">
          <cell r="A2817">
            <v>38.0000000000013</v>
          </cell>
          <cell r="B2817">
            <v>3099.6</v>
          </cell>
        </row>
        <row r="2818">
          <cell r="A2818">
            <v>38.010000000001199</v>
          </cell>
          <cell r="B2818">
            <v>3099.4070000000002</v>
          </cell>
        </row>
        <row r="2819">
          <cell r="A2819">
            <v>38.020000000001197</v>
          </cell>
          <cell r="B2819">
            <v>3099.2139999999999</v>
          </cell>
        </row>
        <row r="2820">
          <cell r="A2820">
            <v>38.030000000001301</v>
          </cell>
          <cell r="B2820">
            <v>3099.0210000000002</v>
          </cell>
        </row>
        <row r="2821">
          <cell r="A2821">
            <v>38.040000000001299</v>
          </cell>
          <cell r="B2821">
            <v>3098.828</v>
          </cell>
        </row>
        <row r="2822">
          <cell r="A2822">
            <v>38.050000000001297</v>
          </cell>
          <cell r="B2822">
            <v>3098.6350000000002</v>
          </cell>
        </row>
        <row r="2823">
          <cell r="A2823">
            <v>38.060000000001303</v>
          </cell>
          <cell r="B2823">
            <v>3098.442</v>
          </cell>
        </row>
        <row r="2824">
          <cell r="A2824">
            <v>38.070000000001301</v>
          </cell>
          <cell r="B2824">
            <v>3098.2489999999998</v>
          </cell>
        </row>
        <row r="2825">
          <cell r="A2825">
            <v>38.080000000001299</v>
          </cell>
          <cell r="B2825">
            <v>3098.056</v>
          </cell>
        </row>
        <row r="2826">
          <cell r="A2826">
            <v>38.090000000001297</v>
          </cell>
          <cell r="B2826">
            <v>3097.8629999999998</v>
          </cell>
        </row>
        <row r="2827">
          <cell r="A2827">
            <v>38.100000000001302</v>
          </cell>
          <cell r="B2827">
            <v>3097.67</v>
          </cell>
        </row>
        <row r="2828">
          <cell r="A2828">
            <v>38.1100000000013</v>
          </cell>
          <cell r="B2828">
            <v>3097.4769999999999</v>
          </cell>
        </row>
        <row r="2829">
          <cell r="A2829">
            <v>38.120000000001298</v>
          </cell>
          <cell r="B2829">
            <v>3097.2840000000001</v>
          </cell>
        </row>
        <row r="2830">
          <cell r="A2830">
            <v>38.130000000001303</v>
          </cell>
          <cell r="B2830">
            <v>3097.0909999999999</v>
          </cell>
        </row>
        <row r="2831">
          <cell r="A2831">
            <v>38.140000000001301</v>
          </cell>
          <cell r="B2831">
            <v>3096.8980000000001</v>
          </cell>
        </row>
        <row r="2832">
          <cell r="A2832">
            <v>38.150000000001299</v>
          </cell>
          <cell r="B2832">
            <v>3096.7049999999999</v>
          </cell>
        </row>
        <row r="2833">
          <cell r="A2833">
            <v>38.160000000001297</v>
          </cell>
          <cell r="B2833">
            <v>3096.5120000000002</v>
          </cell>
        </row>
        <row r="2834">
          <cell r="A2834">
            <v>38.170000000001302</v>
          </cell>
          <cell r="B2834">
            <v>3096.319</v>
          </cell>
        </row>
        <row r="2835">
          <cell r="A2835">
            <v>38.1800000000013</v>
          </cell>
          <cell r="B2835">
            <v>3096.1260000000002</v>
          </cell>
        </row>
        <row r="2836">
          <cell r="A2836">
            <v>38.190000000001298</v>
          </cell>
          <cell r="B2836">
            <v>3095.933</v>
          </cell>
        </row>
        <row r="2837">
          <cell r="A2837">
            <v>38.200000000001303</v>
          </cell>
          <cell r="B2837">
            <v>3095.74</v>
          </cell>
        </row>
        <row r="2838">
          <cell r="A2838">
            <v>38.210000000001301</v>
          </cell>
          <cell r="B2838">
            <v>3095.547</v>
          </cell>
        </row>
        <row r="2839">
          <cell r="A2839">
            <v>38.220000000001299</v>
          </cell>
          <cell r="B2839">
            <v>3095.3539999999998</v>
          </cell>
        </row>
        <row r="2840">
          <cell r="A2840">
            <v>38.230000000001297</v>
          </cell>
          <cell r="B2840">
            <v>3095.1610000000001</v>
          </cell>
        </row>
        <row r="2841">
          <cell r="A2841">
            <v>38.240000000001302</v>
          </cell>
          <cell r="B2841">
            <v>3094.9679999999998</v>
          </cell>
        </row>
        <row r="2842">
          <cell r="A2842">
            <v>38.2500000000013</v>
          </cell>
          <cell r="B2842">
            <v>3094.7750000000001</v>
          </cell>
        </row>
        <row r="2843">
          <cell r="A2843">
            <v>38.260000000001298</v>
          </cell>
          <cell r="B2843">
            <v>3094.5819999999999</v>
          </cell>
        </row>
        <row r="2844">
          <cell r="A2844">
            <v>38.270000000001303</v>
          </cell>
          <cell r="B2844">
            <v>3094.3890000000001</v>
          </cell>
        </row>
        <row r="2845">
          <cell r="A2845">
            <v>38.280000000001301</v>
          </cell>
          <cell r="B2845">
            <v>3094.1959999999999</v>
          </cell>
        </row>
        <row r="2846">
          <cell r="A2846">
            <v>38.290000000001299</v>
          </cell>
          <cell r="B2846">
            <v>3094.0030000000002</v>
          </cell>
        </row>
        <row r="2847">
          <cell r="A2847">
            <v>38.300000000001297</v>
          </cell>
          <cell r="B2847">
            <v>3093.81</v>
          </cell>
        </row>
        <row r="2848">
          <cell r="A2848">
            <v>38.310000000001303</v>
          </cell>
          <cell r="B2848">
            <v>3093.6170000000002</v>
          </cell>
        </row>
        <row r="2849">
          <cell r="A2849">
            <v>38.320000000001301</v>
          </cell>
          <cell r="B2849">
            <v>3093.424</v>
          </cell>
        </row>
        <row r="2850">
          <cell r="A2850">
            <v>38.330000000001299</v>
          </cell>
          <cell r="B2850">
            <v>3093.2310000000002</v>
          </cell>
        </row>
        <row r="2851">
          <cell r="A2851">
            <v>38.340000000001297</v>
          </cell>
          <cell r="B2851">
            <v>3093.038</v>
          </cell>
        </row>
        <row r="2852">
          <cell r="A2852">
            <v>38.350000000001302</v>
          </cell>
          <cell r="B2852">
            <v>3092.8449999999998</v>
          </cell>
        </row>
        <row r="2853">
          <cell r="A2853">
            <v>38.3600000000013</v>
          </cell>
          <cell r="B2853">
            <v>3092.652</v>
          </cell>
        </row>
        <row r="2854">
          <cell r="A2854">
            <v>38.370000000001298</v>
          </cell>
          <cell r="B2854">
            <v>3092.4589999999998</v>
          </cell>
        </row>
        <row r="2855">
          <cell r="A2855">
            <v>38.380000000001303</v>
          </cell>
          <cell r="B2855">
            <v>3092.2660000000001</v>
          </cell>
        </row>
        <row r="2856">
          <cell r="A2856">
            <v>38.390000000001301</v>
          </cell>
          <cell r="B2856">
            <v>3092.0729999999999</v>
          </cell>
        </row>
        <row r="2857">
          <cell r="A2857">
            <v>38.400000000001299</v>
          </cell>
          <cell r="B2857">
            <v>3091.88</v>
          </cell>
        </row>
        <row r="2858">
          <cell r="A2858">
            <v>38.410000000001297</v>
          </cell>
          <cell r="B2858">
            <v>3091.6869999999999</v>
          </cell>
        </row>
        <row r="2859">
          <cell r="A2859">
            <v>38.420000000001302</v>
          </cell>
          <cell r="B2859">
            <v>3091.4940000000001</v>
          </cell>
        </row>
        <row r="2860">
          <cell r="A2860">
            <v>38.4300000000013</v>
          </cell>
          <cell r="B2860">
            <v>3091.3009999999999</v>
          </cell>
        </row>
        <row r="2861">
          <cell r="A2861">
            <v>38.440000000001298</v>
          </cell>
          <cell r="B2861">
            <v>3091.1080000000002</v>
          </cell>
        </row>
        <row r="2862">
          <cell r="A2862">
            <v>38.450000000001303</v>
          </cell>
          <cell r="B2862">
            <v>3090.915</v>
          </cell>
        </row>
        <row r="2863">
          <cell r="A2863">
            <v>38.460000000001301</v>
          </cell>
          <cell r="B2863">
            <v>3090.7220000000002</v>
          </cell>
        </row>
        <row r="2864">
          <cell r="A2864">
            <v>38.470000000001299</v>
          </cell>
          <cell r="B2864">
            <v>3090.529</v>
          </cell>
        </row>
        <row r="2865">
          <cell r="A2865">
            <v>38.480000000001297</v>
          </cell>
          <cell r="B2865">
            <v>3090.3359999999998</v>
          </cell>
        </row>
        <row r="2866">
          <cell r="A2866">
            <v>38.490000000001302</v>
          </cell>
          <cell r="B2866">
            <v>3090.143</v>
          </cell>
        </row>
        <row r="2867">
          <cell r="A2867">
            <v>38.5000000000013</v>
          </cell>
          <cell r="B2867">
            <v>3089.95</v>
          </cell>
        </row>
        <row r="2868">
          <cell r="A2868">
            <v>38.510000000001298</v>
          </cell>
          <cell r="B2868">
            <v>3089.7570000000001</v>
          </cell>
        </row>
        <row r="2869">
          <cell r="A2869">
            <v>38.520000000001303</v>
          </cell>
          <cell r="B2869">
            <v>3089.5639999999999</v>
          </cell>
        </row>
        <row r="2870">
          <cell r="A2870">
            <v>38.530000000001301</v>
          </cell>
          <cell r="B2870">
            <v>3089.3710000000001</v>
          </cell>
        </row>
        <row r="2871">
          <cell r="A2871">
            <v>38.540000000001299</v>
          </cell>
          <cell r="B2871">
            <v>3089.1779999999999</v>
          </cell>
        </row>
        <row r="2872">
          <cell r="A2872">
            <v>38.550000000001297</v>
          </cell>
          <cell r="B2872">
            <v>3088.9850000000001</v>
          </cell>
        </row>
        <row r="2873">
          <cell r="A2873">
            <v>38.560000000001303</v>
          </cell>
          <cell r="B2873">
            <v>3088.7919999999999</v>
          </cell>
        </row>
        <row r="2874">
          <cell r="A2874">
            <v>38.570000000001301</v>
          </cell>
          <cell r="B2874">
            <v>3088.5990000000002</v>
          </cell>
        </row>
        <row r="2875">
          <cell r="A2875">
            <v>38.580000000001299</v>
          </cell>
          <cell r="B2875">
            <v>3088.4059999999999</v>
          </cell>
        </row>
        <row r="2876">
          <cell r="A2876">
            <v>38.590000000001297</v>
          </cell>
          <cell r="B2876">
            <v>3088.2130000000002</v>
          </cell>
        </row>
        <row r="2877">
          <cell r="A2877">
            <v>38.600000000001302</v>
          </cell>
          <cell r="B2877">
            <v>3088.02</v>
          </cell>
        </row>
        <row r="2878">
          <cell r="A2878">
            <v>38.6100000000013</v>
          </cell>
          <cell r="B2878">
            <v>3087.8270000000002</v>
          </cell>
        </row>
        <row r="2879">
          <cell r="A2879">
            <v>38.620000000001298</v>
          </cell>
          <cell r="B2879">
            <v>3087.634</v>
          </cell>
        </row>
        <row r="2880">
          <cell r="A2880">
            <v>38.630000000001402</v>
          </cell>
          <cell r="B2880">
            <v>3087.4409999999998</v>
          </cell>
        </row>
        <row r="2881">
          <cell r="A2881">
            <v>38.6400000000014</v>
          </cell>
          <cell r="B2881">
            <v>3087.248</v>
          </cell>
        </row>
        <row r="2882">
          <cell r="A2882">
            <v>38.650000000001299</v>
          </cell>
          <cell r="B2882">
            <v>3087.0549999999998</v>
          </cell>
        </row>
        <row r="2883">
          <cell r="A2883">
            <v>38.660000000001297</v>
          </cell>
          <cell r="B2883">
            <v>3086.8620000000001</v>
          </cell>
        </row>
        <row r="2884">
          <cell r="A2884">
            <v>38.670000000001401</v>
          </cell>
          <cell r="B2884">
            <v>3086.6689999999999</v>
          </cell>
        </row>
        <row r="2885">
          <cell r="A2885">
            <v>38.680000000001399</v>
          </cell>
          <cell r="B2885">
            <v>3086.4760000000001</v>
          </cell>
        </row>
        <row r="2886">
          <cell r="A2886">
            <v>38.690000000001397</v>
          </cell>
          <cell r="B2886">
            <v>3086.2829999999999</v>
          </cell>
        </row>
        <row r="2887">
          <cell r="A2887">
            <v>38.700000000001403</v>
          </cell>
          <cell r="B2887">
            <v>3086.09</v>
          </cell>
        </row>
        <row r="2888">
          <cell r="A2888">
            <v>38.710000000001401</v>
          </cell>
          <cell r="B2888">
            <v>3085.8969999999999</v>
          </cell>
        </row>
        <row r="2889">
          <cell r="A2889">
            <v>38.720000000001399</v>
          </cell>
          <cell r="B2889">
            <v>3085.7040000000002</v>
          </cell>
        </row>
        <row r="2890">
          <cell r="A2890">
            <v>38.730000000001397</v>
          </cell>
          <cell r="B2890">
            <v>3085.511</v>
          </cell>
        </row>
        <row r="2891">
          <cell r="A2891">
            <v>38.740000000001402</v>
          </cell>
          <cell r="B2891">
            <v>3085.3180000000002</v>
          </cell>
        </row>
        <row r="2892">
          <cell r="A2892">
            <v>38.7500000000014</v>
          </cell>
          <cell r="B2892">
            <v>3085.125</v>
          </cell>
        </row>
        <row r="2893">
          <cell r="A2893">
            <v>38.760000000001398</v>
          </cell>
          <cell r="B2893">
            <v>3084.9319999999998</v>
          </cell>
        </row>
        <row r="2894">
          <cell r="A2894">
            <v>38.770000000001403</v>
          </cell>
          <cell r="B2894">
            <v>3084.739</v>
          </cell>
        </row>
        <row r="2895">
          <cell r="A2895">
            <v>38.780000000001401</v>
          </cell>
          <cell r="B2895">
            <v>3084.5459999999998</v>
          </cell>
        </row>
        <row r="2896">
          <cell r="A2896">
            <v>38.790000000001399</v>
          </cell>
          <cell r="B2896">
            <v>3084.3530000000001</v>
          </cell>
        </row>
        <row r="2897">
          <cell r="A2897">
            <v>38.800000000001397</v>
          </cell>
          <cell r="B2897">
            <v>3084.16</v>
          </cell>
        </row>
        <row r="2898">
          <cell r="A2898">
            <v>38.810000000001402</v>
          </cell>
          <cell r="B2898">
            <v>3083.9670000000001</v>
          </cell>
        </row>
        <row r="2899">
          <cell r="A2899">
            <v>38.8200000000014</v>
          </cell>
          <cell r="B2899">
            <v>3083.7739999999999</v>
          </cell>
        </row>
        <row r="2900">
          <cell r="A2900">
            <v>38.830000000001398</v>
          </cell>
          <cell r="B2900">
            <v>3083.5810000000001</v>
          </cell>
        </row>
        <row r="2901">
          <cell r="A2901">
            <v>38.840000000001403</v>
          </cell>
          <cell r="B2901">
            <v>3083.3879999999999</v>
          </cell>
        </row>
        <row r="2902">
          <cell r="A2902">
            <v>38.850000000001401</v>
          </cell>
          <cell r="B2902">
            <v>3083.1950000000002</v>
          </cell>
        </row>
        <row r="2903">
          <cell r="A2903">
            <v>38.860000000001399</v>
          </cell>
          <cell r="B2903">
            <v>3083.002</v>
          </cell>
        </row>
        <row r="2904">
          <cell r="A2904">
            <v>38.870000000001397</v>
          </cell>
          <cell r="B2904">
            <v>3082.8090000000002</v>
          </cell>
        </row>
        <row r="2905">
          <cell r="A2905">
            <v>38.880000000001402</v>
          </cell>
          <cell r="B2905">
            <v>3082.616</v>
          </cell>
        </row>
        <row r="2906">
          <cell r="A2906">
            <v>38.8900000000014</v>
          </cell>
          <cell r="B2906">
            <v>3082.4229999999998</v>
          </cell>
        </row>
        <row r="2907">
          <cell r="A2907">
            <v>38.900000000001398</v>
          </cell>
          <cell r="B2907">
            <v>3082.23</v>
          </cell>
        </row>
        <row r="2908">
          <cell r="A2908">
            <v>38.910000000001403</v>
          </cell>
          <cell r="B2908">
            <v>3082.0369999999998</v>
          </cell>
        </row>
        <row r="2909">
          <cell r="A2909">
            <v>38.920000000001401</v>
          </cell>
          <cell r="B2909">
            <v>3081.8440000000001</v>
          </cell>
        </row>
        <row r="2910">
          <cell r="A2910">
            <v>38.930000000001399</v>
          </cell>
          <cell r="B2910">
            <v>3081.6509999999998</v>
          </cell>
        </row>
        <row r="2911">
          <cell r="A2911">
            <v>38.940000000001397</v>
          </cell>
          <cell r="B2911">
            <v>3081.4580000000001</v>
          </cell>
        </row>
        <row r="2912">
          <cell r="A2912">
            <v>38.950000000001403</v>
          </cell>
          <cell r="B2912">
            <v>3081.2649999999999</v>
          </cell>
        </row>
        <row r="2913">
          <cell r="A2913">
            <v>38.960000000001401</v>
          </cell>
          <cell r="B2913">
            <v>3081.0720000000001</v>
          </cell>
        </row>
        <row r="2914">
          <cell r="A2914">
            <v>38.970000000001399</v>
          </cell>
          <cell r="B2914">
            <v>3080.8789999999999</v>
          </cell>
        </row>
        <row r="2915">
          <cell r="A2915">
            <v>38.980000000001397</v>
          </cell>
          <cell r="B2915">
            <v>3080.6860000000001</v>
          </cell>
        </row>
        <row r="2916">
          <cell r="A2916">
            <v>38.990000000001402</v>
          </cell>
          <cell r="B2916">
            <v>3080.4929999999999</v>
          </cell>
        </row>
        <row r="2917">
          <cell r="A2917">
            <v>39.0000000000014</v>
          </cell>
          <cell r="B2917">
            <v>3080.3</v>
          </cell>
        </row>
        <row r="2918">
          <cell r="A2918">
            <v>39.010000000001398</v>
          </cell>
          <cell r="B2918">
            <v>3080.107</v>
          </cell>
        </row>
        <row r="2919">
          <cell r="A2919">
            <v>39.020000000001403</v>
          </cell>
          <cell r="B2919">
            <v>3079.9140000000002</v>
          </cell>
        </row>
        <row r="2920">
          <cell r="A2920">
            <v>39.030000000001401</v>
          </cell>
          <cell r="B2920">
            <v>3079.721</v>
          </cell>
        </row>
        <row r="2921">
          <cell r="A2921">
            <v>39.040000000001399</v>
          </cell>
          <cell r="B2921">
            <v>3079.5279999999998</v>
          </cell>
        </row>
        <row r="2922">
          <cell r="A2922">
            <v>39.050000000001397</v>
          </cell>
          <cell r="B2922">
            <v>3079.335</v>
          </cell>
        </row>
        <row r="2923">
          <cell r="A2923">
            <v>39.060000000001402</v>
          </cell>
          <cell r="B2923">
            <v>3079.1419999999998</v>
          </cell>
        </row>
        <row r="2924">
          <cell r="A2924">
            <v>39.0700000000014</v>
          </cell>
          <cell r="B2924">
            <v>3078.9490000000001</v>
          </cell>
        </row>
        <row r="2925">
          <cell r="A2925">
            <v>39.080000000001398</v>
          </cell>
          <cell r="B2925">
            <v>3078.7559999999999</v>
          </cell>
        </row>
        <row r="2926">
          <cell r="A2926">
            <v>39.090000000001403</v>
          </cell>
          <cell r="B2926">
            <v>3078.5630000000001</v>
          </cell>
        </row>
        <row r="2927">
          <cell r="A2927">
            <v>39.100000000001401</v>
          </cell>
          <cell r="B2927">
            <v>3078.37</v>
          </cell>
        </row>
        <row r="2928">
          <cell r="A2928">
            <v>39.110000000001399</v>
          </cell>
          <cell r="B2928">
            <v>3078.1770000000001</v>
          </cell>
        </row>
        <row r="2929">
          <cell r="A2929">
            <v>39.120000000001397</v>
          </cell>
          <cell r="B2929">
            <v>3077.9839999999999</v>
          </cell>
        </row>
        <row r="2930">
          <cell r="A2930">
            <v>39.130000000001402</v>
          </cell>
          <cell r="B2930">
            <v>3077.7910000000002</v>
          </cell>
        </row>
        <row r="2931">
          <cell r="A2931">
            <v>39.1400000000014</v>
          </cell>
          <cell r="B2931">
            <v>3077.598</v>
          </cell>
        </row>
        <row r="2932">
          <cell r="A2932">
            <v>39.150000000001398</v>
          </cell>
          <cell r="B2932">
            <v>3077.4050000000002</v>
          </cell>
        </row>
        <row r="2933">
          <cell r="A2933">
            <v>39.160000000001403</v>
          </cell>
          <cell r="B2933">
            <v>3077.212</v>
          </cell>
        </row>
        <row r="2934">
          <cell r="A2934">
            <v>39.170000000001401</v>
          </cell>
          <cell r="B2934">
            <v>3077.0189999999998</v>
          </cell>
        </row>
        <row r="2935">
          <cell r="A2935">
            <v>39.180000000001399</v>
          </cell>
          <cell r="B2935">
            <v>3076.826</v>
          </cell>
        </row>
        <row r="2936">
          <cell r="A2936">
            <v>39.190000000001397</v>
          </cell>
          <cell r="B2936">
            <v>3076.6329999999998</v>
          </cell>
        </row>
        <row r="2937">
          <cell r="A2937">
            <v>39.200000000001403</v>
          </cell>
          <cell r="B2937">
            <v>3076.44</v>
          </cell>
        </row>
        <row r="2938">
          <cell r="A2938">
            <v>39.210000000001401</v>
          </cell>
          <cell r="B2938">
            <v>3076.2469999999998</v>
          </cell>
        </row>
        <row r="2939">
          <cell r="A2939">
            <v>39.220000000001399</v>
          </cell>
          <cell r="B2939">
            <v>3076.0540000000001</v>
          </cell>
        </row>
        <row r="2940">
          <cell r="A2940">
            <v>39.230000000001397</v>
          </cell>
          <cell r="B2940">
            <v>3075.8609999999999</v>
          </cell>
        </row>
        <row r="2941">
          <cell r="A2941">
            <v>39.240000000001402</v>
          </cell>
          <cell r="B2941">
            <v>3075.6680000000001</v>
          </cell>
        </row>
        <row r="2942">
          <cell r="A2942">
            <v>39.2500000000014</v>
          </cell>
          <cell r="B2942">
            <v>3075.4749999999999</v>
          </cell>
        </row>
        <row r="2943">
          <cell r="A2943">
            <v>39.260000000001398</v>
          </cell>
          <cell r="B2943">
            <v>3075.2820000000002</v>
          </cell>
        </row>
        <row r="2944">
          <cell r="A2944">
            <v>39.270000000001502</v>
          </cell>
          <cell r="B2944">
            <v>3075.0889999999999</v>
          </cell>
        </row>
        <row r="2945">
          <cell r="A2945">
            <v>39.2800000000015</v>
          </cell>
          <cell r="B2945">
            <v>3074.8960000000002</v>
          </cell>
        </row>
        <row r="2946">
          <cell r="A2946">
            <v>39.290000000001399</v>
          </cell>
          <cell r="B2946">
            <v>3074.703</v>
          </cell>
        </row>
        <row r="2947">
          <cell r="A2947">
            <v>39.300000000001397</v>
          </cell>
          <cell r="B2947">
            <v>3074.51</v>
          </cell>
        </row>
        <row r="2948">
          <cell r="A2948">
            <v>39.310000000001502</v>
          </cell>
          <cell r="B2948">
            <v>3074.317</v>
          </cell>
        </row>
        <row r="2949">
          <cell r="A2949">
            <v>39.3200000000015</v>
          </cell>
          <cell r="B2949">
            <v>3074.1239999999998</v>
          </cell>
        </row>
        <row r="2950">
          <cell r="A2950">
            <v>39.330000000001498</v>
          </cell>
          <cell r="B2950">
            <v>3073.931</v>
          </cell>
        </row>
        <row r="2951">
          <cell r="A2951">
            <v>39.340000000001503</v>
          </cell>
          <cell r="B2951">
            <v>3073.7379999999998</v>
          </cell>
        </row>
        <row r="2952">
          <cell r="A2952">
            <v>39.350000000001501</v>
          </cell>
          <cell r="B2952">
            <v>3073.5450000000001</v>
          </cell>
        </row>
        <row r="2953">
          <cell r="A2953">
            <v>39.360000000001499</v>
          </cell>
          <cell r="B2953">
            <v>3073.3519999999999</v>
          </cell>
        </row>
        <row r="2954">
          <cell r="A2954">
            <v>39.370000000001497</v>
          </cell>
          <cell r="B2954">
            <v>3073.1590000000001</v>
          </cell>
        </row>
        <row r="2955">
          <cell r="A2955">
            <v>39.380000000001502</v>
          </cell>
          <cell r="B2955">
            <v>3072.9659999999999</v>
          </cell>
        </row>
        <row r="2956">
          <cell r="A2956">
            <v>39.3900000000015</v>
          </cell>
          <cell r="B2956">
            <v>3072.7730000000001</v>
          </cell>
        </row>
        <row r="2957">
          <cell r="A2957">
            <v>39.400000000001498</v>
          </cell>
          <cell r="B2957">
            <v>3072.58</v>
          </cell>
        </row>
        <row r="2958">
          <cell r="A2958">
            <v>39.410000000001503</v>
          </cell>
          <cell r="B2958">
            <v>3072.3870000000002</v>
          </cell>
        </row>
        <row r="2959">
          <cell r="A2959">
            <v>39.420000000001501</v>
          </cell>
          <cell r="B2959">
            <v>3072.194</v>
          </cell>
        </row>
        <row r="2960">
          <cell r="A2960">
            <v>39.430000000001499</v>
          </cell>
          <cell r="B2960">
            <v>3072.0010000000002</v>
          </cell>
        </row>
        <row r="2961">
          <cell r="A2961">
            <v>39.440000000001497</v>
          </cell>
          <cell r="B2961">
            <v>3071.808</v>
          </cell>
        </row>
        <row r="2962">
          <cell r="A2962">
            <v>39.450000000001502</v>
          </cell>
          <cell r="B2962">
            <v>3071.6149999999998</v>
          </cell>
        </row>
        <row r="2963">
          <cell r="A2963">
            <v>39.4600000000015</v>
          </cell>
          <cell r="B2963">
            <v>3071.422</v>
          </cell>
        </row>
        <row r="2964">
          <cell r="A2964">
            <v>39.470000000001498</v>
          </cell>
          <cell r="B2964">
            <v>3071.2289999999998</v>
          </cell>
        </row>
        <row r="2965">
          <cell r="A2965">
            <v>39.480000000001503</v>
          </cell>
          <cell r="B2965">
            <v>3071.0360000000001</v>
          </cell>
        </row>
        <row r="2966">
          <cell r="A2966">
            <v>39.490000000001501</v>
          </cell>
          <cell r="B2966">
            <v>3070.8429999999998</v>
          </cell>
        </row>
        <row r="2967">
          <cell r="A2967">
            <v>39.500000000001499</v>
          </cell>
          <cell r="B2967">
            <v>3070.65</v>
          </cell>
        </row>
        <row r="2968">
          <cell r="A2968">
            <v>39.510000000001497</v>
          </cell>
          <cell r="B2968">
            <v>3070.4569999999999</v>
          </cell>
        </row>
        <row r="2969">
          <cell r="A2969">
            <v>39.520000000001502</v>
          </cell>
          <cell r="B2969">
            <v>3070.2640000000001</v>
          </cell>
        </row>
        <row r="2970">
          <cell r="A2970">
            <v>39.5300000000015</v>
          </cell>
          <cell r="B2970">
            <v>3070.0709999999999</v>
          </cell>
        </row>
        <row r="2971">
          <cell r="A2971">
            <v>39.540000000001498</v>
          </cell>
          <cell r="B2971">
            <v>3069.8780000000002</v>
          </cell>
        </row>
        <row r="2972">
          <cell r="A2972">
            <v>39.550000000001504</v>
          </cell>
          <cell r="B2972">
            <v>3069.6849999999999</v>
          </cell>
        </row>
        <row r="2973">
          <cell r="A2973">
            <v>39.560000000001502</v>
          </cell>
          <cell r="B2973">
            <v>3069.4920000000002</v>
          </cell>
        </row>
        <row r="2974">
          <cell r="A2974">
            <v>39.5700000000015</v>
          </cell>
          <cell r="B2974">
            <v>3069.299</v>
          </cell>
        </row>
        <row r="2975">
          <cell r="A2975">
            <v>39.580000000001498</v>
          </cell>
          <cell r="B2975">
            <v>3069.1060000000002</v>
          </cell>
        </row>
        <row r="2976">
          <cell r="A2976">
            <v>39.590000000001503</v>
          </cell>
          <cell r="B2976">
            <v>3068.913</v>
          </cell>
        </row>
        <row r="2977">
          <cell r="A2977">
            <v>39.600000000001501</v>
          </cell>
          <cell r="B2977">
            <v>3068.72</v>
          </cell>
        </row>
        <row r="2978">
          <cell r="A2978">
            <v>39.610000000001499</v>
          </cell>
          <cell r="B2978">
            <v>3068.527</v>
          </cell>
        </row>
        <row r="2979">
          <cell r="A2979">
            <v>39.620000000001497</v>
          </cell>
          <cell r="B2979">
            <v>3068.3339999999998</v>
          </cell>
        </row>
        <row r="2980">
          <cell r="A2980">
            <v>39.630000000001502</v>
          </cell>
          <cell r="B2980">
            <v>3068.1410000000001</v>
          </cell>
        </row>
        <row r="2981">
          <cell r="A2981">
            <v>39.6400000000015</v>
          </cell>
          <cell r="B2981">
            <v>3067.9479999999999</v>
          </cell>
        </row>
        <row r="2982">
          <cell r="A2982">
            <v>39.650000000001498</v>
          </cell>
          <cell r="B2982">
            <v>3067.7550000000001</v>
          </cell>
        </row>
        <row r="2983">
          <cell r="A2983">
            <v>39.660000000001503</v>
          </cell>
          <cell r="B2983">
            <v>3067.5619999999999</v>
          </cell>
        </row>
        <row r="2984">
          <cell r="A2984">
            <v>39.670000000001501</v>
          </cell>
          <cell r="B2984">
            <v>3067.3690000000001</v>
          </cell>
        </row>
        <row r="2985">
          <cell r="A2985">
            <v>39.680000000001499</v>
          </cell>
          <cell r="B2985">
            <v>3067.1759999999999</v>
          </cell>
        </row>
        <row r="2986">
          <cell r="A2986">
            <v>39.690000000001497</v>
          </cell>
          <cell r="B2986">
            <v>3066.9830000000002</v>
          </cell>
        </row>
        <row r="2987">
          <cell r="A2987">
            <v>39.700000000001502</v>
          </cell>
          <cell r="B2987">
            <v>3066.79</v>
          </cell>
        </row>
        <row r="2988">
          <cell r="A2988">
            <v>39.7100000000015</v>
          </cell>
          <cell r="B2988">
            <v>3066.5970000000002</v>
          </cell>
        </row>
        <row r="2989">
          <cell r="A2989">
            <v>39.720000000001498</v>
          </cell>
          <cell r="B2989">
            <v>3066.404</v>
          </cell>
        </row>
        <row r="2990">
          <cell r="A2990">
            <v>39.730000000001503</v>
          </cell>
          <cell r="B2990">
            <v>3066.2109999999998</v>
          </cell>
        </row>
        <row r="2991">
          <cell r="A2991">
            <v>39.740000000001501</v>
          </cell>
          <cell r="B2991">
            <v>3066.018</v>
          </cell>
        </row>
        <row r="2992">
          <cell r="A2992">
            <v>39.750000000001499</v>
          </cell>
          <cell r="B2992">
            <v>3065.8249999999998</v>
          </cell>
        </row>
        <row r="2993">
          <cell r="A2993">
            <v>39.760000000001497</v>
          </cell>
          <cell r="B2993">
            <v>3065.6320000000001</v>
          </cell>
        </row>
        <row r="2994">
          <cell r="A2994">
            <v>39.770000000001502</v>
          </cell>
          <cell r="B2994">
            <v>3065.4389999999999</v>
          </cell>
        </row>
        <row r="2995">
          <cell r="A2995">
            <v>39.7800000000015</v>
          </cell>
          <cell r="B2995">
            <v>3065.2460000000001</v>
          </cell>
        </row>
        <row r="2996">
          <cell r="A2996">
            <v>39.790000000001498</v>
          </cell>
          <cell r="B2996">
            <v>3065.0529999999999</v>
          </cell>
        </row>
        <row r="2997">
          <cell r="A2997">
            <v>39.800000000001504</v>
          </cell>
          <cell r="B2997">
            <v>3064.86</v>
          </cell>
        </row>
        <row r="2998">
          <cell r="A2998">
            <v>39.810000000001502</v>
          </cell>
          <cell r="B2998">
            <v>3064.6669999999999</v>
          </cell>
        </row>
        <row r="2999">
          <cell r="A2999">
            <v>39.8200000000015</v>
          </cell>
          <cell r="B2999">
            <v>3064.4740000000002</v>
          </cell>
        </row>
        <row r="3000">
          <cell r="A3000">
            <v>39.830000000001498</v>
          </cell>
          <cell r="B3000">
            <v>3064.2809999999999</v>
          </cell>
        </row>
        <row r="3001">
          <cell r="A3001">
            <v>39.840000000001503</v>
          </cell>
          <cell r="B3001">
            <v>3064.0880000000002</v>
          </cell>
        </row>
        <row r="3002">
          <cell r="A3002">
            <v>39.850000000001501</v>
          </cell>
          <cell r="B3002">
            <v>3063.895</v>
          </cell>
        </row>
        <row r="3003">
          <cell r="A3003">
            <v>39.860000000001499</v>
          </cell>
          <cell r="B3003">
            <v>3063.7020000000002</v>
          </cell>
        </row>
        <row r="3004">
          <cell r="A3004">
            <v>39.870000000001497</v>
          </cell>
          <cell r="B3004">
            <v>3063.509</v>
          </cell>
        </row>
        <row r="3005">
          <cell r="A3005">
            <v>39.880000000001502</v>
          </cell>
          <cell r="B3005">
            <v>3063.3159999999998</v>
          </cell>
        </row>
        <row r="3006">
          <cell r="A3006">
            <v>39.8900000000015</v>
          </cell>
          <cell r="B3006">
            <v>3063.123</v>
          </cell>
        </row>
        <row r="3007">
          <cell r="A3007">
            <v>39.900000000001498</v>
          </cell>
          <cell r="B3007">
            <v>3062.93</v>
          </cell>
        </row>
        <row r="3008">
          <cell r="A3008">
            <v>39.910000000001503</v>
          </cell>
          <cell r="B3008">
            <v>3062.7370000000001</v>
          </cell>
        </row>
        <row r="3009">
          <cell r="A3009">
            <v>39.9200000000016</v>
          </cell>
          <cell r="B3009">
            <v>3062.5439999999999</v>
          </cell>
        </row>
        <row r="3010">
          <cell r="A3010">
            <v>39.930000000001499</v>
          </cell>
          <cell r="B3010">
            <v>3062.3510000000001</v>
          </cell>
        </row>
        <row r="3011">
          <cell r="A3011">
            <v>39.940000000001497</v>
          </cell>
          <cell r="B3011">
            <v>3062.1579999999999</v>
          </cell>
        </row>
        <row r="3012">
          <cell r="A3012">
            <v>39.950000000001602</v>
          </cell>
          <cell r="B3012">
            <v>3061.9650000000001</v>
          </cell>
        </row>
        <row r="3013">
          <cell r="A3013">
            <v>39.9600000000016</v>
          </cell>
          <cell r="B3013">
            <v>3061.7719999999999</v>
          </cell>
        </row>
        <row r="3014">
          <cell r="A3014">
            <v>39.970000000001598</v>
          </cell>
          <cell r="B3014">
            <v>3061.5790000000002</v>
          </cell>
        </row>
        <row r="3015">
          <cell r="A3015">
            <v>39.980000000001603</v>
          </cell>
          <cell r="B3015">
            <v>3061.386</v>
          </cell>
        </row>
        <row r="3016">
          <cell r="A3016">
            <v>39.990000000001601</v>
          </cell>
          <cell r="B3016">
            <v>3061.1930000000002</v>
          </cell>
        </row>
        <row r="3017">
          <cell r="A3017">
            <v>40</v>
          </cell>
          <cell r="B3017">
            <v>3061</v>
          </cell>
        </row>
        <row r="3018">
          <cell r="A3018">
            <v>40.01</v>
          </cell>
          <cell r="B3018">
            <v>3060.8069999999998</v>
          </cell>
        </row>
        <row r="3019">
          <cell r="A3019">
            <v>40.020000000000003</v>
          </cell>
          <cell r="B3019">
            <v>3060.614</v>
          </cell>
        </row>
        <row r="3020">
          <cell r="A3020">
            <v>40.03</v>
          </cell>
          <cell r="B3020">
            <v>3060.4209999999998</v>
          </cell>
        </row>
        <row r="3021">
          <cell r="A3021">
            <v>40.04</v>
          </cell>
          <cell r="B3021">
            <v>3060.2280000000001</v>
          </cell>
        </row>
        <row r="3022">
          <cell r="A3022">
            <v>40.049999999999997</v>
          </cell>
          <cell r="B3022">
            <v>3060.0349999999999</v>
          </cell>
        </row>
        <row r="3023">
          <cell r="A3023">
            <v>40.06</v>
          </cell>
          <cell r="B3023">
            <v>3059.8420000000001</v>
          </cell>
        </row>
        <row r="3024">
          <cell r="A3024">
            <v>40.07</v>
          </cell>
          <cell r="B3024">
            <v>3059.6489999999999</v>
          </cell>
        </row>
        <row r="3025">
          <cell r="A3025">
            <v>40.08</v>
          </cell>
          <cell r="B3025">
            <v>3059.4560000000001</v>
          </cell>
        </row>
        <row r="3026">
          <cell r="A3026">
            <v>40.090000000000003</v>
          </cell>
          <cell r="B3026">
            <v>3059.2629999999999</v>
          </cell>
        </row>
        <row r="3027">
          <cell r="A3027">
            <v>40.1</v>
          </cell>
          <cell r="B3027">
            <v>3059.07</v>
          </cell>
        </row>
        <row r="3028">
          <cell r="A3028">
            <v>40.11</v>
          </cell>
          <cell r="B3028">
            <v>3058.877</v>
          </cell>
        </row>
        <row r="3029">
          <cell r="A3029">
            <v>40.119999999999997</v>
          </cell>
          <cell r="B3029">
            <v>3058.6840000000002</v>
          </cell>
        </row>
        <row r="3030">
          <cell r="A3030">
            <v>40.130000000000003</v>
          </cell>
          <cell r="B3030">
            <v>3058.491</v>
          </cell>
        </row>
        <row r="3031">
          <cell r="A3031">
            <v>40.14</v>
          </cell>
          <cell r="B3031">
            <v>3058.2979999999998</v>
          </cell>
        </row>
        <row r="3032">
          <cell r="A3032">
            <v>40.15</v>
          </cell>
          <cell r="B3032">
            <v>3058.105</v>
          </cell>
        </row>
        <row r="3033">
          <cell r="A3033">
            <v>40.159999999999997</v>
          </cell>
          <cell r="B3033">
            <v>3057.9119999999998</v>
          </cell>
        </row>
        <row r="3034">
          <cell r="A3034">
            <v>40.17</v>
          </cell>
          <cell r="B3034">
            <v>3057.7190000000001</v>
          </cell>
        </row>
        <row r="3035">
          <cell r="A3035">
            <v>40.18</v>
          </cell>
          <cell r="B3035">
            <v>3057.5259999999998</v>
          </cell>
        </row>
        <row r="3036">
          <cell r="A3036">
            <v>40.19</v>
          </cell>
          <cell r="B3036">
            <v>3057.3330000000001</v>
          </cell>
        </row>
        <row r="3037">
          <cell r="A3037">
            <v>40.200000000000003</v>
          </cell>
          <cell r="B3037">
            <v>3057.14</v>
          </cell>
        </row>
        <row r="3038">
          <cell r="A3038">
            <v>40.21</v>
          </cell>
          <cell r="B3038">
            <v>3056.9470000000001</v>
          </cell>
        </row>
        <row r="3039">
          <cell r="A3039">
            <v>40.22</v>
          </cell>
          <cell r="B3039">
            <v>3056.7539999999999</v>
          </cell>
        </row>
        <row r="3040">
          <cell r="A3040">
            <v>40.229999999999997</v>
          </cell>
          <cell r="B3040">
            <v>3056.5610000000001</v>
          </cell>
        </row>
        <row r="3041">
          <cell r="A3041">
            <v>40.24</v>
          </cell>
          <cell r="B3041">
            <v>3056.3679999999999</v>
          </cell>
        </row>
        <row r="3042">
          <cell r="A3042">
            <v>40.25</v>
          </cell>
          <cell r="B3042">
            <v>3056.1750000000002</v>
          </cell>
        </row>
        <row r="3043">
          <cell r="A3043">
            <v>40.259999999999899</v>
          </cell>
          <cell r="B3043">
            <v>3055.982</v>
          </cell>
        </row>
        <row r="3044">
          <cell r="A3044">
            <v>40.269999999999897</v>
          </cell>
          <cell r="B3044">
            <v>3055.7890000000002</v>
          </cell>
        </row>
        <row r="3045">
          <cell r="A3045">
            <v>40.279999999999902</v>
          </cell>
          <cell r="B3045">
            <v>3055.596</v>
          </cell>
        </row>
        <row r="3046">
          <cell r="A3046">
            <v>40.2899999999999</v>
          </cell>
          <cell r="B3046">
            <v>3055.4029999999998</v>
          </cell>
        </row>
        <row r="3047">
          <cell r="A3047">
            <v>40.299999999999898</v>
          </cell>
          <cell r="B3047">
            <v>3055.21</v>
          </cell>
        </row>
        <row r="3048">
          <cell r="A3048">
            <v>40.309999999999903</v>
          </cell>
          <cell r="B3048">
            <v>3055.0169999999998</v>
          </cell>
        </row>
        <row r="3049">
          <cell r="A3049">
            <v>40.319999999999901</v>
          </cell>
          <cell r="B3049">
            <v>3054.8240000000001</v>
          </cell>
        </row>
        <row r="3050">
          <cell r="A3050">
            <v>40.329999999999899</v>
          </cell>
          <cell r="B3050">
            <v>3054.6309999999999</v>
          </cell>
        </row>
        <row r="3051">
          <cell r="A3051">
            <v>40.339999999999897</v>
          </cell>
          <cell r="B3051">
            <v>3054.4380000000001</v>
          </cell>
        </row>
        <row r="3052">
          <cell r="A3052">
            <v>40.349999999999902</v>
          </cell>
          <cell r="B3052">
            <v>3054.2449999999999</v>
          </cell>
        </row>
        <row r="3053">
          <cell r="A3053">
            <v>40.3599999999999</v>
          </cell>
          <cell r="B3053">
            <v>3054.0520000000001</v>
          </cell>
        </row>
        <row r="3054">
          <cell r="A3054">
            <v>40.369999999999898</v>
          </cell>
          <cell r="B3054">
            <v>3053.8589999999999</v>
          </cell>
        </row>
        <row r="3055">
          <cell r="A3055">
            <v>40.379999999999903</v>
          </cell>
          <cell r="B3055">
            <v>3053.6660000000002</v>
          </cell>
        </row>
        <row r="3056">
          <cell r="A3056">
            <v>40.389999999999901</v>
          </cell>
          <cell r="B3056">
            <v>3053.473</v>
          </cell>
        </row>
        <row r="3057">
          <cell r="A3057">
            <v>40.399999999999899</v>
          </cell>
          <cell r="B3057">
            <v>3053.28</v>
          </cell>
        </row>
        <row r="3058">
          <cell r="A3058">
            <v>40.409999999999897</v>
          </cell>
          <cell r="B3058">
            <v>3053.087</v>
          </cell>
        </row>
        <row r="3059">
          <cell r="A3059">
            <v>40.419999999999902</v>
          </cell>
          <cell r="B3059">
            <v>3052.8939999999998</v>
          </cell>
        </row>
        <row r="3060">
          <cell r="A3060">
            <v>40.4299999999999</v>
          </cell>
          <cell r="B3060">
            <v>3052.701</v>
          </cell>
        </row>
        <row r="3061">
          <cell r="A3061">
            <v>40.439999999999898</v>
          </cell>
          <cell r="B3061">
            <v>3052.5079999999998</v>
          </cell>
        </row>
        <row r="3062">
          <cell r="A3062">
            <v>40.449999999999903</v>
          </cell>
          <cell r="B3062">
            <v>3052.3150000000001</v>
          </cell>
        </row>
        <row r="3063">
          <cell r="A3063">
            <v>40.459999999999901</v>
          </cell>
          <cell r="B3063">
            <v>3052.1219999999998</v>
          </cell>
        </row>
        <row r="3064">
          <cell r="A3064">
            <v>40.469999999999899</v>
          </cell>
          <cell r="B3064">
            <v>3051.9290000000001</v>
          </cell>
        </row>
        <row r="3065">
          <cell r="A3065">
            <v>40.479999999999897</v>
          </cell>
          <cell r="B3065">
            <v>3051.7359999999999</v>
          </cell>
        </row>
        <row r="3066">
          <cell r="A3066">
            <v>40.489999999999903</v>
          </cell>
          <cell r="B3066">
            <v>3051.5430000000001</v>
          </cell>
        </row>
        <row r="3067">
          <cell r="A3067">
            <v>40.499999999999901</v>
          </cell>
          <cell r="B3067">
            <v>3051.35</v>
          </cell>
        </row>
        <row r="3068">
          <cell r="A3068">
            <v>40.509999999999899</v>
          </cell>
          <cell r="B3068">
            <v>3051.1570000000002</v>
          </cell>
        </row>
        <row r="3069">
          <cell r="A3069">
            <v>40.519999999999897</v>
          </cell>
          <cell r="B3069">
            <v>3050.9639999999999</v>
          </cell>
        </row>
        <row r="3070">
          <cell r="A3070">
            <v>40.529999999999902</v>
          </cell>
          <cell r="B3070">
            <v>3050.7710000000002</v>
          </cell>
        </row>
        <row r="3071">
          <cell r="A3071">
            <v>40.5399999999999</v>
          </cell>
          <cell r="B3071">
            <v>3050.578</v>
          </cell>
        </row>
        <row r="3072">
          <cell r="A3072">
            <v>40.549999999999898</v>
          </cell>
          <cell r="B3072">
            <v>3050.3850000000002</v>
          </cell>
        </row>
        <row r="3073">
          <cell r="A3073">
            <v>40.559999999999903</v>
          </cell>
          <cell r="B3073">
            <v>3050.192</v>
          </cell>
        </row>
        <row r="3074">
          <cell r="A3074">
            <v>40.569999999999901</v>
          </cell>
          <cell r="B3074">
            <v>3049.9989999999998</v>
          </cell>
        </row>
        <row r="3075">
          <cell r="A3075">
            <v>40.579999999999899</v>
          </cell>
          <cell r="B3075">
            <v>3049.806</v>
          </cell>
        </row>
        <row r="3076">
          <cell r="A3076">
            <v>40.589999999999897</v>
          </cell>
          <cell r="B3076">
            <v>3049.6129999999998</v>
          </cell>
        </row>
        <row r="3077">
          <cell r="A3077">
            <v>40.599999999999902</v>
          </cell>
          <cell r="B3077">
            <v>3049.42</v>
          </cell>
        </row>
        <row r="3078">
          <cell r="A3078">
            <v>40.6099999999999</v>
          </cell>
          <cell r="B3078">
            <v>3049.2269999999999</v>
          </cell>
        </row>
        <row r="3079">
          <cell r="A3079">
            <v>40.619999999999898</v>
          </cell>
          <cell r="B3079">
            <v>3049.0340000000001</v>
          </cell>
        </row>
        <row r="3080">
          <cell r="A3080">
            <v>40.629999999999903</v>
          </cell>
          <cell r="B3080">
            <v>3048.8409999999999</v>
          </cell>
        </row>
        <row r="3081">
          <cell r="A3081">
            <v>40.639999999999901</v>
          </cell>
          <cell r="B3081">
            <v>3048.6480000000001</v>
          </cell>
        </row>
        <row r="3082">
          <cell r="A3082">
            <v>40.649999999999899</v>
          </cell>
          <cell r="B3082">
            <v>3048.4549999999999</v>
          </cell>
        </row>
        <row r="3083">
          <cell r="A3083">
            <v>40.659999999999897</v>
          </cell>
          <cell r="B3083">
            <v>3048.2620000000002</v>
          </cell>
        </row>
        <row r="3084">
          <cell r="A3084">
            <v>40.669999999999902</v>
          </cell>
          <cell r="B3084">
            <v>3048.069</v>
          </cell>
        </row>
        <row r="3085">
          <cell r="A3085">
            <v>40.6799999999999</v>
          </cell>
          <cell r="B3085">
            <v>3047.8760000000002</v>
          </cell>
        </row>
        <row r="3086">
          <cell r="A3086">
            <v>40.689999999999898</v>
          </cell>
          <cell r="B3086">
            <v>3047.683</v>
          </cell>
        </row>
        <row r="3087">
          <cell r="A3087">
            <v>40.699999999999903</v>
          </cell>
          <cell r="B3087">
            <v>3047.49</v>
          </cell>
        </row>
        <row r="3088">
          <cell r="A3088">
            <v>40.709999999999901</v>
          </cell>
          <cell r="B3088">
            <v>3047.297</v>
          </cell>
        </row>
        <row r="3089">
          <cell r="A3089">
            <v>40.719999999999899</v>
          </cell>
          <cell r="B3089">
            <v>3047.1039999999998</v>
          </cell>
        </row>
        <row r="3090">
          <cell r="A3090">
            <v>40.729999999999897</v>
          </cell>
          <cell r="B3090">
            <v>3046.9110000000001</v>
          </cell>
        </row>
        <row r="3091">
          <cell r="A3091">
            <v>40.739999999999903</v>
          </cell>
          <cell r="B3091">
            <v>3046.7179999999998</v>
          </cell>
        </row>
        <row r="3092">
          <cell r="A3092">
            <v>40.749999999999901</v>
          </cell>
          <cell r="B3092">
            <v>3046.5250000000001</v>
          </cell>
        </row>
        <row r="3093">
          <cell r="A3093">
            <v>40.759999999999799</v>
          </cell>
          <cell r="B3093">
            <v>3046.3319999999999</v>
          </cell>
        </row>
        <row r="3094">
          <cell r="A3094">
            <v>40.769999999999797</v>
          </cell>
          <cell r="B3094">
            <v>3046.1390000000001</v>
          </cell>
        </row>
        <row r="3095">
          <cell r="A3095">
            <v>40.779999999999802</v>
          </cell>
          <cell r="B3095">
            <v>3045.9459999999999</v>
          </cell>
        </row>
        <row r="3096">
          <cell r="A3096">
            <v>40.7899999999998</v>
          </cell>
          <cell r="B3096">
            <v>3045.7530000000002</v>
          </cell>
        </row>
        <row r="3097">
          <cell r="A3097">
            <v>40.799999999999798</v>
          </cell>
          <cell r="B3097">
            <v>3045.56</v>
          </cell>
        </row>
        <row r="3098">
          <cell r="A3098">
            <v>40.809999999999803</v>
          </cell>
          <cell r="B3098">
            <v>3045.3670000000002</v>
          </cell>
        </row>
        <row r="3099">
          <cell r="A3099">
            <v>40.819999999999801</v>
          </cell>
          <cell r="B3099">
            <v>3045.174</v>
          </cell>
        </row>
        <row r="3100">
          <cell r="A3100">
            <v>40.829999999999799</v>
          </cell>
          <cell r="B3100">
            <v>3044.9810000000002</v>
          </cell>
        </row>
        <row r="3101">
          <cell r="A3101">
            <v>40.839999999999797</v>
          </cell>
          <cell r="B3101">
            <v>3044.788</v>
          </cell>
        </row>
        <row r="3102">
          <cell r="A3102">
            <v>40.849999999999802</v>
          </cell>
          <cell r="B3102">
            <v>3044.5949999999998</v>
          </cell>
        </row>
        <row r="3103">
          <cell r="A3103">
            <v>40.8599999999998</v>
          </cell>
          <cell r="B3103">
            <v>3044.402</v>
          </cell>
        </row>
        <row r="3104">
          <cell r="A3104">
            <v>40.869999999999798</v>
          </cell>
          <cell r="B3104">
            <v>3044.2089999999998</v>
          </cell>
        </row>
        <row r="3105">
          <cell r="A3105">
            <v>40.879999999999797</v>
          </cell>
          <cell r="B3105">
            <v>3044.0160000000001</v>
          </cell>
        </row>
        <row r="3106">
          <cell r="A3106">
            <v>40.889999999999802</v>
          </cell>
          <cell r="B3106">
            <v>3043.8229999999999</v>
          </cell>
        </row>
        <row r="3107">
          <cell r="A3107">
            <v>40.8999999999998</v>
          </cell>
          <cell r="B3107">
            <v>3043.63</v>
          </cell>
        </row>
        <row r="3108">
          <cell r="A3108">
            <v>40.909999999999798</v>
          </cell>
          <cell r="B3108">
            <v>3043.4369999999999</v>
          </cell>
        </row>
        <row r="3109">
          <cell r="A3109">
            <v>40.919999999999803</v>
          </cell>
          <cell r="B3109">
            <v>3043.2440000000001</v>
          </cell>
        </row>
        <row r="3110">
          <cell r="A3110">
            <v>40.929999999999801</v>
          </cell>
          <cell r="B3110">
            <v>3043.0509999999999</v>
          </cell>
        </row>
        <row r="3111">
          <cell r="A3111">
            <v>40.939999999999799</v>
          </cell>
          <cell r="B3111">
            <v>3042.8580000000002</v>
          </cell>
        </row>
        <row r="3112">
          <cell r="A3112">
            <v>40.949999999999797</v>
          </cell>
          <cell r="B3112">
            <v>3042.665</v>
          </cell>
        </row>
        <row r="3113">
          <cell r="A3113">
            <v>40.959999999999802</v>
          </cell>
          <cell r="B3113">
            <v>3042.4720000000002</v>
          </cell>
        </row>
        <row r="3114">
          <cell r="A3114">
            <v>40.9699999999998</v>
          </cell>
          <cell r="B3114">
            <v>3042.279</v>
          </cell>
        </row>
        <row r="3115">
          <cell r="A3115">
            <v>40.979999999999798</v>
          </cell>
          <cell r="B3115">
            <v>3042.0859999999998</v>
          </cell>
        </row>
        <row r="3116">
          <cell r="A3116">
            <v>40.989999999999803</v>
          </cell>
          <cell r="B3116">
            <v>3041.893</v>
          </cell>
        </row>
        <row r="3117">
          <cell r="A3117">
            <v>40.999999999999801</v>
          </cell>
          <cell r="B3117">
            <v>3041.7</v>
          </cell>
        </row>
        <row r="3118">
          <cell r="A3118">
            <v>41.009999999999799</v>
          </cell>
          <cell r="B3118">
            <v>3041.5070000000001</v>
          </cell>
        </row>
        <row r="3119">
          <cell r="A3119">
            <v>41.019999999999797</v>
          </cell>
          <cell r="B3119">
            <v>3041.3139999999999</v>
          </cell>
        </row>
        <row r="3120">
          <cell r="A3120">
            <v>41.029999999999802</v>
          </cell>
          <cell r="B3120">
            <v>3041.1210000000001</v>
          </cell>
        </row>
        <row r="3121">
          <cell r="A3121">
            <v>41.0399999999998</v>
          </cell>
          <cell r="B3121">
            <v>3040.9279999999999</v>
          </cell>
        </row>
        <row r="3122">
          <cell r="A3122">
            <v>41.049999999999798</v>
          </cell>
          <cell r="B3122">
            <v>3040.7350000000001</v>
          </cell>
        </row>
        <row r="3123">
          <cell r="A3123">
            <v>41.059999999999803</v>
          </cell>
          <cell r="B3123">
            <v>3040.5419999999999</v>
          </cell>
        </row>
        <row r="3124">
          <cell r="A3124">
            <v>41.069999999999801</v>
          </cell>
          <cell r="B3124">
            <v>3040.3490000000002</v>
          </cell>
        </row>
        <row r="3125">
          <cell r="A3125">
            <v>41.079999999999799</v>
          </cell>
          <cell r="B3125">
            <v>3040.1559999999999</v>
          </cell>
        </row>
        <row r="3126">
          <cell r="A3126">
            <v>41.089999999999797</v>
          </cell>
          <cell r="B3126">
            <v>3039.9630000000002</v>
          </cell>
        </row>
        <row r="3127">
          <cell r="A3127">
            <v>41.099999999999802</v>
          </cell>
          <cell r="B3127">
            <v>3039.77</v>
          </cell>
        </row>
        <row r="3128">
          <cell r="A3128">
            <v>41.1099999999998</v>
          </cell>
          <cell r="B3128">
            <v>3039.5770000000002</v>
          </cell>
        </row>
        <row r="3129">
          <cell r="A3129">
            <v>41.119999999999798</v>
          </cell>
          <cell r="B3129">
            <v>3039.384</v>
          </cell>
        </row>
        <row r="3130">
          <cell r="A3130">
            <v>41.129999999999797</v>
          </cell>
          <cell r="B3130">
            <v>3039.1909999999998</v>
          </cell>
        </row>
        <row r="3131">
          <cell r="A3131">
            <v>41.139999999999802</v>
          </cell>
          <cell r="B3131">
            <v>3038.998</v>
          </cell>
        </row>
        <row r="3132">
          <cell r="A3132">
            <v>41.1499999999998</v>
          </cell>
          <cell r="B3132">
            <v>3038.8049999999998</v>
          </cell>
        </row>
        <row r="3133">
          <cell r="A3133">
            <v>41.159999999999798</v>
          </cell>
          <cell r="B3133">
            <v>3038.6120000000001</v>
          </cell>
        </row>
        <row r="3134">
          <cell r="A3134">
            <v>41.169999999999803</v>
          </cell>
          <cell r="B3134">
            <v>3038.4189999999999</v>
          </cell>
        </row>
        <row r="3135">
          <cell r="A3135">
            <v>41.179999999999801</v>
          </cell>
          <cell r="B3135">
            <v>3038.2260000000001</v>
          </cell>
        </row>
        <row r="3136">
          <cell r="A3136">
            <v>41.189999999999799</v>
          </cell>
          <cell r="B3136">
            <v>3038.0329999999999</v>
          </cell>
        </row>
        <row r="3137">
          <cell r="A3137">
            <v>41.199999999999797</v>
          </cell>
          <cell r="B3137">
            <v>3037.84</v>
          </cell>
        </row>
        <row r="3138">
          <cell r="A3138">
            <v>41.209999999999802</v>
          </cell>
          <cell r="B3138">
            <v>3037.6469999999999</v>
          </cell>
        </row>
        <row r="3139">
          <cell r="A3139">
            <v>41.2199999999998</v>
          </cell>
          <cell r="B3139">
            <v>3037.4540000000002</v>
          </cell>
        </row>
        <row r="3140">
          <cell r="A3140">
            <v>41.229999999999798</v>
          </cell>
          <cell r="B3140">
            <v>3037.261</v>
          </cell>
        </row>
        <row r="3141">
          <cell r="A3141">
            <v>41.239999999999803</v>
          </cell>
          <cell r="B3141">
            <v>3037.0680000000002</v>
          </cell>
        </row>
        <row r="3142">
          <cell r="A3142">
            <v>41.249999999999801</v>
          </cell>
          <cell r="B3142">
            <v>3036.875</v>
          </cell>
        </row>
        <row r="3143">
          <cell r="A3143">
            <v>41.2599999999997</v>
          </cell>
          <cell r="B3143">
            <v>3036.6819999999998</v>
          </cell>
        </row>
        <row r="3144">
          <cell r="A3144">
            <v>41.269999999999698</v>
          </cell>
          <cell r="B3144">
            <v>3036.489</v>
          </cell>
        </row>
        <row r="3145">
          <cell r="A3145">
            <v>41.279999999999802</v>
          </cell>
          <cell r="B3145">
            <v>3036.2959999999998</v>
          </cell>
        </row>
        <row r="3146">
          <cell r="A3146">
            <v>41.289999999999701</v>
          </cell>
          <cell r="B3146">
            <v>3036.1030000000001</v>
          </cell>
        </row>
        <row r="3147">
          <cell r="A3147">
            <v>41.299999999999699</v>
          </cell>
          <cell r="B3147">
            <v>3035.91</v>
          </cell>
        </row>
        <row r="3148">
          <cell r="A3148">
            <v>41.309999999999697</v>
          </cell>
          <cell r="B3148">
            <v>3035.7170000000001</v>
          </cell>
        </row>
        <row r="3149">
          <cell r="A3149">
            <v>41.319999999999702</v>
          </cell>
          <cell r="B3149">
            <v>3035.5239999999999</v>
          </cell>
        </row>
        <row r="3150">
          <cell r="A3150">
            <v>41.3299999999997</v>
          </cell>
          <cell r="B3150">
            <v>3035.3310000000001</v>
          </cell>
        </row>
        <row r="3151">
          <cell r="A3151">
            <v>41.339999999999698</v>
          </cell>
          <cell r="B3151">
            <v>3035.1379999999999</v>
          </cell>
        </row>
        <row r="3152">
          <cell r="A3152">
            <v>41.349999999999703</v>
          </cell>
          <cell r="B3152">
            <v>3034.9450000000002</v>
          </cell>
        </row>
        <row r="3153">
          <cell r="A3153">
            <v>41.359999999999701</v>
          </cell>
          <cell r="B3153">
            <v>3034.752</v>
          </cell>
        </row>
        <row r="3154">
          <cell r="A3154">
            <v>41.369999999999699</v>
          </cell>
          <cell r="B3154">
            <v>3034.5590000000002</v>
          </cell>
        </row>
        <row r="3155">
          <cell r="A3155">
            <v>41.379999999999697</v>
          </cell>
          <cell r="B3155">
            <v>3034.366</v>
          </cell>
        </row>
        <row r="3156">
          <cell r="A3156">
            <v>41.389999999999702</v>
          </cell>
          <cell r="B3156">
            <v>3034.1729999999998</v>
          </cell>
        </row>
        <row r="3157">
          <cell r="A3157">
            <v>41.3999999999997</v>
          </cell>
          <cell r="B3157">
            <v>3033.98</v>
          </cell>
        </row>
        <row r="3158">
          <cell r="A3158">
            <v>41.409999999999698</v>
          </cell>
          <cell r="B3158">
            <v>3033.7869999999998</v>
          </cell>
        </row>
        <row r="3159">
          <cell r="A3159">
            <v>41.419999999999703</v>
          </cell>
          <cell r="B3159">
            <v>3033.5940000000001</v>
          </cell>
        </row>
        <row r="3160">
          <cell r="A3160">
            <v>41.429999999999701</v>
          </cell>
          <cell r="B3160">
            <v>3033.4009999999998</v>
          </cell>
        </row>
        <row r="3161">
          <cell r="A3161">
            <v>41.439999999999699</v>
          </cell>
          <cell r="B3161">
            <v>3033.2080000000001</v>
          </cell>
        </row>
        <row r="3162">
          <cell r="A3162">
            <v>41.449999999999697</v>
          </cell>
          <cell r="B3162">
            <v>3033.0149999999999</v>
          </cell>
        </row>
        <row r="3163">
          <cell r="A3163">
            <v>41.459999999999702</v>
          </cell>
          <cell r="B3163">
            <v>3032.8220000000001</v>
          </cell>
        </row>
        <row r="3164">
          <cell r="A3164">
            <v>41.4699999999997</v>
          </cell>
          <cell r="B3164">
            <v>3032.6289999999999</v>
          </cell>
        </row>
        <row r="3165">
          <cell r="A3165">
            <v>41.479999999999698</v>
          </cell>
          <cell r="B3165">
            <v>3032.4360000000001</v>
          </cell>
        </row>
        <row r="3166">
          <cell r="A3166">
            <v>41.489999999999696</v>
          </cell>
          <cell r="B3166">
            <v>3032.2429999999999</v>
          </cell>
        </row>
        <row r="3167">
          <cell r="A3167">
            <v>41.499999999999702</v>
          </cell>
          <cell r="B3167">
            <v>3032.05</v>
          </cell>
        </row>
        <row r="3168">
          <cell r="A3168">
            <v>41.5099999999997</v>
          </cell>
          <cell r="B3168">
            <v>3031.857</v>
          </cell>
        </row>
        <row r="3169">
          <cell r="A3169">
            <v>41.519999999999698</v>
          </cell>
          <cell r="B3169">
            <v>3031.6640000000002</v>
          </cell>
        </row>
        <row r="3170">
          <cell r="A3170">
            <v>41.529999999999703</v>
          </cell>
          <cell r="B3170">
            <v>3031.471</v>
          </cell>
        </row>
        <row r="3171">
          <cell r="A3171">
            <v>41.539999999999701</v>
          </cell>
          <cell r="B3171">
            <v>3031.2779999999998</v>
          </cell>
        </row>
        <row r="3172">
          <cell r="A3172">
            <v>41.549999999999699</v>
          </cell>
          <cell r="B3172">
            <v>3031.085</v>
          </cell>
        </row>
        <row r="3173">
          <cell r="A3173">
            <v>41.559999999999697</v>
          </cell>
          <cell r="B3173">
            <v>3030.8919999999998</v>
          </cell>
        </row>
        <row r="3174">
          <cell r="A3174">
            <v>41.569999999999702</v>
          </cell>
          <cell r="B3174">
            <v>3030.6990000000001</v>
          </cell>
        </row>
        <row r="3175">
          <cell r="A3175">
            <v>41.5799999999997</v>
          </cell>
          <cell r="B3175">
            <v>3030.5059999999999</v>
          </cell>
        </row>
        <row r="3176">
          <cell r="A3176">
            <v>41.589999999999698</v>
          </cell>
          <cell r="B3176">
            <v>3030.3130000000001</v>
          </cell>
        </row>
        <row r="3177">
          <cell r="A3177">
            <v>41.599999999999703</v>
          </cell>
          <cell r="B3177">
            <v>3030.12</v>
          </cell>
        </row>
        <row r="3178">
          <cell r="A3178">
            <v>41.609999999999701</v>
          </cell>
          <cell r="B3178">
            <v>3029.9270000000001</v>
          </cell>
        </row>
        <row r="3179">
          <cell r="A3179">
            <v>41.619999999999699</v>
          </cell>
          <cell r="B3179">
            <v>3029.7339999999999</v>
          </cell>
        </row>
        <row r="3180">
          <cell r="A3180">
            <v>41.629999999999697</v>
          </cell>
          <cell r="B3180">
            <v>3029.5410000000002</v>
          </cell>
        </row>
        <row r="3181">
          <cell r="A3181">
            <v>41.639999999999702</v>
          </cell>
          <cell r="B3181">
            <v>3029.348</v>
          </cell>
        </row>
        <row r="3182">
          <cell r="A3182">
            <v>41.6499999999997</v>
          </cell>
          <cell r="B3182">
            <v>3029.1550000000002</v>
          </cell>
        </row>
        <row r="3183">
          <cell r="A3183">
            <v>41.659999999999698</v>
          </cell>
          <cell r="B3183">
            <v>3028.962</v>
          </cell>
        </row>
        <row r="3184">
          <cell r="A3184">
            <v>41.669999999999703</v>
          </cell>
          <cell r="B3184">
            <v>3028.7689999999998</v>
          </cell>
        </row>
        <row r="3185">
          <cell r="A3185">
            <v>41.679999999999701</v>
          </cell>
          <cell r="B3185">
            <v>3028.576</v>
          </cell>
        </row>
        <row r="3186">
          <cell r="A3186">
            <v>41.689999999999699</v>
          </cell>
          <cell r="B3186">
            <v>3028.3829999999998</v>
          </cell>
        </row>
        <row r="3187">
          <cell r="A3187">
            <v>41.699999999999697</v>
          </cell>
          <cell r="B3187">
            <v>3028.19</v>
          </cell>
        </row>
        <row r="3188">
          <cell r="A3188">
            <v>41.709999999999702</v>
          </cell>
          <cell r="B3188">
            <v>3027.9969999999998</v>
          </cell>
        </row>
        <row r="3189">
          <cell r="A3189">
            <v>41.7199999999997</v>
          </cell>
          <cell r="B3189">
            <v>3027.8040000000001</v>
          </cell>
        </row>
        <row r="3190">
          <cell r="A3190">
            <v>41.729999999999698</v>
          </cell>
          <cell r="B3190">
            <v>3027.6109999999999</v>
          </cell>
        </row>
        <row r="3191">
          <cell r="A3191">
            <v>41.739999999999597</v>
          </cell>
          <cell r="B3191">
            <v>3027.4180000000001</v>
          </cell>
        </row>
        <row r="3192">
          <cell r="A3192">
            <v>41.749999999999702</v>
          </cell>
          <cell r="B3192">
            <v>3027.2249999999999</v>
          </cell>
        </row>
        <row r="3193">
          <cell r="A3193">
            <v>41.7599999999996</v>
          </cell>
          <cell r="B3193">
            <v>3027.0320000000002</v>
          </cell>
        </row>
        <row r="3194">
          <cell r="A3194">
            <v>41.769999999999598</v>
          </cell>
          <cell r="B3194">
            <v>3026.8389999999999</v>
          </cell>
        </row>
        <row r="3195">
          <cell r="A3195">
            <v>41.779999999999703</v>
          </cell>
          <cell r="B3195">
            <v>3026.6460000000002</v>
          </cell>
        </row>
        <row r="3196">
          <cell r="A3196">
            <v>41.789999999999601</v>
          </cell>
          <cell r="B3196">
            <v>3026.453</v>
          </cell>
        </row>
        <row r="3197">
          <cell r="A3197">
            <v>41.799999999999599</v>
          </cell>
          <cell r="B3197">
            <v>3026.26</v>
          </cell>
        </row>
        <row r="3198">
          <cell r="A3198">
            <v>41.809999999999597</v>
          </cell>
          <cell r="B3198">
            <v>3026.067</v>
          </cell>
        </row>
        <row r="3199">
          <cell r="A3199">
            <v>41.819999999999602</v>
          </cell>
          <cell r="B3199">
            <v>3025.8739999999998</v>
          </cell>
        </row>
        <row r="3200">
          <cell r="A3200">
            <v>41.8299999999996</v>
          </cell>
          <cell r="B3200">
            <v>3025.681</v>
          </cell>
        </row>
        <row r="3201">
          <cell r="A3201">
            <v>41.839999999999598</v>
          </cell>
          <cell r="B3201">
            <v>3025.4879999999998</v>
          </cell>
        </row>
        <row r="3202">
          <cell r="A3202">
            <v>41.849999999999604</v>
          </cell>
          <cell r="B3202">
            <v>3025.2950000000001</v>
          </cell>
        </row>
        <row r="3203">
          <cell r="A3203">
            <v>41.859999999999602</v>
          </cell>
          <cell r="B3203">
            <v>3025.1019999999999</v>
          </cell>
        </row>
        <row r="3204">
          <cell r="A3204">
            <v>41.8699999999996</v>
          </cell>
          <cell r="B3204">
            <v>3024.9090000000001</v>
          </cell>
        </row>
        <row r="3205">
          <cell r="A3205">
            <v>41.879999999999598</v>
          </cell>
          <cell r="B3205">
            <v>3024.7159999999999</v>
          </cell>
        </row>
        <row r="3206">
          <cell r="A3206">
            <v>41.889999999999603</v>
          </cell>
          <cell r="B3206">
            <v>3024.5230000000001</v>
          </cell>
        </row>
        <row r="3207">
          <cell r="A3207">
            <v>41.899999999999601</v>
          </cell>
          <cell r="B3207">
            <v>3024.33</v>
          </cell>
        </row>
        <row r="3208">
          <cell r="A3208">
            <v>41.909999999999599</v>
          </cell>
          <cell r="B3208">
            <v>3024.1370000000002</v>
          </cell>
        </row>
        <row r="3209">
          <cell r="A3209">
            <v>41.919999999999597</v>
          </cell>
          <cell r="B3209">
            <v>3023.944</v>
          </cell>
        </row>
        <row r="3210">
          <cell r="A3210">
            <v>41.929999999999602</v>
          </cell>
          <cell r="B3210">
            <v>3023.7510000000002</v>
          </cell>
        </row>
        <row r="3211">
          <cell r="A3211">
            <v>41.9399999999996</v>
          </cell>
          <cell r="B3211">
            <v>3023.558</v>
          </cell>
        </row>
        <row r="3212">
          <cell r="A3212">
            <v>41.949999999999598</v>
          </cell>
          <cell r="B3212">
            <v>3023.3649999999998</v>
          </cell>
        </row>
        <row r="3213">
          <cell r="A3213">
            <v>41.959999999999603</v>
          </cell>
          <cell r="B3213">
            <v>3023.172</v>
          </cell>
        </row>
        <row r="3214">
          <cell r="A3214">
            <v>41.969999999999601</v>
          </cell>
          <cell r="B3214">
            <v>3022.9789999999998</v>
          </cell>
        </row>
        <row r="3215">
          <cell r="A3215">
            <v>41.979999999999599</v>
          </cell>
          <cell r="B3215">
            <v>3022.7860000000001</v>
          </cell>
        </row>
        <row r="3216">
          <cell r="A3216">
            <v>41.989999999999597</v>
          </cell>
          <cell r="B3216">
            <v>3022.5929999999998</v>
          </cell>
        </row>
        <row r="3217">
          <cell r="A3217">
            <v>41.999999999999602</v>
          </cell>
          <cell r="B3217">
            <v>3022.4</v>
          </cell>
        </row>
        <row r="3218">
          <cell r="A3218">
            <v>42.0099999999996</v>
          </cell>
          <cell r="B3218">
            <v>3022.2069999999999</v>
          </cell>
        </row>
        <row r="3219">
          <cell r="A3219">
            <v>42.019999999999598</v>
          </cell>
          <cell r="B3219">
            <v>3022.0140000000001</v>
          </cell>
        </row>
        <row r="3220">
          <cell r="A3220">
            <v>42.029999999999603</v>
          </cell>
          <cell r="B3220">
            <v>3021.8209999999999</v>
          </cell>
        </row>
        <row r="3221">
          <cell r="A3221">
            <v>42.039999999999601</v>
          </cell>
          <cell r="B3221">
            <v>3021.6280000000002</v>
          </cell>
        </row>
        <row r="3222">
          <cell r="A3222">
            <v>42.049999999999599</v>
          </cell>
          <cell r="B3222">
            <v>3021.4349999999999</v>
          </cell>
        </row>
        <row r="3223">
          <cell r="A3223">
            <v>42.059999999999597</v>
          </cell>
          <cell r="B3223">
            <v>3021.2420000000002</v>
          </cell>
        </row>
        <row r="3224">
          <cell r="A3224">
            <v>42.069999999999602</v>
          </cell>
          <cell r="B3224">
            <v>3021.049</v>
          </cell>
        </row>
        <row r="3225">
          <cell r="A3225">
            <v>42.0799999999996</v>
          </cell>
          <cell r="B3225">
            <v>3020.8560000000002</v>
          </cell>
        </row>
        <row r="3226">
          <cell r="A3226">
            <v>42.089999999999598</v>
          </cell>
          <cell r="B3226">
            <v>3020.663</v>
          </cell>
        </row>
        <row r="3227">
          <cell r="A3227">
            <v>42.099999999999604</v>
          </cell>
          <cell r="B3227">
            <v>3020.47</v>
          </cell>
        </row>
        <row r="3228">
          <cell r="A3228">
            <v>42.109999999999602</v>
          </cell>
          <cell r="B3228">
            <v>3020.277</v>
          </cell>
        </row>
        <row r="3229">
          <cell r="A3229">
            <v>42.1199999999996</v>
          </cell>
          <cell r="B3229">
            <v>3020.0839999999998</v>
          </cell>
        </row>
        <row r="3230">
          <cell r="A3230">
            <v>42.129999999999598</v>
          </cell>
          <cell r="B3230">
            <v>3019.8910000000001</v>
          </cell>
        </row>
        <row r="3231">
          <cell r="A3231">
            <v>42.139999999999603</v>
          </cell>
          <cell r="B3231">
            <v>3019.6979999999999</v>
          </cell>
        </row>
        <row r="3232">
          <cell r="A3232">
            <v>42.149999999999601</v>
          </cell>
          <cell r="B3232">
            <v>3019.5050000000001</v>
          </cell>
        </row>
        <row r="3233">
          <cell r="A3233">
            <v>42.159999999999599</v>
          </cell>
          <cell r="B3233">
            <v>3019.3119999999999</v>
          </cell>
        </row>
        <row r="3234">
          <cell r="A3234">
            <v>42.169999999999597</v>
          </cell>
          <cell r="B3234">
            <v>3019.1190000000001</v>
          </cell>
        </row>
        <row r="3235">
          <cell r="A3235">
            <v>42.179999999999602</v>
          </cell>
          <cell r="B3235">
            <v>3018.9259999999999</v>
          </cell>
        </row>
        <row r="3236">
          <cell r="A3236">
            <v>42.1899999999996</v>
          </cell>
          <cell r="B3236">
            <v>3018.7330000000002</v>
          </cell>
        </row>
        <row r="3237">
          <cell r="A3237">
            <v>42.199999999999598</v>
          </cell>
          <cell r="B3237">
            <v>3018.54</v>
          </cell>
        </row>
        <row r="3238">
          <cell r="A3238">
            <v>42.209999999999603</v>
          </cell>
          <cell r="B3238">
            <v>3018.3470000000002</v>
          </cell>
        </row>
        <row r="3239">
          <cell r="A3239">
            <v>42.219999999999601</v>
          </cell>
          <cell r="B3239">
            <v>3018.154</v>
          </cell>
        </row>
        <row r="3240">
          <cell r="A3240">
            <v>42.229999999999599</v>
          </cell>
          <cell r="B3240">
            <v>3017.9609999999998</v>
          </cell>
        </row>
        <row r="3241">
          <cell r="A3241">
            <v>42.239999999999498</v>
          </cell>
          <cell r="B3241">
            <v>3017.768</v>
          </cell>
        </row>
        <row r="3242">
          <cell r="A3242">
            <v>42.249999999999602</v>
          </cell>
          <cell r="B3242">
            <v>3017.5749999999998</v>
          </cell>
        </row>
        <row r="3243">
          <cell r="A3243">
            <v>42.2599999999996</v>
          </cell>
          <cell r="B3243">
            <v>3017.3820000000001</v>
          </cell>
        </row>
        <row r="3244">
          <cell r="A3244">
            <v>42.269999999999499</v>
          </cell>
          <cell r="B3244">
            <v>3017.1889999999999</v>
          </cell>
        </row>
        <row r="3245">
          <cell r="A3245">
            <v>42.279999999999497</v>
          </cell>
          <cell r="B3245">
            <v>3016.9960000000001</v>
          </cell>
        </row>
        <row r="3246">
          <cell r="A3246">
            <v>42.289999999999502</v>
          </cell>
          <cell r="B3246">
            <v>3016.8029999999999</v>
          </cell>
        </row>
        <row r="3247">
          <cell r="A3247">
            <v>42.2999999999995</v>
          </cell>
          <cell r="B3247">
            <v>3016.61</v>
          </cell>
        </row>
        <row r="3248">
          <cell r="A3248">
            <v>42.309999999999498</v>
          </cell>
          <cell r="B3248">
            <v>3016.4169999999999</v>
          </cell>
        </row>
        <row r="3249">
          <cell r="A3249">
            <v>42.319999999999503</v>
          </cell>
          <cell r="B3249">
            <v>3016.2240000000002</v>
          </cell>
        </row>
        <row r="3250">
          <cell r="A3250">
            <v>42.329999999999501</v>
          </cell>
          <cell r="B3250">
            <v>3016.0309999999999</v>
          </cell>
        </row>
        <row r="3251">
          <cell r="A3251">
            <v>42.339999999999499</v>
          </cell>
          <cell r="B3251">
            <v>3015.8380000000002</v>
          </cell>
        </row>
        <row r="3252">
          <cell r="A3252">
            <v>42.349999999999497</v>
          </cell>
          <cell r="B3252">
            <v>3015.645</v>
          </cell>
        </row>
        <row r="3253">
          <cell r="A3253">
            <v>42.359999999999502</v>
          </cell>
          <cell r="B3253">
            <v>3015.4520000000002</v>
          </cell>
        </row>
        <row r="3254">
          <cell r="A3254">
            <v>42.3699999999995</v>
          </cell>
          <cell r="B3254">
            <v>3015.259</v>
          </cell>
        </row>
        <row r="3255">
          <cell r="A3255">
            <v>42.379999999999498</v>
          </cell>
          <cell r="B3255">
            <v>3015.0659999999998</v>
          </cell>
        </row>
        <row r="3256">
          <cell r="A3256">
            <v>42.389999999999503</v>
          </cell>
          <cell r="B3256">
            <v>3014.873</v>
          </cell>
        </row>
        <row r="3257">
          <cell r="A3257">
            <v>42.399999999999501</v>
          </cell>
          <cell r="B3257">
            <v>3014.68</v>
          </cell>
        </row>
        <row r="3258">
          <cell r="A3258">
            <v>42.409999999999499</v>
          </cell>
          <cell r="B3258">
            <v>3014.4870000000001</v>
          </cell>
        </row>
        <row r="3259">
          <cell r="A3259">
            <v>42.419999999999497</v>
          </cell>
          <cell r="B3259">
            <v>3014.2939999999999</v>
          </cell>
        </row>
        <row r="3260">
          <cell r="A3260">
            <v>42.429999999999502</v>
          </cell>
          <cell r="B3260">
            <v>3014.1010000000001</v>
          </cell>
        </row>
        <row r="3261">
          <cell r="A3261">
            <v>42.4399999999995</v>
          </cell>
          <cell r="B3261">
            <v>3013.9079999999999</v>
          </cell>
        </row>
        <row r="3262">
          <cell r="A3262">
            <v>42.449999999999498</v>
          </cell>
          <cell r="B3262">
            <v>3013.7150000000001</v>
          </cell>
        </row>
        <row r="3263">
          <cell r="A3263">
            <v>42.459999999999503</v>
          </cell>
          <cell r="B3263">
            <v>3013.5219999999999</v>
          </cell>
        </row>
        <row r="3264">
          <cell r="A3264">
            <v>42.469999999999501</v>
          </cell>
          <cell r="B3264">
            <v>3013.3290000000002</v>
          </cell>
        </row>
        <row r="3265">
          <cell r="A3265">
            <v>42.479999999999499</v>
          </cell>
          <cell r="B3265">
            <v>3013.136</v>
          </cell>
        </row>
        <row r="3266">
          <cell r="A3266">
            <v>42.489999999999498</v>
          </cell>
          <cell r="B3266">
            <v>3012.9430000000002</v>
          </cell>
        </row>
        <row r="3267">
          <cell r="A3267">
            <v>42.499999999999503</v>
          </cell>
          <cell r="B3267">
            <v>3012.75</v>
          </cell>
        </row>
        <row r="3268">
          <cell r="A3268">
            <v>42.509999999999501</v>
          </cell>
          <cell r="B3268">
            <v>3012.5569999999998</v>
          </cell>
        </row>
        <row r="3269">
          <cell r="A3269">
            <v>42.519999999999499</v>
          </cell>
          <cell r="B3269">
            <v>3012.364</v>
          </cell>
        </row>
        <row r="3270">
          <cell r="A3270">
            <v>42.529999999999497</v>
          </cell>
          <cell r="B3270">
            <v>3012.1709999999998</v>
          </cell>
        </row>
        <row r="3271">
          <cell r="A3271">
            <v>42.539999999999502</v>
          </cell>
          <cell r="B3271">
            <v>3011.9780000000001</v>
          </cell>
        </row>
        <row r="3272">
          <cell r="A3272">
            <v>42.5499999999995</v>
          </cell>
          <cell r="B3272">
            <v>3011.7849999999999</v>
          </cell>
        </row>
        <row r="3273">
          <cell r="A3273">
            <v>42.559999999999498</v>
          </cell>
          <cell r="B3273">
            <v>3011.5920000000001</v>
          </cell>
        </row>
        <row r="3274">
          <cell r="A3274">
            <v>42.569999999999503</v>
          </cell>
          <cell r="B3274">
            <v>3011.3989999999999</v>
          </cell>
        </row>
        <row r="3275">
          <cell r="A3275">
            <v>42.579999999999501</v>
          </cell>
          <cell r="B3275">
            <v>3011.2060000000001</v>
          </cell>
        </row>
        <row r="3276">
          <cell r="A3276">
            <v>42.589999999999499</v>
          </cell>
          <cell r="B3276">
            <v>3011.0129999999999</v>
          </cell>
        </row>
        <row r="3277">
          <cell r="A3277">
            <v>42.599999999999497</v>
          </cell>
          <cell r="B3277">
            <v>3010.82</v>
          </cell>
        </row>
        <row r="3278">
          <cell r="A3278">
            <v>42.609999999999502</v>
          </cell>
          <cell r="B3278">
            <v>3010.627</v>
          </cell>
        </row>
        <row r="3279">
          <cell r="A3279">
            <v>42.6199999999995</v>
          </cell>
          <cell r="B3279">
            <v>3010.4340000000002</v>
          </cell>
        </row>
        <row r="3280">
          <cell r="A3280">
            <v>42.629999999999498</v>
          </cell>
          <cell r="B3280">
            <v>3010.241</v>
          </cell>
        </row>
        <row r="3281">
          <cell r="A3281">
            <v>42.639999999999503</v>
          </cell>
          <cell r="B3281">
            <v>3010.0479999999998</v>
          </cell>
        </row>
        <row r="3282">
          <cell r="A3282">
            <v>42.649999999999501</v>
          </cell>
          <cell r="B3282">
            <v>3009.855</v>
          </cell>
        </row>
        <row r="3283">
          <cell r="A3283">
            <v>42.659999999999499</v>
          </cell>
          <cell r="B3283">
            <v>3009.6619999999998</v>
          </cell>
        </row>
        <row r="3284">
          <cell r="A3284">
            <v>42.669999999999497</v>
          </cell>
          <cell r="B3284">
            <v>3009.4690000000001</v>
          </cell>
        </row>
        <row r="3285">
          <cell r="A3285">
            <v>42.679999999999502</v>
          </cell>
          <cell r="B3285">
            <v>3009.2759999999998</v>
          </cell>
        </row>
        <row r="3286">
          <cell r="A3286">
            <v>42.6899999999995</v>
          </cell>
          <cell r="B3286">
            <v>3009.0830000000001</v>
          </cell>
        </row>
        <row r="3287">
          <cell r="A3287">
            <v>42.699999999999498</v>
          </cell>
          <cell r="B3287">
            <v>3008.89</v>
          </cell>
        </row>
        <row r="3288">
          <cell r="A3288">
            <v>42.709999999999503</v>
          </cell>
          <cell r="B3288">
            <v>3008.6970000000001</v>
          </cell>
        </row>
        <row r="3289">
          <cell r="A3289">
            <v>42.719999999999501</v>
          </cell>
          <cell r="B3289">
            <v>3008.5039999999999</v>
          </cell>
        </row>
        <row r="3290">
          <cell r="A3290">
            <v>42.729999999999499</v>
          </cell>
          <cell r="B3290">
            <v>3008.3110000000001</v>
          </cell>
        </row>
        <row r="3291">
          <cell r="A3291">
            <v>42.739999999999398</v>
          </cell>
          <cell r="B3291">
            <v>3008.1179999999999</v>
          </cell>
        </row>
        <row r="3292">
          <cell r="A3292">
            <v>42.749999999999503</v>
          </cell>
          <cell r="B3292">
            <v>3007.9250000000002</v>
          </cell>
        </row>
        <row r="3293">
          <cell r="A3293">
            <v>42.759999999999501</v>
          </cell>
          <cell r="B3293">
            <v>3007.732</v>
          </cell>
        </row>
        <row r="3294">
          <cell r="A3294">
            <v>42.769999999999399</v>
          </cell>
          <cell r="B3294">
            <v>3007.5390000000002</v>
          </cell>
        </row>
        <row r="3295">
          <cell r="A3295">
            <v>42.779999999999397</v>
          </cell>
          <cell r="B3295">
            <v>3007.346</v>
          </cell>
        </row>
        <row r="3296">
          <cell r="A3296">
            <v>42.789999999999402</v>
          </cell>
          <cell r="B3296">
            <v>3007.1529999999998</v>
          </cell>
        </row>
        <row r="3297">
          <cell r="A3297">
            <v>42.7999999999994</v>
          </cell>
          <cell r="B3297">
            <v>3006.96</v>
          </cell>
        </row>
        <row r="3298">
          <cell r="A3298">
            <v>42.809999999999398</v>
          </cell>
          <cell r="B3298">
            <v>3006.7669999999998</v>
          </cell>
        </row>
        <row r="3299">
          <cell r="A3299">
            <v>42.819999999999403</v>
          </cell>
          <cell r="B3299">
            <v>3006.5740000000001</v>
          </cell>
        </row>
        <row r="3300">
          <cell r="A3300">
            <v>42.829999999999401</v>
          </cell>
          <cell r="B3300">
            <v>3006.3809999999999</v>
          </cell>
        </row>
        <row r="3301">
          <cell r="A3301">
            <v>42.839999999999399</v>
          </cell>
          <cell r="B3301">
            <v>3006.1880000000001</v>
          </cell>
        </row>
        <row r="3302">
          <cell r="A3302">
            <v>42.849999999999397</v>
          </cell>
          <cell r="B3302">
            <v>3005.9949999999999</v>
          </cell>
        </row>
        <row r="3303">
          <cell r="A3303">
            <v>42.859999999999403</v>
          </cell>
          <cell r="B3303">
            <v>3005.8020000000001</v>
          </cell>
        </row>
        <row r="3304">
          <cell r="A3304">
            <v>42.869999999999401</v>
          </cell>
          <cell r="B3304">
            <v>3005.6089999999999</v>
          </cell>
        </row>
        <row r="3305">
          <cell r="A3305">
            <v>42.879999999999399</v>
          </cell>
          <cell r="B3305">
            <v>3005.4160000000002</v>
          </cell>
        </row>
        <row r="3306">
          <cell r="A3306">
            <v>42.889999999999397</v>
          </cell>
          <cell r="B3306">
            <v>3005.223</v>
          </cell>
        </row>
        <row r="3307">
          <cell r="A3307">
            <v>42.899999999999402</v>
          </cell>
          <cell r="B3307">
            <v>3005.03</v>
          </cell>
        </row>
        <row r="3308">
          <cell r="A3308">
            <v>42.9099999999994</v>
          </cell>
          <cell r="B3308">
            <v>3004.837</v>
          </cell>
        </row>
        <row r="3309">
          <cell r="A3309">
            <v>42.919999999999398</v>
          </cell>
          <cell r="B3309">
            <v>3004.6439999999998</v>
          </cell>
        </row>
        <row r="3310">
          <cell r="A3310">
            <v>42.929999999999403</v>
          </cell>
          <cell r="B3310">
            <v>3004.451</v>
          </cell>
        </row>
        <row r="3311">
          <cell r="A3311">
            <v>42.939999999999401</v>
          </cell>
          <cell r="B3311">
            <v>3004.2579999999998</v>
          </cell>
        </row>
        <row r="3312">
          <cell r="A3312">
            <v>42.949999999999399</v>
          </cell>
          <cell r="B3312">
            <v>3004.0650000000001</v>
          </cell>
        </row>
        <row r="3313">
          <cell r="A3313">
            <v>42.959999999999397</v>
          </cell>
          <cell r="B3313">
            <v>3003.8719999999998</v>
          </cell>
        </row>
        <row r="3314">
          <cell r="A3314">
            <v>42.969999999999402</v>
          </cell>
          <cell r="B3314">
            <v>3003.6790000000001</v>
          </cell>
        </row>
        <row r="3315">
          <cell r="A3315">
            <v>42.9799999999994</v>
          </cell>
          <cell r="B3315">
            <v>3003.4859999999999</v>
          </cell>
        </row>
        <row r="3316">
          <cell r="A3316">
            <v>42.989999999999398</v>
          </cell>
          <cell r="B3316">
            <v>3003.2930000000001</v>
          </cell>
        </row>
        <row r="3317">
          <cell r="A3317">
            <v>42.999999999999403</v>
          </cell>
          <cell r="B3317">
            <v>3003.1</v>
          </cell>
        </row>
        <row r="3318">
          <cell r="A3318">
            <v>43.009999999999401</v>
          </cell>
          <cell r="B3318">
            <v>3002.9070000000002</v>
          </cell>
        </row>
        <row r="3319">
          <cell r="A3319">
            <v>43.019999999999399</v>
          </cell>
          <cell r="B3319">
            <v>3002.7139999999999</v>
          </cell>
        </row>
        <row r="3320">
          <cell r="A3320">
            <v>43.029999999999397</v>
          </cell>
          <cell r="B3320">
            <v>3002.5210000000002</v>
          </cell>
        </row>
        <row r="3321">
          <cell r="A3321">
            <v>43.039999999999402</v>
          </cell>
          <cell r="B3321">
            <v>3002.328</v>
          </cell>
        </row>
        <row r="3322">
          <cell r="A3322">
            <v>43.0499999999994</v>
          </cell>
          <cell r="B3322">
            <v>3002.1350000000002</v>
          </cell>
        </row>
        <row r="3323">
          <cell r="A3323">
            <v>43.059999999999398</v>
          </cell>
          <cell r="B3323">
            <v>3001.942</v>
          </cell>
        </row>
        <row r="3324">
          <cell r="A3324">
            <v>43.069999999999403</v>
          </cell>
          <cell r="B3324">
            <v>3001.7489999999998</v>
          </cell>
        </row>
        <row r="3325">
          <cell r="A3325">
            <v>43.079999999999401</v>
          </cell>
          <cell r="B3325">
            <v>3001.556</v>
          </cell>
        </row>
        <row r="3326">
          <cell r="A3326">
            <v>43.089999999999399</v>
          </cell>
          <cell r="B3326">
            <v>3001.3629999999998</v>
          </cell>
        </row>
        <row r="3327">
          <cell r="A3327">
            <v>43.099999999999397</v>
          </cell>
          <cell r="B3327">
            <v>3001.17</v>
          </cell>
        </row>
        <row r="3328">
          <cell r="A3328">
            <v>43.109999999999403</v>
          </cell>
          <cell r="B3328">
            <v>3000.9769999999999</v>
          </cell>
        </row>
        <row r="3329">
          <cell r="A3329">
            <v>43.119999999999401</v>
          </cell>
          <cell r="B3329">
            <v>3000.7840000000001</v>
          </cell>
        </row>
        <row r="3330">
          <cell r="A3330">
            <v>43.129999999999399</v>
          </cell>
          <cell r="B3330">
            <v>3000.5909999999999</v>
          </cell>
        </row>
        <row r="3331">
          <cell r="A3331">
            <v>43.139999999999397</v>
          </cell>
          <cell r="B3331">
            <v>3000.3980000000001</v>
          </cell>
        </row>
        <row r="3332">
          <cell r="A3332">
            <v>43.149999999999402</v>
          </cell>
          <cell r="B3332">
            <v>3000.2049999999999</v>
          </cell>
        </row>
        <row r="3333">
          <cell r="A3333">
            <v>43.1599999999994</v>
          </cell>
          <cell r="B3333">
            <v>3000.0120000000002</v>
          </cell>
        </row>
        <row r="3334">
          <cell r="A3334">
            <v>43.169999999999398</v>
          </cell>
          <cell r="B3334">
            <v>2999.819</v>
          </cell>
        </row>
        <row r="3335">
          <cell r="A3335">
            <v>43.179999999999403</v>
          </cell>
          <cell r="B3335">
            <v>2999.6260000000002</v>
          </cell>
        </row>
        <row r="3336">
          <cell r="A3336">
            <v>43.189999999999401</v>
          </cell>
          <cell r="B3336">
            <v>2999.433</v>
          </cell>
        </row>
        <row r="3337">
          <cell r="A3337">
            <v>43.199999999999399</v>
          </cell>
          <cell r="B3337">
            <v>2999.24</v>
          </cell>
        </row>
        <row r="3338">
          <cell r="A3338">
            <v>43.209999999999397</v>
          </cell>
          <cell r="B3338">
            <v>2999.047</v>
          </cell>
        </row>
        <row r="3339">
          <cell r="A3339">
            <v>43.219999999999402</v>
          </cell>
          <cell r="B3339">
            <v>2998.8539999999998</v>
          </cell>
        </row>
        <row r="3340">
          <cell r="A3340">
            <v>43.2299999999994</v>
          </cell>
          <cell r="B3340">
            <v>2998.6610000000001</v>
          </cell>
        </row>
        <row r="3341">
          <cell r="A3341">
            <v>43.239999999999398</v>
          </cell>
          <cell r="B3341">
            <v>2998.4679999999998</v>
          </cell>
        </row>
        <row r="3342">
          <cell r="A3342">
            <v>43.249999999999297</v>
          </cell>
          <cell r="B3342">
            <v>2998.2750000000001</v>
          </cell>
        </row>
        <row r="3343">
          <cell r="A3343">
            <v>43.259999999999401</v>
          </cell>
          <cell r="B3343">
            <v>2998.0819999999999</v>
          </cell>
        </row>
        <row r="3344">
          <cell r="A3344">
            <v>43.2699999999993</v>
          </cell>
          <cell r="B3344">
            <v>2997.8890000000001</v>
          </cell>
        </row>
        <row r="3345">
          <cell r="A3345">
            <v>43.279999999999298</v>
          </cell>
          <cell r="B3345">
            <v>2997.6959999999999</v>
          </cell>
        </row>
        <row r="3346">
          <cell r="A3346">
            <v>43.289999999999402</v>
          </cell>
          <cell r="B3346">
            <v>2997.5030000000002</v>
          </cell>
        </row>
        <row r="3347">
          <cell r="A3347">
            <v>43.299999999999301</v>
          </cell>
          <cell r="B3347">
            <v>2997.31</v>
          </cell>
        </row>
        <row r="3348">
          <cell r="A3348">
            <v>43.309999999999299</v>
          </cell>
          <cell r="B3348">
            <v>2997.1170000000002</v>
          </cell>
        </row>
        <row r="3349">
          <cell r="A3349">
            <v>43.319999999999297</v>
          </cell>
          <cell r="B3349">
            <v>2996.924</v>
          </cell>
        </row>
        <row r="3350">
          <cell r="A3350">
            <v>43.329999999999302</v>
          </cell>
          <cell r="B3350">
            <v>2996.7310000000002</v>
          </cell>
        </row>
        <row r="3351">
          <cell r="A3351">
            <v>43.3399999999993</v>
          </cell>
          <cell r="B3351">
            <v>2996.538</v>
          </cell>
        </row>
        <row r="3352">
          <cell r="A3352">
            <v>43.349999999999298</v>
          </cell>
          <cell r="B3352">
            <v>2996.3449999999998</v>
          </cell>
        </row>
        <row r="3353">
          <cell r="A3353">
            <v>43.359999999999303</v>
          </cell>
          <cell r="B3353">
            <v>2996.152</v>
          </cell>
        </row>
        <row r="3354">
          <cell r="A3354">
            <v>43.369999999999301</v>
          </cell>
          <cell r="B3354">
            <v>2995.9589999999998</v>
          </cell>
        </row>
        <row r="3355">
          <cell r="A3355">
            <v>43.379999999999299</v>
          </cell>
          <cell r="B3355">
            <v>2995.7660000000001</v>
          </cell>
        </row>
        <row r="3356">
          <cell r="A3356">
            <v>43.389999999999297</v>
          </cell>
          <cell r="B3356">
            <v>2995.5729999999999</v>
          </cell>
        </row>
        <row r="3357">
          <cell r="A3357">
            <v>43.399999999999302</v>
          </cell>
          <cell r="B3357">
            <v>2995.38</v>
          </cell>
        </row>
        <row r="3358">
          <cell r="A3358">
            <v>43.4099999999993</v>
          </cell>
          <cell r="B3358">
            <v>2995.1869999999999</v>
          </cell>
        </row>
        <row r="3359">
          <cell r="A3359">
            <v>43.419999999999298</v>
          </cell>
          <cell r="B3359">
            <v>2994.9940000000001</v>
          </cell>
        </row>
        <row r="3360">
          <cell r="A3360">
            <v>43.429999999999303</v>
          </cell>
          <cell r="B3360">
            <v>2994.8009999999999</v>
          </cell>
        </row>
        <row r="3361">
          <cell r="A3361">
            <v>43.439999999999301</v>
          </cell>
          <cell r="B3361">
            <v>2994.6080000000002</v>
          </cell>
        </row>
        <row r="3362">
          <cell r="A3362">
            <v>43.449999999999299</v>
          </cell>
          <cell r="B3362">
            <v>2994.415</v>
          </cell>
        </row>
        <row r="3363">
          <cell r="A3363">
            <v>43.459999999999297</v>
          </cell>
          <cell r="B3363">
            <v>2994.2220000000002</v>
          </cell>
        </row>
        <row r="3364">
          <cell r="A3364">
            <v>43.469999999999303</v>
          </cell>
          <cell r="B3364">
            <v>2994.029</v>
          </cell>
        </row>
        <row r="3365">
          <cell r="A3365">
            <v>43.479999999999301</v>
          </cell>
          <cell r="B3365">
            <v>2993.8359999999998</v>
          </cell>
        </row>
        <row r="3366">
          <cell r="A3366">
            <v>43.489999999999299</v>
          </cell>
          <cell r="B3366">
            <v>2993.643</v>
          </cell>
        </row>
        <row r="3367">
          <cell r="A3367">
            <v>43.499999999999297</v>
          </cell>
          <cell r="B3367">
            <v>2993.45</v>
          </cell>
        </row>
        <row r="3368">
          <cell r="A3368">
            <v>43.509999999999302</v>
          </cell>
          <cell r="B3368">
            <v>2993.2570000000001</v>
          </cell>
        </row>
        <row r="3369">
          <cell r="A3369">
            <v>43.5199999999993</v>
          </cell>
          <cell r="B3369">
            <v>2993.0639999999999</v>
          </cell>
        </row>
        <row r="3370">
          <cell r="A3370">
            <v>43.529999999999298</v>
          </cell>
          <cell r="B3370">
            <v>2992.8710000000001</v>
          </cell>
        </row>
        <row r="3371">
          <cell r="A3371">
            <v>43.539999999999303</v>
          </cell>
          <cell r="B3371">
            <v>2992.6779999999999</v>
          </cell>
        </row>
        <row r="3372">
          <cell r="A3372">
            <v>43.549999999999301</v>
          </cell>
          <cell r="B3372">
            <v>2992.4850000000001</v>
          </cell>
        </row>
        <row r="3373">
          <cell r="A3373">
            <v>43.559999999999299</v>
          </cell>
          <cell r="B3373">
            <v>2992.2919999999999</v>
          </cell>
        </row>
        <row r="3374">
          <cell r="A3374">
            <v>43.569999999999297</v>
          </cell>
          <cell r="B3374">
            <v>2992.0990000000002</v>
          </cell>
        </row>
        <row r="3375">
          <cell r="A3375">
            <v>43.579999999999302</v>
          </cell>
          <cell r="B3375">
            <v>2991.9059999999999</v>
          </cell>
        </row>
        <row r="3376">
          <cell r="A3376">
            <v>43.5899999999993</v>
          </cell>
          <cell r="B3376">
            <v>2991.7130000000002</v>
          </cell>
        </row>
        <row r="3377">
          <cell r="A3377">
            <v>43.599999999999298</v>
          </cell>
          <cell r="B3377">
            <v>2991.52</v>
          </cell>
        </row>
        <row r="3378">
          <cell r="A3378">
            <v>43.609999999999303</v>
          </cell>
          <cell r="B3378">
            <v>2991.3270000000002</v>
          </cell>
        </row>
        <row r="3379">
          <cell r="A3379">
            <v>43.619999999999301</v>
          </cell>
          <cell r="B3379">
            <v>2991.134</v>
          </cell>
        </row>
        <row r="3380">
          <cell r="A3380">
            <v>43.629999999999299</v>
          </cell>
          <cell r="B3380">
            <v>2990.9409999999998</v>
          </cell>
        </row>
        <row r="3381">
          <cell r="A3381">
            <v>43.639999999999297</v>
          </cell>
          <cell r="B3381">
            <v>2990.748</v>
          </cell>
        </row>
        <row r="3382">
          <cell r="A3382">
            <v>43.649999999999302</v>
          </cell>
          <cell r="B3382">
            <v>2990.5549999999998</v>
          </cell>
        </row>
        <row r="3383">
          <cell r="A3383">
            <v>43.6599999999993</v>
          </cell>
          <cell r="B3383">
            <v>2990.3620000000001</v>
          </cell>
        </row>
        <row r="3384">
          <cell r="A3384">
            <v>43.669999999999298</v>
          </cell>
          <cell r="B3384">
            <v>2990.1689999999999</v>
          </cell>
        </row>
        <row r="3385">
          <cell r="A3385">
            <v>43.679999999999303</v>
          </cell>
          <cell r="B3385">
            <v>2989.9760000000001</v>
          </cell>
        </row>
        <row r="3386">
          <cell r="A3386">
            <v>43.689999999999301</v>
          </cell>
          <cell r="B3386">
            <v>2989.7829999999999</v>
          </cell>
        </row>
        <row r="3387">
          <cell r="A3387">
            <v>43.699999999999299</v>
          </cell>
          <cell r="B3387">
            <v>2989.59</v>
          </cell>
        </row>
        <row r="3388">
          <cell r="A3388">
            <v>43.709999999999297</v>
          </cell>
          <cell r="B3388">
            <v>2989.3969999999999</v>
          </cell>
        </row>
        <row r="3389">
          <cell r="A3389">
            <v>43.719999999999303</v>
          </cell>
          <cell r="B3389">
            <v>2989.2040000000002</v>
          </cell>
        </row>
        <row r="3390">
          <cell r="A3390">
            <v>43.729999999999301</v>
          </cell>
          <cell r="B3390">
            <v>2989.011</v>
          </cell>
        </row>
        <row r="3391">
          <cell r="A3391">
            <v>43.739999999999299</v>
          </cell>
          <cell r="B3391">
            <v>2988.8180000000002</v>
          </cell>
        </row>
        <row r="3392">
          <cell r="A3392">
            <v>43.749999999999197</v>
          </cell>
          <cell r="B3392">
            <v>2988.625</v>
          </cell>
        </row>
        <row r="3393">
          <cell r="A3393">
            <v>43.759999999999302</v>
          </cell>
          <cell r="B3393">
            <v>2988.4319999999998</v>
          </cell>
        </row>
        <row r="3394">
          <cell r="A3394">
            <v>43.7699999999992</v>
          </cell>
          <cell r="B3394">
            <v>2988.239</v>
          </cell>
        </row>
        <row r="3395">
          <cell r="A3395">
            <v>43.779999999999198</v>
          </cell>
          <cell r="B3395">
            <v>2988.0459999999998</v>
          </cell>
        </row>
        <row r="3396">
          <cell r="A3396">
            <v>43.789999999999303</v>
          </cell>
          <cell r="B3396">
            <v>2987.8530000000001</v>
          </cell>
        </row>
        <row r="3397">
          <cell r="A3397">
            <v>43.799999999999201</v>
          </cell>
          <cell r="B3397">
            <v>2987.66</v>
          </cell>
        </row>
        <row r="3398">
          <cell r="A3398">
            <v>43.809999999999199</v>
          </cell>
          <cell r="B3398">
            <v>2987.4670000000001</v>
          </cell>
        </row>
        <row r="3399">
          <cell r="A3399">
            <v>43.819999999999197</v>
          </cell>
          <cell r="B3399">
            <v>2987.2739999999999</v>
          </cell>
        </row>
        <row r="3400">
          <cell r="A3400">
            <v>43.829999999999202</v>
          </cell>
          <cell r="B3400">
            <v>2987.0810000000001</v>
          </cell>
        </row>
        <row r="3401">
          <cell r="A3401">
            <v>43.8399999999992</v>
          </cell>
          <cell r="B3401">
            <v>2986.8879999999999</v>
          </cell>
        </row>
        <row r="3402">
          <cell r="A3402">
            <v>43.849999999999199</v>
          </cell>
          <cell r="B3402">
            <v>2986.6950000000002</v>
          </cell>
        </row>
        <row r="3403">
          <cell r="A3403">
            <v>43.859999999999197</v>
          </cell>
          <cell r="B3403">
            <v>2986.502</v>
          </cell>
        </row>
        <row r="3404">
          <cell r="A3404">
            <v>43.869999999999202</v>
          </cell>
          <cell r="B3404">
            <v>2986.3090000000002</v>
          </cell>
        </row>
        <row r="3405">
          <cell r="A3405">
            <v>43.8799999999992</v>
          </cell>
          <cell r="B3405">
            <v>2986.116</v>
          </cell>
        </row>
        <row r="3406">
          <cell r="A3406">
            <v>43.889999999999198</v>
          </cell>
          <cell r="B3406">
            <v>2985.9229999999998</v>
          </cell>
        </row>
        <row r="3407">
          <cell r="A3407">
            <v>43.899999999999203</v>
          </cell>
          <cell r="B3407">
            <v>2985.73</v>
          </cell>
        </row>
        <row r="3408">
          <cell r="A3408">
            <v>43.909999999999201</v>
          </cell>
          <cell r="B3408">
            <v>2985.5369999999998</v>
          </cell>
        </row>
        <row r="3409">
          <cell r="A3409">
            <v>43.919999999999199</v>
          </cell>
          <cell r="B3409">
            <v>2985.3440000000001</v>
          </cell>
        </row>
        <row r="3410">
          <cell r="A3410">
            <v>43.929999999999197</v>
          </cell>
          <cell r="B3410">
            <v>2985.1509999999998</v>
          </cell>
        </row>
        <row r="3411">
          <cell r="A3411">
            <v>43.939999999999202</v>
          </cell>
          <cell r="B3411">
            <v>2984.9580000000001</v>
          </cell>
        </row>
        <row r="3412">
          <cell r="A3412">
            <v>43.9499999999992</v>
          </cell>
          <cell r="B3412">
            <v>2984.7649999999999</v>
          </cell>
        </row>
        <row r="3413">
          <cell r="A3413">
            <v>43.959999999999198</v>
          </cell>
          <cell r="B3413">
            <v>2984.5720000000001</v>
          </cell>
        </row>
        <row r="3414">
          <cell r="A3414">
            <v>43.969999999999203</v>
          </cell>
          <cell r="B3414">
            <v>2984.3789999999999</v>
          </cell>
        </row>
        <row r="3415">
          <cell r="A3415">
            <v>43.979999999999201</v>
          </cell>
          <cell r="B3415">
            <v>2984.1860000000001</v>
          </cell>
        </row>
        <row r="3416">
          <cell r="A3416">
            <v>43.989999999999199</v>
          </cell>
          <cell r="B3416">
            <v>2983.9929999999999</v>
          </cell>
        </row>
        <row r="3417">
          <cell r="A3417">
            <v>43.999999999999197</v>
          </cell>
          <cell r="B3417">
            <v>2983.8</v>
          </cell>
        </row>
        <row r="3418">
          <cell r="A3418">
            <v>44.009999999999202</v>
          </cell>
          <cell r="B3418">
            <v>2983.607</v>
          </cell>
        </row>
        <row r="3419">
          <cell r="A3419">
            <v>44.0199999999992</v>
          </cell>
          <cell r="B3419">
            <v>2983.4140000000002</v>
          </cell>
        </row>
        <row r="3420">
          <cell r="A3420">
            <v>44.029999999999198</v>
          </cell>
          <cell r="B3420">
            <v>2983.221</v>
          </cell>
        </row>
        <row r="3421">
          <cell r="A3421">
            <v>44.039999999999203</v>
          </cell>
          <cell r="B3421">
            <v>2983.0279999999998</v>
          </cell>
        </row>
        <row r="3422">
          <cell r="A3422">
            <v>44.049999999999201</v>
          </cell>
          <cell r="B3422">
            <v>2982.835</v>
          </cell>
        </row>
        <row r="3423">
          <cell r="A3423">
            <v>44.059999999999199</v>
          </cell>
          <cell r="B3423">
            <v>2982.6419999999998</v>
          </cell>
        </row>
        <row r="3424">
          <cell r="A3424">
            <v>44.069999999999197</v>
          </cell>
          <cell r="B3424">
            <v>2982.4490000000001</v>
          </cell>
        </row>
        <row r="3425">
          <cell r="A3425">
            <v>44.079999999999202</v>
          </cell>
          <cell r="B3425">
            <v>2982.2559999999999</v>
          </cell>
        </row>
        <row r="3426">
          <cell r="A3426">
            <v>44.0899999999992</v>
          </cell>
          <cell r="B3426">
            <v>2982.0630000000001</v>
          </cell>
        </row>
        <row r="3427">
          <cell r="A3427">
            <v>44.099999999999199</v>
          </cell>
          <cell r="B3427">
            <v>2981.87</v>
          </cell>
        </row>
        <row r="3428">
          <cell r="A3428">
            <v>44.109999999999197</v>
          </cell>
          <cell r="B3428">
            <v>2981.6770000000001</v>
          </cell>
        </row>
        <row r="3429">
          <cell r="A3429">
            <v>44.119999999999202</v>
          </cell>
          <cell r="B3429">
            <v>2981.4839999999999</v>
          </cell>
        </row>
        <row r="3430">
          <cell r="A3430">
            <v>44.1299999999992</v>
          </cell>
          <cell r="B3430">
            <v>2981.2910000000002</v>
          </cell>
        </row>
        <row r="3431">
          <cell r="A3431">
            <v>44.139999999999198</v>
          </cell>
          <cell r="B3431">
            <v>2981.098</v>
          </cell>
        </row>
        <row r="3432">
          <cell r="A3432">
            <v>44.149999999999203</v>
          </cell>
          <cell r="B3432">
            <v>2980.9050000000002</v>
          </cell>
        </row>
        <row r="3433">
          <cell r="A3433">
            <v>44.159999999999201</v>
          </cell>
          <cell r="B3433">
            <v>2980.712</v>
          </cell>
        </row>
        <row r="3434">
          <cell r="A3434">
            <v>44.169999999999199</v>
          </cell>
          <cell r="B3434">
            <v>2980.5189999999998</v>
          </cell>
        </row>
        <row r="3435">
          <cell r="A3435">
            <v>44.179999999999197</v>
          </cell>
          <cell r="B3435">
            <v>2980.326</v>
          </cell>
        </row>
        <row r="3436">
          <cell r="A3436">
            <v>44.189999999999202</v>
          </cell>
          <cell r="B3436">
            <v>2980.1329999999998</v>
          </cell>
        </row>
        <row r="3437">
          <cell r="A3437">
            <v>44.1999999999992</v>
          </cell>
          <cell r="B3437">
            <v>2979.94</v>
          </cell>
        </row>
        <row r="3438">
          <cell r="A3438">
            <v>44.209999999999198</v>
          </cell>
          <cell r="B3438">
            <v>2979.7469999999998</v>
          </cell>
        </row>
        <row r="3439">
          <cell r="A3439">
            <v>44.219999999999203</v>
          </cell>
          <cell r="B3439">
            <v>2979.5540000000001</v>
          </cell>
        </row>
        <row r="3440">
          <cell r="A3440">
            <v>44.229999999999201</v>
          </cell>
          <cell r="B3440">
            <v>2979.3609999999999</v>
          </cell>
        </row>
        <row r="3441">
          <cell r="A3441">
            <v>44.239999999999199</v>
          </cell>
          <cell r="B3441">
            <v>2979.1680000000001</v>
          </cell>
        </row>
        <row r="3442">
          <cell r="A3442">
            <v>44.249999999999098</v>
          </cell>
          <cell r="B3442">
            <v>2978.9749999999999</v>
          </cell>
        </row>
        <row r="3443">
          <cell r="A3443">
            <v>44.259999999999202</v>
          </cell>
          <cell r="B3443">
            <v>2978.7820000000002</v>
          </cell>
        </row>
        <row r="3444">
          <cell r="A3444">
            <v>44.2699999999992</v>
          </cell>
          <cell r="B3444">
            <v>2978.5889999999999</v>
          </cell>
        </row>
        <row r="3445">
          <cell r="A3445">
            <v>44.279999999999099</v>
          </cell>
          <cell r="B3445">
            <v>2978.3960000000002</v>
          </cell>
        </row>
        <row r="3446">
          <cell r="A3446">
            <v>44.289999999999203</v>
          </cell>
          <cell r="B3446">
            <v>2978.203</v>
          </cell>
        </row>
        <row r="3447">
          <cell r="A3447">
            <v>44.299999999999102</v>
          </cell>
          <cell r="B3447">
            <v>2978.01</v>
          </cell>
        </row>
        <row r="3448">
          <cell r="A3448">
            <v>44.3099999999991</v>
          </cell>
          <cell r="B3448">
            <v>2977.817</v>
          </cell>
        </row>
        <row r="3449">
          <cell r="A3449">
            <v>44.319999999999098</v>
          </cell>
          <cell r="B3449">
            <v>2977.6239999999998</v>
          </cell>
        </row>
        <row r="3450">
          <cell r="A3450">
            <v>44.329999999999103</v>
          </cell>
          <cell r="B3450">
            <v>2977.431</v>
          </cell>
        </row>
        <row r="3451">
          <cell r="A3451">
            <v>44.339999999999101</v>
          </cell>
          <cell r="B3451">
            <v>2977.2379999999998</v>
          </cell>
        </row>
        <row r="3452">
          <cell r="A3452">
            <v>44.349999999999099</v>
          </cell>
          <cell r="B3452">
            <v>2977.0450000000001</v>
          </cell>
        </row>
        <row r="3453">
          <cell r="A3453">
            <v>44.359999999999097</v>
          </cell>
          <cell r="B3453">
            <v>2976.8519999999999</v>
          </cell>
        </row>
        <row r="3454">
          <cell r="A3454">
            <v>44.369999999999102</v>
          </cell>
          <cell r="B3454">
            <v>2976.6590000000001</v>
          </cell>
        </row>
        <row r="3455">
          <cell r="A3455">
            <v>44.3799999999991</v>
          </cell>
          <cell r="B3455">
            <v>2976.4659999999999</v>
          </cell>
        </row>
        <row r="3456">
          <cell r="A3456">
            <v>44.389999999999098</v>
          </cell>
          <cell r="B3456">
            <v>2976.2730000000001</v>
          </cell>
        </row>
        <row r="3457">
          <cell r="A3457">
            <v>44.399999999999103</v>
          </cell>
          <cell r="B3457">
            <v>2976.08</v>
          </cell>
        </row>
        <row r="3458">
          <cell r="A3458">
            <v>44.409999999999101</v>
          </cell>
          <cell r="B3458">
            <v>2975.8870000000002</v>
          </cell>
        </row>
        <row r="3459">
          <cell r="A3459">
            <v>44.419999999999099</v>
          </cell>
          <cell r="B3459">
            <v>2975.694</v>
          </cell>
        </row>
        <row r="3460">
          <cell r="A3460">
            <v>44.429999999999097</v>
          </cell>
          <cell r="B3460">
            <v>2975.5010000000002</v>
          </cell>
        </row>
        <row r="3461">
          <cell r="A3461">
            <v>44.439999999999102</v>
          </cell>
          <cell r="B3461">
            <v>2975.308</v>
          </cell>
        </row>
        <row r="3462">
          <cell r="A3462">
            <v>44.4499999999991</v>
          </cell>
          <cell r="B3462">
            <v>2975.1149999999998</v>
          </cell>
        </row>
        <row r="3463">
          <cell r="A3463">
            <v>44.459999999999098</v>
          </cell>
          <cell r="B3463">
            <v>2974.922</v>
          </cell>
        </row>
        <row r="3464">
          <cell r="A3464">
            <v>44.469999999999096</v>
          </cell>
          <cell r="B3464">
            <v>2974.7289999999998</v>
          </cell>
        </row>
        <row r="3465">
          <cell r="A3465">
            <v>44.479999999999102</v>
          </cell>
          <cell r="B3465">
            <v>2974.5360000000001</v>
          </cell>
        </row>
        <row r="3466">
          <cell r="A3466">
            <v>44.4899999999991</v>
          </cell>
          <cell r="B3466">
            <v>2974.3429999999998</v>
          </cell>
        </row>
        <row r="3467">
          <cell r="A3467">
            <v>44.499999999999098</v>
          </cell>
          <cell r="B3467">
            <v>2974.15</v>
          </cell>
        </row>
        <row r="3468">
          <cell r="A3468">
            <v>44.509999999999103</v>
          </cell>
          <cell r="B3468">
            <v>2973.9569999999999</v>
          </cell>
        </row>
        <row r="3469">
          <cell r="A3469">
            <v>44.519999999999101</v>
          </cell>
          <cell r="B3469">
            <v>2973.7640000000001</v>
          </cell>
        </row>
        <row r="3470">
          <cell r="A3470">
            <v>44.529999999999099</v>
          </cell>
          <cell r="B3470">
            <v>2973.5709999999999</v>
          </cell>
        </row>
        <row r="3471">
          <cell r="A3471">
            <v>44.539999999999097</v>
          </cell>
          <cell r="B3471">
            <v>2973.3780000000002</v>
          </cell>
        </row>
        <row r="3472">
          <cell r="A3472">
            <v>44.549999999999102</v>
          </cell>
          <cell r="B3472">
            <v>2973.1849999999999</v>
          </cell>
        </row>
        <row r="3473">
          <cell r="A3473">
            <v>44.5599999999991</v>
          </cell>
          <cell r="B3473">
            <v>2972.9920000000002</v>
          </cell>
        </row>
        <row r="3474">
          <cell r="A3474">
            <v>44.569999999999098</v>
          </cell>
          <cell r="B3474">
            <v>2972.799</v>
          </cell>
        </row>
        <row r="3475">
          <cell r="A3475">
            <v>44.579999999999103</v>
          </cell>
          <cell r="B3475">
            <v>2972.6060000000002</v>
          </cell>
        </row>
        <row r="3476">
          <cell r="A3476">
            <v>44.589999999999101</v>
          </cell>
          <cell r="B3476">
            <v>2972.413</v>
          </cell>
        </row>
        <row r="3477">
          <cell r="A3477">
            <v>44.599999999999099</v>
          </cell>
          <cell r="B3477">
            <v>2972.22</v>
          </cell>
        </row>
        <row r="3478">
          <cell r="A3478">
            <v>44.609999999999097</v>
          </cell>
          <cell r="B3478">
            <v>2972.027</v>
          </cell>
        </row>
        <row r="3479">
          <cell r="A3479">
            <v>44.619999999999102</v>
          </cell>
          <cell r="B3479">
            <v>2971.8339999999998</v>
          </cell>
        </row>
        <row r="3480">
          <cell r="A3480">
            <v>44.6299999999991</v>
          </cell>
          <cell r="B3480">
            <v>2971.6410000000001</v>
          </cell>
        </row>
        <row r="3481">
          <cell r="A3481">
            <v>44.639999999999098</v>
          </cell>
          <cell r="B3481">
            <v>2971.4479999999999</v>
          </cell>
        </row>
        <row r="3482">
          <cell r="A3482">
            <v>44.649999999999103</v>
          </cell>
          <cell r="B3482">
            <v>2971.2550000000001</v>
          </cell>
        </row>
        <row r="3483">
          <cell r="A3483">
            <v>44.659999999999101</v>
          </cell>
          <cell r="B3483">
            <v>2971.0619999999999</v>
          </cell>
        </row>
        <row r="3484">
          <cell r="A3484">
            <v>44.669999999999099</v>
          </cell>
          <cell r="B3484">
            <v>2970.8690000000001</v>
          </cell>
        </row>
        <row r="3485">
          <cell r="A3485">
            <v>44.679999999999097</v>
          </cell>
          <cell r="B3485">
            <v>2970.6759999999999</v>
          </cell>
        </row>
        <row r="3486">
          <cell r="A3486">
            <v>44.689999999999102</v>
          </cell>
          <cell r="B3486">
            <v>2970.4830000000002</v>
          </cell>
        </row>
        <row r="3487">
          <cell r="A3487">
            <v>44.6999999999991</v>
          </cell>
          <cell r="B3487">
            <v>2970.29</v>
          </cell>
        </row>
        <row r="3488">
          <cell r="A3488">
            <v>44.709999999999098</v>
          </cell>
          <cell r="B3488">
            <v>2970.0970000000002</v>
          </cell>
        </row>
        <row r="3489">
          <cell r="A3489">
            <v>44.719999999999096</v>
          </cell>
          <cell r="B3489">
            <v>2969.904</v>
          </cell>
        </row>
        <row r="3490">
          <cell r="A3490">
            <v>44.729999999999102</v>
          </cell>
          <cell r="B3490">
            <v>2969.7109999999998</v>
          </cell>
        </row>
        <row r="3491">
          <cell r="A3491">
            <v>44.7399999999991</v>
          </cell>
          <cell r="B3491">
            <v>2969.518</v>
          </cell>
        </row>
        <row r="3492">
          <cell r="A3492">
            <v>44.749999999998998</v>
          </cell>
          <cell r="B3492">
            <v>2969.3249999999998</v>
          </cell>
        </row>
        <row r="3493">
          <cell r="A3493">
            <v>44.759999999999103</v>
          </cell>
          <cell r="B3493">
            <v>2969.1320000000001</v>
          </cell>
        </row>
        <row r="3494">
          <cell r="A3494">
            <v>44.769999999999101</v>
          </cell>
          <cell r="B3494">
            <v>2968.9389999999999</v>
          </cell>
        </row>
        <row r="3495">
          <cell r="A3495">
            <v>44.779999999998999</v>
          </cell>
          <cell r="B3495">
            <v>2968.7460000000001</v>
          </cell>
        </row>
        <row r="3496">
          <cell r="A3496">
            <v>44.789999999998997</v>
          </cell>
          <cell r="B3496">
            <v>2968.5529999999999</v>
          </cell>
        </row>
        <row r="3497">
          <cell r="A3497">
            <v>44.799999999999102</v>
          </cell>
          <cell r="B3497">
            <v>2968.36</v>
          </cell>
        </row>
        <row r="3498">
          <cell r="A3498">
            <v>44.809999999999</v>
          </cell>
          <cell r="B3498">
            <v>2968.1669999999999</v>
          </cell>
        </row>
        <row r="3499">
          <cell r="A3499">
            <v>44.819999999998998</v>
          </cell>
          <cell r="B3499">
            <v>2967.9740000000002</v>
          </cell>
        </row>
        <row r="3500">
          <cell r="A3500">
            <v>44.829999999999004</v>
          </cell>
          <cell r="B3500">
            <v>2967.7809999999999</v>
          </cell>
        </row>
        <row r="3501">
          <cell r="A3501">
            <v>44.839999999999002</v>
          </cell>
          <cell r="B3501">
            <v>2967.5880000000002</v>
          </cell>
        </row>
        <row r="3502">
          <cell r="A3502">
            <v>44.849999999999</v>
          </cell>
          <cell r="B3502">
            <v>2967.395</v>
          </cell>
        </row>
        <row r="3503">
          <cell r="A3503">
            <v>44.859999999998998</v>
          </cell>
          <cell r="B3503">
            <v>2967.2020000000002</v>
          </cell>
        </row>
        <row r="3504">
          <cell r="A3504">
            <v>44.869999999999003</v>
          </cell>
          <cell r="B3504">
            <v>2967.009</v>
          </cell>
        </row>
        <row r="3505">
          <cell r="A3505">
            <v>44.879999999999001</v>
          </cell>
          <cell r="B3505">
            <v>2966.8159999999998</v>
          </cell>
        </row>
        <row r="3506">
          <cell r="A3506">
            <v>44.889999999998999</v>
          </cell>
          <cell r="B3506">
            <v>2966.623</v>
          </cell>
        </row>
        <row r="3507">
          <cell r="A3507">
            <v>44.899999999998997</v>
          </cell>
          <cell r="B3507">
            <v>2966.43</v>
          </cell>
        </row>
        <row r="3508">
          <cell r="A3508">
            <v>44.909999999999002</v>
          </cell>
          <cell r="B3508">
            <v>2966.2370000000001</v>
          </cell>
        </row>
        <row r="3509">
          <cell r="A3509">
            <v>44.919999999999</v>
          </cell>
          <cell r="B3509">
            <v>2966.0439999999999</v>
          </cell>
        </row>
        <row r="3510">
          <cell r="A3510">
            <v>44.929999999998998</v>
          </cell>
          <cell r="B3510">
            <v>2965.8510000000001</v>
          </cell>
        </row>
        <row r="3511">
          <cell r="A3511">
            <v>44.939999999999003</v>
          </cell>
          <cell r="B3511">
            <v>2965.6579999999999</v>
          </cell>
        </row>
        <row r="3512">
          <cell r="A3512">
            <v>44.949999999999001</v>
          </cell>
          <cell r="B3512">
            <v>2965.4650000000001</v>
          </cell>
        </row>
        <row r="3513">
          <cell r="A3513">
            <v>44.959999999998999</v>
          </cell>
          <cell r="B3513">
            <v>2965.2719999999999</v>
          </cell>
        </row>
        <row r="3514">
          <cell r="A3514">
            <v>44.969999999998997</v>
          </cell>
          <cell r="B3514">
            <v>2965.0790000000002</v>
          </cell>
        </row>
        <row r="3515">
          <cell r="A3515">
            <v>44.979999999999002</v>
          </cell>
          <cell r="B3515">
            <v>2964.886</v>
          </cell>
        </row>
        <row r="3516">
          <cell r="A3516">
            <v>44.989999999999</v>
          </cell>
          <cell r="B3516">
            <v>2964.6930000000002</v>
          </cell>
        </row>
        <row r="3517">
          <cell r="A3517">
            <v>44.999999999998998</v>
          </cell>
          <cell r="B3517">
            <v>2964.5</v>
          </cell>
        </row>
        <row r="3518">
          <cell r="A3518">
            <v>45.009999999999003</v>
          </cell>
          <cell r="B3518">
            <v>2964.3069999999998</v>
          </cell>
        </row>
        <row r="3519">
          <cell r="A3519">
            <v>45.019999999999001</v>
          </cell>
          <cell r="B3519">
            <v>2964.114</v>
          </cell>
        </row>
        <row r="3520">
          <cell r="A3520">
            <v>45.029999999998999</v>
          </cell>
          <cell r="B3520">
            <v>2963.9209999999998</v>
          </cell>
        </row>
        <row r="3521">
          <cell r="A3521">
            <v>45.039999999998997</v>
          </cell>
          <cell r="B3521">
            <v>2963.7280000000001</v>
          </cell>
        </row>
        <row r="3522">
          <cell r="A3522">
            <v>45.049999999999002</v>
          </cell>
          <cell r="B3522">
            <v>2963.5349999999999</v>
          </cell>
        </row>
        <row r="3523">
          <cell r="A3523">
            <v>45.059999999999</v>
          </cell>
          <cell r="B3523">
            <v>2963.3420000000001</v>
          </cell>
        </row>
        <row r="3524">
          <cell r="A3524">
            <v>45.069999999998998</v>
          </cell>
          <cell r="B3524">
            <v>2963.1489999999999</v>
          </cell>
        </row>
        <row r="3525">
          <cell r="A3525">
            <v>45.079999999999004</v>
          </cell>
          <cell r="B3525">
            <v>2962.9560000000001</v>
          </cell>
        </row>
        <row r="3526">
          <cell r="A3526">
            <v>45.089999999999002</v>
          </cell>
          <cell r="B3526">
            <v>2962.7629999999999</v>
          </cell>
        </row>
        <row r="3527">
          <cell r="A3527">
            <v>45.099999999999</v>
          </cell>
          <cell r="B3527">
            <v>2962.57</v>
          </cell>
        </row>
        <row r="3528">
          <cell r="A3528">
            <v>45.109999999998998</v>
          </cell>
          <cell r="B3528">
            <v>2962.377</v>
          </cell>
        </row>
        <row r="3529">
          <cell r="A3529">
            <v>45.119999999999003</v>
          </cell>
          <cell r="B3529">
            <v>2962.1840000000002</v>
          </cell>
        </row>
        <row r="3530">
          <cell r="A3530">
            <v>45.129999999999001</v>
          </cell>
          <cell r="B3530">
            <v>2961.991</v>
          </cell>
        </row>
        <row r="3531">
          <cell r="A3531">
            <v>45.139999999998999</v>
          </cell>
          <cell r="B3531">
            <v>2961.7979999999998</v>
          </cell>
        </row>
        <row r="3532">
          <cell r="A3532">
            <v>45.149999999998997</v>
          </cell>
          <cell r="B3532">
            <v>2961.605</v>
          </cell>
        </row>
        <row r="3533">
          <cell r="A3533">
            <v>45.159999999999002</v>
          </cell>
          <cell r="B3533">
            <v>2961.4119999999998</v>
          </cell>
        </row>
        <row r="3534">
          <cell r="A3534">
            <v>45.169999999999</v>
          </cell>
          <cell r="B3534">
            <v>2961.2190000000001</v>
          </cell>
        </row>
        <row r="3535">
          <cell r="A3535">
            <v>45.179999999998998</v>
          </cell>
          <cell r="B3535">
            <v>2961.0259999999998</v>
          </cell>
        </row>
        <row r="3536">
          <cell r="A3536">
            <v>45.189999999999003</v>
          </cell>
          <cell r="B3536">
            <v>2960.8330000000001</v>
          </cell>
        </row>
        <row r="3537">
          <cell r="A3537">
            <v>45.199999999999001</v>
          </cell>
          <cell r="B3537">
            <v>2960.64</v>
          </cell>
        </row>
        <row r="3538">
          <cell r="A3538">
            <v>45.209999999998999</v>
          </cell>
          <cell r="B3538">
            <v>2960.4470000000001</v>
          </cell>
        </row>
        <row r="3539">
          <cell r="A3539">
            <v>45.219999999998997</v>
          </cell>
          <cell r="B3539">
            <v>2960.2539999999999</v>
          </cell>
        </row>
        <row r="3540">
          <cell r="A3540">
            <v>45.229999999999002</v>
          </cell>
          <cell r="B3540">
            <v>2960.0610000000001</v>
          </cell>
        </row>
        <row r="3541">
          <cell r="A3541">
            <v>45.239999999999</v>
          </cell>
          <cell r="B3541">
            <v>2959.8679999999999</v>
          </cell>
        </row>
        <row r="3542">
          <cell r="A3542">
            <v>45.249999999998998</v>
          </cell>
          <cell r="B3542">
            <v>2959.6750000000002</v>
          </cell>
        </row>
        <row r="3543">
          <cell r="A3543">
            <v>45.259999999999003</v>
          </cell>
          <cell r="B3543">
            <v>2959.482</v>
          </cell>
        </row>
        <row r="3544">
          <cell r="A3544">
            <v>45.269999999999001</v>
          </cell>
          <cell r="B3544">
            <v>2959.2890000000002</v>
          </cell>
        </row>
        <row r="3545">
          <cell r="A3545">
            <v>45.2799999999989</v>
          </cell>
          <cell r="B3545">
            <v>2959.096</v>
          </cell>
        </row>
        <row r="3546">
          <cell r="A3546">
            <v>45.289999999998898</v>
          </cell>
          <cell r="B3546">
            <v>2958.9029999999998</v>
          </cell>
        </row>
        <row r="3547">
          <cell r="A3547">
            <v>45.299999999999002</v>
          </cell>
          <cell r="B3547">
            <v>2958.71</v>
          </cell>
        </row>
        <row r="3548">
          <cell r="A3548">
            <v>45.309999999998901</v>
          </cell>
          <cell r="B3548">
            <v>2958.5169999999998</v>
          </cell>
        </row>
        <row r="3549">
          <cell r="A3549">
            <v>45.319999999998899</v>
          </cell>
          <cell r="B3549">
            <v>2958.3240000000001</v>
          </cell>
        </row>
        <row r="3550">
          <cell r="A3550">
            <v>45.329999999998897</v>
          </cell>
          <cell r="B3550">
            <v>2958.1309999999999</v>
          </cell>
        </row>
        <row r="3551">
          <cell r="A3551">
            <v>45.339999999998902</v>
          </cell>
          <cell r="B3551">
            <v>2957.9380000000001</v>
          </cell>
        </row>
        <row r="3552">
          <cell r="A3552">
            <v>45.3499999999989</v>
          </cell>
          <cell r="B3552">
            <v>2957.7449999999999</v>
          </cell>
        </row>
        <row r="3553">
          <cell r="A3553">
            <v>45.359999999998898</v>
          </cell>
          <cell r="B3553">
            <v>2957.5520000000001</v>
          </cell>
        </row>
        <row r="3554">
          <cell r="A3554">
            <v>45.369999999998903</v>
          </cell>
          <cell r="B3554">
            <v>2957.3589999999999</v>
          </cell>
        </row>
        <row r="3555">
          <cell r="A3555">
            <v>45.379999999998901</v>
          </cell>
          <cell r="B3555">
            <v>2957.1660000000002</v>
          </cell>
        </row>
        <row r="3556">
          <cell r="A3556">
            <v>45.389999999998899</v>
          </cell>
          <cell r="B3556">
            <v>2956.973</v>
          </cell>
        </row>
        <row r="3557">
          <cell r="A3557">
            <v>45.399999999998897</v>
          </cell>
          <cell r="B3557">
            <v>2956.78</v>
          </cell>
        </row>
        <row r="3558">
          <cell r="A3558">
            <v>45.409999999998902</v>
          </cell>
          <cell r="B3558">
            <v>2956.587</v>
          </cell>
        </row>
        <row r="3559">
          <cell r="A3559">
            <v>45.4199999999989</v>
          </cell>
          <cell r="B3559">
            <v>2956.3939999999998</v>
          </cell>
        </row>
        <row r="3560">
          <cell r="A3560">
            <v>45.429999999998898</v>
          </cell>
          <cell r="B3560">
            <v>2956.201</v>
          </cell>
        </row>
        <row r="3561">
          <cell r="A3561">
            <v>45.439999999998903</v>
          </cell>
          <cell r="B3561">
            <v>2956.0079999999998</v>
          </cell>
        </row>
        <row r="3562">
          <cell r="A3562">
            <v>45.449999999998902</v>
          </cell>
          <cell r="B3562">
            <v>2955.8150000000001</v>
          </cell>
        </row>
        <row r="3563">
          <cell r="A3563">
            <v>45.4599999999989</v>
          </cell>
          <cell r="B3563">
            <v>2955.6219999999998</v>
          </cell>
        </row>
        <row r="3564">
          <cell r="A3564">
            <v>45.469999999998898</v>
          </cell>
          <cell r="B3564">
            <v>2955.4290000000001</v>
          </cell>
        </row>
        <row r="3565">
          <cell r="A3565">
            <v>45.479999999998903</v>
          </cell>
          <cell r="B3565">
            <v>2955.2359999999999</v>
          </cell>
        </row>
        <row r="3566">
          <cell r="A3566">
            <v>45.489999999998901</v>
          </cell>
          <cell r="B3566">
            <v>2955.0430000000001</v>
          </cell>
        </row>
        <row r="3567">
          <cell r="A3567">
            <v>45.499999999998899</v>
          </cell>
          <cell r="B3567">
            <v>2954.85</v>
          </cell>
        </row>
        <row r="3568">
          <cell r="A3568">
            <v>45.509999999998897</v>
          </cell>
          <cell r="B3568">
            <v>2954.6570000000002</v>
          </cell>
        </row>
        <row r="3569">
          <cell r="A3569">
            <v>45.519999999998902</v>
          </cell>
          <cell r="B3569">
            <v>2954.4639999999999</v>
          </cell>
        </row>
        <row r="3570">
          <cell r="A3570">
            <v>45.5299999999989</v>
          </cell>
          <cell r="B3570">
            <v>2954.2710000000002</v>
          </cell>
        </row>
        <row r="3571">
          <cell r="A3571">
            <v>45.539999999998898</v>
          </cell>
          <cell r="B3571">
            <v>2954.078</v>
          </cell>
        </row>
        <row r="3572">
          <cell r="A3572">
            <v>45.549999999998903</v>
          </cell>
          <cell r="B3572">
            <v>2953.8850000000002</v>
          </cell>
        </row>
        <row r="3573">
          <cell r="A3573">
            <v>45.559999999998901</v>
          </cell>
          <cell r="B3573">
            <v>2953.692</v>
          </cell>
        </row>
        <row r="3574">
          <cell r="A3574">
            <v>45.569999999998899</v>
          </cell>
          <cell r="B3574">
            <v>2953.4989999999998</v>
          </cell>
        </row>
        <row r="3575">
          <cell r="A3575">
            <v>45.579999999998897</v>
          </cell>
          <cell r="B3575">
            <v>2953.306</v>
          </cell>
        </row>
        <row r="3576">
          <cell r="A3576">
            <v>45.589999999998902</v>
          </cell>
          <cell r="B3576">
            <v>2953.1129999999998</v>
          </cell>
        </row>
        <row r="3577">
          <cell r="A3577">
            <v>45.5999999999989</v>
          </cell>
          <cell r="B3577">
            <v>2952.92</v>
          </cell>
        </row>
        <row r="3578">
          <cell r="A3578">
            <v>45.609999999998898</v>
          </cell>
          <cell r="B3578">
            <v>2952.7269999999999</v>
          </cell>
        </row>
        <row r="3579">
          <cell r="A3579">
            <v>45.619999999998903</v>
          </cell>
          <cell r="B3579">
            <v>2952.5340000000001</v>
          </cell>
        </row>
        <row r="3580">
          <cell r="A3580">
            <v>45.629999999998901</v>
          </cell>
          <cell r="B3580">
            <v>2952.3409999999999</v>
          </cell>
        </row>
        <row r="3581">
          <cell r="A3581">
            <v>45.639999999998899</v>
          </cell>
          <cell r="B3581">
            <v>2952.1480000000001</v>
          </cell>
        </row>
        <row r="3582">
          <cell r="A3582">
            <v>45.649999999998897</v>
          </cell>
          <cell r="B3582">
            <v>2951.9549999999999</v>
          </cell>
        </row>
        <row r="3583">
          <cell r="A3583">
            <v>45.659999999998902</v>
          </cell>
          <cell r="B3583">
            <v>2951.7620000000002</v>
          </cell>
        </row>
        <row r="3584">
          <cell r="A3584">
            <v>45.6699999999989</v>
          </cell>
          <cell r="B3584">
            <v>2951.569</v>
          </cell>
        </row>
        <row r="3585">
          <cell r="A3585">
            <v>45.679999999998898</v>
          </cell>
          <cell r="B3585">
            <v>2951.3760000000002</v>
          </cell>
        </row>
        <row r="3586">
          <cell r="A3586">
            <v>45.689999999998903</v>
          </cell>
          <cell r="B3586">
            <v>2951.183</v>
          </cell>
        </row>
        <row r="3587">
          <cell r="A3587">
            <v>45.699999999998902</v>
          </cell>
          <cell r="B3587">
            <v>2950.99</v>
          </cell>
        </row>
        <row r="3588">
          <cell r="A3588">
            <v>45.7099999999989</v>
          </cell>
          <cell r="B3588">
            <v>2950.797</v>
          </cell>
        </row>
        <row r="3589">
          <cell r="A3589">
            <v>45.719999999998898</v>
          </cell>
          <cell r="B3589">
            <v>2950.6039999999998</v>
          </cell>
        </row>
        <row r="3590">
          <cell r="A3590">
            <v>45.729999999998903</v>
          </cell>
          <cell r="B3590">
            <v>2950.4110000000001</v>
          </cell>
        </row>
        <row r="3591">
          <cell r="A3591">
            <v>45.739999999998901</v>
          </cell>
          <cell r="B3591">
            <v>2950.2179999999998</v>
          </cell>
        </row>
        <row r="3592">
          <cell r="A3592">
            <v>45.749999999998899</v>
          </cell>
          <cell r="B3592">
            <v>2950.0250000000001</v>
          </cell>
        </row>
        <row r="3593">
          <cell r="A3593">
            <v>45.759999999998797</v>
          </cell>
          <cell r="B3593">
            <v>2949.8319999999999</v>
          </cell>
        </row>
        <row r="3594">
          <cell r="A3594">
            <v>45.769999999998902</v>
          </cell>
          <cell r="B3594">
            <v>2949.6390000000001</v>
          </cell>
        </row>
        <row r="3595">
          <cell r="A3595">
            <v>45.7799999999989</v>
          </cell>
          <cell r="B3595">
            <v>2949.4459999999999</v>
          </cell>
        </row>
        <row r="3596">
          <cell r="A3596">
            <v>45.789999999998798</v>
          </cell>
          <cell r="B3596">
            <v>2949.2530000000002</v>
          </cell>
        </row>
        <row r="3597">
          <cell r="A3597">
            <v>45.799999999998803</v>
          </cell>
          <cell r="B3597">
            <v>2949.06</v>
          </cell>
        </row>
        <row r="3598">
          <cell r="A3598">
            <v>45.809999999998801</v>
          </cell>
          <cell r="B3598">
            <v>2948.8670000000002</v>
          </cell>
        </row>
        <row r="3599">
          <cell r="A3599">
            <v>45.819999999998799</v>
          </cell>
          <cell r="B3599">
            <v>2948.674</v>
          </cell>
        </row>
        <row r="3600">
          <cell r="A3600">
            <v>45.829999999998797</v>
          </cell>
          <cell r="B3600">
            <v>2948.4810000000002</v>
          </cell>
        </row>
        <row r="3601">
          <cell r="A3601">
            <v>45.839999999998803</v>
          </cell>
          <cell r="B3601">
            <v>2948.288</v>
          </cell>
        </row>
        <row r="3602">
          <cell r="A3602">
            <v>45.849999999998801</v>
          </cell>
          <cell r="B3602">
            <v>2948.0949999999998</v>
          </cell>
        </row>
        <row r="3603">
          <cell r="A3603">
            <v>45.859999999998799</v>
          </cell>
          <cell r="B3603">
            <v>2947.902</v>
          </cell>
        </row>
        <row r="3604">
          <cell r="A3604">
            <v>45.869999999998797</v>
          </cell>
          <cell r="B3604">
            <v>2947.7089999999998</v>
          </cell>
        </row>
        <row r="3605">
          <cell r="A3605">
            <v>45.879999999998802</v>
          </cell>
          <cell r="B3605">
            <v>2947.5160000000001</v>
          </cell>
        </row>
        <row r="3606">
          <cell r="A3606">
            <v>45.8899999999988</v>
          </cell>
          <cell r="B3606">
            <v>2947.3229999999999</v>
          </cell>
        </row>
        <row r="3607">
          <cell r="A3607">
            <v>45.899999999998798</v>
          </cell>
          <cell r="B3607">
            <v>2947.13</v>
          </cell>
        </row>
        <row r="3608">
          <cell r="A3608">
            <v>45.909999999998803</v>
          </cell>
          <cell r="B3608">
            <v>2946.9369999999999</v>
          </cell>
        </row>
        <row r="3609">
          <cell r="A3609">
            <v>45.919999999998801</v>
          </cell>
          <cell r="B3609">
            <v>2946.7440000000001</v>
          </cell>
        </row>
        <row r="3610">
          <cell r="A3610">
            <v>45.929999999998799</v>
          </cell>
          <cell r="B3610">
            <v>2946.5509999999999</v>
          </cell>
        </row>
        <row r="3611">
          <cell r="A3611">
            <v>45.939999999998797</v>
          </cell>
          <cell r="B3611">
            <v>2946.3580000000002</v>
          </cell>
        </row>
        <row r="3612">
          <cell r="A3612">
            <v>45.949999999998802</v>
          </cell>
          <cell r="B3612">
            <v>2946.165</v>
          </cell>
        </row>
        <row r="3613">
          <cell r="A3613">
            <v>45.9599999999988</v>
          </cell>
          <cell r="B3613">
            <v>2945.9720000000002</v>
          </cell>
        </row>
        <row r="3614">
          <cell r="A3614">
            <v>45.969999999998798</v>
          </cell>
          <cell r="B3614">
            <v>2945.779</v>
          </cell>
        </row>
        <row r="3615">
          <cell r="A3615">
            <v>45.979999999998803</v>
          </cell>
          <cell r="B3615">
            <v>2945.5859999999998</v>
          </cell>
        </row>
        <row r="3616">
          <cell r="A3616">
            <v>45.989999999998801</v>
          </cell>
          <cell r="B3616">
            <v>2945.393</v>
          </cell>
        </row>
        <row r="3617">
          <cell r="A3617">
            <v>45.999999999998799</v>
          </cell>
          <cell r="B3617">
            <v>2945.2</v>
          </cell>
        </row>
        <row r="3618">
          <cell r="A3618">
            <v>46.009999999998797</v>
          </cell>
          <cell r="B3618">
            <v>2945.0070000000001</v>
          </cell>
        </row>
        <row r="3619">
          <cell r="A3619">
            <v>46.019999999998802</v>
          </cell>
          <cell r="B3619">
            <v>2944.8139999999999</v>
          </cell>
        </row>
        <row r="3620">
          <cell r="A3620">
            <v>46.0299999999988</v>
          </cell>
          <cell r="B3620">
            <v>2944.6210000000001</v>
          </cell>
        </row>
        <row r="3621">
          <cell r="A3621">
            <v>46.039999999998798</v>
          </cell>
          <cell r="B3621">
            <v>2944.4279999999999</v>
          </cell>
        </row>
        <row r="3622">
          <cell r="A3622">
            <v>46.049999999998803</v>
          </cell>
          <cell r="B3622">
            <v>2944.2350000000001</v>
          </cell>
        </row>
        <row r="3623">
          <cell r="A3623">
            <v>46.059999999998801</v>
          </cell>
          <cell r="B3623">
            <v>2944.0419999999999</v>
          </cell>
        </row>
        <row r="3624">
          <cell r="A3624">
            <v>46.069999999998799</v>
          </cell>
          <cell r="B3624">
            <v>2943.8490000000002</v>
          </cell>
        </row>
        <row r="3625">
          <cell r="A3625">
            <v>46.079999999998797</v>
          </cell>
          <cell r="B3625">
            <v>2943.6559999999999</v>
          </cell>
        </row>
        <row r="3626">
          <cell r="A3626">
            <v>46.089999999998803</v>
          </cell>
          <cell r="B3626">
            <v>2943.4630000000002</v>
          </cell>
        </row>
        <row r="3627">
          <cell r="A3627">
            <v>46.099999999998801</v>
          </cell>
          <cell r="B3627">
            <v>2943.27</v>
          </cell>
        </row>
        <row r="3628">
          <cell r="A3628">
            <v>46.109999999998799</v>
          </cell>
          <cell r="B3628">
            <v>2943.0770000000002</v>
          </cell>
        </row>
        <row r="3629">
          <cell r="A3629">
            <v>46.119999999998797</v>
          </cell>
          <cell r="B3629">
            <v>2942.884</v>
          </cell>
        </row>
        <row r="3630">
          <cell r="A3630">
            <v>46.129999999998802</v>
          </cell>
          <cell r="B3630">
            <v>2942.6909999999998</v>
          </cell>
        </row>
        <row r="3631">
          <cell r="A3631">
            <v>46.1399999999988</v>
          </cell>
          <cell r="B3631">
            <v>2942.498</v>
          </cell>
        </row>
        <row r="3632">
          <cell r="A3632">
            <v>46.149999999998798</v>
          </cell>
          <cell r="B3632">
            <v>2942.3049999999998</v>
          </cell>
        </row>
        <row r="3633">
          <cell r="A3633">
            <v>46.159999999998803</v>
          </cell>
          <cell r="B3633">
            <v>2942.1120000000001</v>
          </cell>
        </row>
        <row r="3634">
          <cell r="A3634">
            <v>46.169999999998801</v>
          </cell>
          <cell r="B3634">
            <v>2941.9189999999999</v>
          </cell>
        </row>
        <row r="3635">
          <cell r="A3635">
            <v>46.179999999998799</v>
          </cell>
          <cell r="B3635">
            <v>2941.7260000000001</v>
          </cell>
        </row>
        <row r="3636">
          <cell r="A3636">
            <v>46.189999999998797</v>
          </cell>
          <cell r="B3636">
            <v>2941.5329999999999</v>
          </cell>
        </row>
        <row r="3637">
          <cell r="A3637">
            <v>46.199999999998802</v>
          </cell>
          <cell r="B3637">
            <v>2941.34</v>
          </cell>
        </row>
        <row r="3638">
          <cell r="A3638">
            <v>46.2099999999988</v>
          </cell>
          <cell r="B3638">
            <v>2941.1469999999999</v>
          </cell>
        </row>
        <row r="3639">
          <cell r="A3639">
            <v>46.219999999998798</v>
          </cell>
          <cell r="B3639">
            <v>2940.9540000000002</v>
          </cell>
        </row>
        <row r="3640">
          <cell r="A3640">
            <v>46.229999999998803</v>
          </cell>
          <cell r="B3640">
            <v>2940.761</v>
          </cell>
        </row>
        <row r="3641">
          <cell r="A3641">
            <v>46.239999999998801</v>
          </cell>
          <cell r="B3641">
            <v>2940.5680000000002</v>
          </cell>
        </row>
        <row r="3642">
          <cell r="A3642">
            <v>46.249999999998799</v>
          </cell>
          <cell r="B3642">
            <v>2940.375</v>
          </cell>
        </row>
        <row r="3643">
          <cell r="A3643">
            <v>46.259999999998698</v>
          </cell>
          <cell r="B3643">
            <v>2940.1819999999998</v>
          </cell>
        </row>
        <row r="3644">
          <cell r="A3644">
            <v>46.269999999998802</v>
          </cell>
          <cell r="B3644">
            <v>2939.989</v>
          </cell>
        </row>
        <row r="3645">
          <cell r="A3645">
            <v>46.2799999999988</v>
          </cell>
          <cell r="B3645">
            <v>2939.7959999999998</v>
          </cell>
        </row>
        <row r="3646">
          <cell r="A3646">
            <v>46.289999999998699</v>
          </cell>
          <cell r="B3646">
            <v>2939.6030000000001</v>
          </cell>
        </row>
        <row r="3647">
          <cell r="A3647">
            <v>46.299999999998697</v>
          </cell>
          <cell r="B3647">
            <v>2939.41</v>
          </cell>
        </row>
        <row r="3648">
          <cell r="A3648">
            <v>46.309999999998702</v>
          </cell>
          <cell r="B3648">
            <v>2939.2170000000001</v>
          </cell>
        </row>
        <row r="3649">
          <cell r="A3649">
            <v>46.3199999999987</v>
          </cell>
          <cell r="B3649">
            <v>2939.0239999999999</v>
          </cell>
        </row>
        <row r="3650">
          <cell r="A3650">
            <v>46.329999999998698</v>
          </cell>
          <cell r="B3650">
            <v>2938.8310000000001</v>
          </cell>
        </row>
        <row r="3651">
          <cell r="A3651">
            <v>46.339999999998703</v>
          </cell>
          <cell r="B3651">
            <v>2938.6379999999999</v>
          </cell>
        </row>
        <row r="3652">
          <cell r="A3652">
            <v>46.349999999998701</v>
          </cell>
          <cell r="B3652">
            <v>2938.4450000000002</v>
          </cell>
        </row>
        <row r="3653">
          <cell r="A3653">
            <v>46.359999999998699</v>
          </cell>
          <cell r="B3653">
            <v>2938.252</v>
          </cell>
        </row>
        <row r="3654">
          <cell r="A3654">
            <v>46.369999999998697</v>
          </cell>
          <cell r="B3654">
            <v>2938.0590000000002</v>
          </cell>
        </row>
        <row r="3655">
          <cell r="A3655">
            <v>46.379999999998702</v>
          </cell>
          <cell r="B3655">
            <v>2937.866</v>
          </cell>
        </row>
        <row r="3656">
          <cell r="A3656">
            <v>46.3899999999987</v>
          </cell>
          <cell r="B3656">
            <v>2937.6729999999998</v>
          </cell>
        </row>
        <row r="3657">
          <cell r="A3657">
            <v>46.399999999998698</v>
          </cell>
          <cell r="B3657">
            <v>2937.48</v>
          </cell>
        </row>
        <row r="3658">
          <cell r="A3658">
            <v>46.409999999998703</v>
          </cell>
          <cell r="B3658">
            <v>2937.2869999999998</v>
          </cell>
        </row>
        <row r="3659">
          <cell r="A3659">
            <v>46.419999999998701</v>
          </cell>
          <cell r="B3659">
            <v>2937.0940000000001</v>
          </cell>
        </row>
        <row r="3660">
          <cell r="A3660">
            <v>46.429999999998699</v>
          </cell>
          <cell r="B3660">
            <v>2936.9009999999998</v>
          </cell>
        </row>
        <row r="3661">
          <cell r="A3661">
            <v>46.439999999998697</v>
          </cell>
          <cell r="B3661">
            <v>2936.7080000000001</v>
          </cell>
        </row>
        <row r="3662">
          <cell r="A3662">
            <v>46.449999999998703</v>
          </cell>
          <cell r="B3662">
            <v>2936.5149999999999</v>
          </cell>
        </row>
        <row r="3663">
          <cell r="A3663">
            <v>46.459999999998701</v>
          </cell>
          <cell r="B3663">
            <v>2936.3220000000001</v>
          </cell>
        </row>
        <row r="3664">
          <cell r="A3664">
            <v>46.469999999998699</v>
          </cell>
          <cell r="B3664">
            <v>2936.1289999999999</v>
          </cell>
        </row>
        <row r="3665">
          <cell r="A3665">
            <v>46.479999999998697</v>
          </cell>
          <cell r="B3665">
            <v>2935.9360000000001</v>
          </cell>
        </row>
        <row r="3666">
          <cell r="A3666">
            <v>46.489999999998702</v>
          </cell>
          <cell r="B3666">
            <v>2935.7429999999999</v>
          </cell>
        </row>
        <row r="3667">
          <cell r="A3667">
            <v>46.4999999999987</v>
          </cell>
          <cell r="B3667">
            <v>2935.55</v>
          </cell>
        </row>
        <row r="3668">
          <cell r="A3668">
            <v>46.509999999998698</v>
          </cell>
          <cell r="B3668">
            <v>2935.357</v>
          </cell>
        </row>
        <row r="3669">
          <cell r="A3669">
            <v>46.519999999998703</v>
          </cell>
          <cell r="B3669">
            <v>2935.1640000000002</v>
          </cell>
        </row>
        <row r="3670">
          <cell r="A3670">
            <v>46.529999999998701</v>
          </cell>
          <cell r="B3670">
            <v>2934.971</v>
          </cell>
        </row>
        <row r="3671">
          <cell r="A3671">
            <v>46.539999999998699</v>
          </cell>
          <cell r="B3671">
            <v>2934.7779999999998</v>
          </cell>
        </row>
        <row r="3672">
          <cell r="A3672">
            <v>46.549999999998697</v>
          </cell>
          <cell r="B3672">
            <v>2934.585</v>
          </cell>
        </row>
        <row r="3673">
          <cell r="A3673">
            <v>46.559999999998702</v>
          </cell>
          <cell r="B3673">
            <v>2934.3919999999998</v>
          </cell>
        </row>
        <row r="3674">
          <cell r="A3674">
            <v>46.5699999999987</v>
          </cell>
          <cell r="B3674">
            <v>2934.1990000000001</v>
          </cell>
        </row>
        <row r="3675">
          <cell r="A3675">
            <v>46.579999999998698</v>
          </cell>
          <cell r="B3675">
            <v>2934.0059999999999</v>
          </cell>
        </row>
        <row r="3676">
          <cell r="A3676">
            <v>46.589999999998703</v>
          </cell>
          <cell r="B3676">
            <v>2933.8130000000001</v>
          </cell>
        </row>
        <row r="3677">
          <cell r="A3677">
            <v>46.599999999998701</v>
          </cell>
          <cell r="B3677">
            <v>2933.62</v>
          </cell>
        </row>
        <row r="3678">
          <cell r="A3678">
            <v>46.609999999998699</v>
          </cell>
          <cell r="B3678">
            <v>2933.4270000000001</v>
          </cell>
        </row>
        <row r="3679">
          <cell r="A3679">
            <v>46.619999999998697</v>
          </cell>
          <cell r="B3679">
            <v>2933.2339999999999</v>
          </cell>
        </row>
        <row r="3680">
          <cell r="A3680">
            <v>46.629999999998702</v>
          </cell>
          <cell r="B3680">
            <v>2933.0410000000002</v>
          </cell>
        </row>
        <row r="3681">
          <cell r="A3681">
            <v>46.6399999999987</v>
          </cell>
          <cell r="B3681">
            <v>2932.848</v>
          </cell>
        </row>
        <row r="3682">
          <cell r="A3682">
            <v>46.649999999998698</v>
          </cell>
          <cell r="B3682">
            <v>2932.6550000000002</v>
          </cell>
        </row>
        <row r="3683">
          <cell r="A3683">
            <v>46.659999999998703</v>
          </cell>
          <cell r="B3683">
            <v>2932.462</v>
          </cell>
        </row>
        <row r="3684">
          <cell r="A3684">
            <v>46.669999999998701</v>
          </cell>
          <cell r="B3684">
            <v>2932.2689999999998</v>
          </cell>
        </row>
        <row r="3685">
          <cell r="A3685">
            <v>46.679999999998699</v>
          </cell>
          <cell r="B3685">
            <v>2932.076</v>
          </cell>
        </row>
        <row r="3686">
          <cell r="A3686">
            <v>46.689999999998697</v>
          </cell>
          <cell r="B3686">
            <v>2931.8829999999998</v>
          </cell>
        </row>
        <row r="3687">
          <cell r="A3687">
            <v>46.699999999998703</v>
          </cell>
          <cell r="B3687">
            <v>2931.69</v>
          </cell>
        </row>
        <row r="3688">
          <cell r="A3688">
            <v>46.709999999998701</v>
          </cell>
          <cell r="B3688">
            <v>2931.4969999999998</v>
          </cell>
        </row>
        <row r="3689">
          <cell r="A3689">
            <v>46.719999999998699</v>
          </cell>
          <cell r="B3689">
            <v>2931.3040000000001</v>
          </cell>
        </row>
        <row r="3690">
          <cell r="A3690">
            <v>46.729999999998697</v>
          </cell>
          <cell r="B3690">
            <v>2931.1109999999999</v>
          </cell>
        </row>
        <row r="3691">
          <cell r="A3691">
            <v>46.739999999998702</v>
          </cell>
          <cell r="B3691">
            <v>2930.9180000000001</v>
          </cell>
        </row>
        <row r="3692">
          <cell r="A3692">
            <v>46.7499999999987</v>
          </cell>
          <cell r="B3692">
            <v>2930.7249999999999</v>
          </cell>
        </row>
        <row r="3693">
          <cell r="A3693">
            <v>46.759999999998698</v>
          </cell>
          <cell r="B3693">
            <v>2930.5320000000002</v>
          </cell>
        </row>
        <row r="3694">
          <cell r="A3694">
            <v>46.769999999998703</v>
          </cell>
          <cell r="B3694">
            <v>2930.3389999999999</v>
          </cell>
        </row>
        <row r="3695">
          <cell r="A3695">
            <v>46.779999999998701</v>
          </cell>
          <cell r="B3695">
            <v>2930.1460000000002</v>
          </cell>
        </row>
        <row r="3696">
          <cell r="A3696">
            <v>46.789999999998599</v>
          </cell>
          <cell r="B3696">
            <v>2929.953</v>
          </cell>
        </row>
        <row r="3697">
          <cell r="A3697">
            <v>46.799999999998597</v>
          </cell>
          <cell r="B3697">
            <v>2929.76</v>
          </cell>
        </row>
        <row r="3698">
          <cell r="A3698">
            <v>46.809999999998702</v>
          </cell>
          <cell r="B3698">
            <v>2929.567</v>
          </cell>
        </row>
        <row r="3699">
          <cell r="A3699">
            <v>46.819999999998601</v>
          </cell>
          <cell r="B3699">
            <v>2929.3739999999998</v>
          </cell>
        </row>
        <row r="3700">
          <cell r="A3700">
            <v>46.829999999998599</v>
          </cell>
          <cell r="B3700">
            <v>2929.181</v>
          </cell>
        </row>
        <row r="3701">
          <cell r="A3701">
            <v>46.839999999998597</v>
          </cell>
          <cell r="B3701">
            <v>2928.9879999999998</v>
          </cell>
        </row>
        <row r="3702">
          <cell r="A3702">
            <v>46.849999999998602</v>
          </cell>
          <cell r="B3702">
            <v>2928.7950000000001</v>
          </cell>
        </row>
        <row r="3703">
          <cell r="A3703">
            <v>46.8599999999986</v>
          </cell>
          <cell r="B3703">
            <v>2928.6019999999999</v>
          </cell>
        </row>
        <row r="3704">
          <cell r="A3704">
            <v>46.869999999998598</v>
          </cell>
          <cell r="B3704">
            <v>2928.4090000000001</v>
          </cell>
        </row>
        <row r="3705">
          <cell r="A3705">
            <v>46.879999999998603</v>
          </cell>
          <cell r="B3705">
            <v>2928.2159999999999</v>
          </cell>
        </row>
        <row r="3706">
          <cell r="A3706">
            <v>46.889999999998601</v>
          </cell>
          <cell r="B3706">
            <v>2928.0230000000001</v>
          </cell>
        </row>
        <row r="3707">
          <cell r="A3707">
            <v>46.899999999998599</v>
          </cell>
          <cell r="B3707">
            <v>2927.83</v>
          </cell>
        </row>
        <row r="3708">
          <cell r="A3708">
            <v>46.909999999998597</v>
          </cell>
          <cell r="B3708">
            <v>2927.6370000000002</v>
          </cell>
        </row>
        <row r="3709">
          <cell r="A3709">
            <v>46.919999999998602</v>
          </cell>
          <cell r="B3709">
            <v>2927.444</v>
          </cell>
        </row>
        <row r="3710">
          <cell r="A3710">
            <v>46.9299999999986</v>
          </cell>
          <cell r="B3710">
            <v>2927.2510000000002</v>
          </cell>
        </row>
        <row r="3711">
          <cell r="A3711">
            <v>46.939999999998598</v>
          </cell>
          <cell r="B3711">
            <v>2927.058</v>
          </cell>
        </row>
        <row r="3712">
          <cell r="A3712">
            <v>46.949999999998603</v>
          </cell>
          <cell r="B3712">
            <v>2926.8649999999998</v>
          </cell>
        </row>
        <row r="3713">
          <cell r="A3713">
            <v>46.959999999998601</v>
          </cell>
          <cell r="B3713">
            <v>2926.672</v>
          </cell>
        </row>
        <row r="3714">
          <cell r="A3714">
            <v>46.969999999998599</v>
          </cell>
          <cell r="B3714">
            <v>2926.4789999999998</v>
          </cell>
        </row>
        <row r="3715">
          <cell r="A3715">
            <v>46.979999999998597</v>
          </cell>
          <cell r="B3715">
            <v>2926.2860000000001</v>
          </cell>
        </row>
        <row r="3716">
          <cell r="A3716">
            <v>46.989999999998602</v>
          </cell>
          <cell r="B3716">
            <v>2926.0929999999998</v>
          </cell>
        </row>
        <row r="3717">
          <cell r="A3717">
            <v>46.9999999999986</v>
          </cell>
          <cell r="B3717">
            <v>2925.9</v>
          </cell>
        </row>
        <row r="3718">
          <cell r="A3718">
            <v>47.009999999998598</v>
          </cell>
          <cell r="B3718">
            <v>2925.7069999999999</v>
          </cell>
        </row>
        <row r="3719">
          <cell r="A3719">
            <v>47.019999999998603</v>
          </cell>
          <cell r="B3719">
            <v>2925.5140000000001</v>
          </cell>
        </row>
        <row r="3720">
          <cell r="A3720">
            <v>47.029999999998601</v>
          </cell>
          <cell r="B3720">
            <v>2925.3209999999999</v>
          </cell>
        </row>
        <row r="3721">
          <cell r="A3721">
            <v>47.039999999998599</v>
          </cell>
          <cell r="B3721">
            <v>2925.1280000000002</v>
          </cell>
        </row>
        <row r="3722">
          <cell r="A3722">
            <v>47.049999999998597</v>
          </cell>
          <cell r="B3722">
            <v>2924.9349999999999</v>
          </cell>
        </row>
        <row r="3723">
          <cell r="A3723">
            <v>47.059999999998603</v>
          </cell>
          <cell r="B3723">
            <v>2924.7420000000002</v>
          </cell>
        </row>
        <row r="3724">
          <cell r="A3724">
            <v>47.069999999998601</v>
          </cell>
          <cell r="B3724">
            <v>2924.549</v>
          </cell>
        </row>
        <row r="3725">
          <cell r="A3725">
            <v>47.079999999998599</v>
          </cell>
          <cell r="B3725">
            <v>2924.3560000000002</v>
          </cell>
        </row>
        <row r="3726">
          <cell r="A3726">
            <v>47.089999999998597</v>
          </cell>
          <cell r="B3726">
            <v>2924.163</v>
          </cell>
        </row>
        <row r="3727">
          <cell r="A3727">
            <v>47.099999999998602</v>
          </cell>
          <cell r="B3727">
            <v>2923.97</v>
          </cell>
        </row>
        <row r="3728">
          <cell r="A3728">
            <v>47.1099999999986</v>
          </cell>
          <cell r="B3728">
            <v>2923.777</v>
          </cell>
        </row>
        <row r="3729">
          <cell r="A3729">
            <v>47.119999999998598</v>
          </cell>
          <cell r="B3729">
            <v>2923.5839999999998</v>
          </cell>
        </row>
        <row r="3730">
          <cell r="A3730">
            <v>47.129999999998603</v>
          </cell>
          <cell r="B3730">
            <v>2923.3910000000001</v>
          </cell>
        </row>
        <row r="3731">
          <cell r="A3731">
            <v>47.139999999998601</v>
          </cell>
          <cell r="B3731">
            <v>2923.1979999999999</v>
          </cell>
        </row>
        <row r="3732">
          <cell r="A3732">
            <v>47.149999999998599</v>
          </cell>
          <cell r="B3732">
            <v>2923.0050000000001</v>
          </cell>
        </row>
        <row r="3733">
          <cell r="A3733">
            <v>47.159999999998597</v>
          </cell>
          <cell r="B3733">
            <v>2922.8119999999999</v>
          </cell>
        </row>
        <row r="3734">
          <cell r="A3734">
            <v>47.169999999998602</v>
          </cell>
          <cell r="B3734">
            <v>2922.6190000000001</v>
          </cell>
        </row>
        <row r="3735">
          <cell r="A3735">
            <v>47.1799999999986</v>
          </cell>
          <cell r="B3735">
            <v>2922.4259999999999</v>
          </cell>
        </row>
        <row r="3736">
          <cell r="A3736">
            <v>47.189999999998598</v>
          </cell>
          <cell r="B3736">
            <v>2922.2330000000002</v>
          </cell>
        </row>
        <row r="3737">
          <cell r="A3737">
            <v>47.199999999998603</v>
          </cell>
          <cell r="B3737">
            <v>2922.04</v>
          </cell>
        </row>
        <row r="3738">
          <cell r="A3738">
            <v>47.209999999998601</v>
          </cell>
          <cell r="B3738">
            <v>2921.8470000000002</v>
          </cell>
        </row>
        <row r="3739">
          <cell r="A3739">
            <v>47.219999999998599</v>
          </cell>
          <cell r="B3739">
            <v>2921.654</v>
          </cell>
        </row>
        <row r="3740">
          <cell r="A3740">
            <v>47.229999999998597</v>
          </cell>
          <cell r="B3740">
            <v>2921.4609999999998</v>
          </cell>
        </row>
        <row r="3741">
          <cell r="A3741">
            <v>47.239999999998602</v>
          </cell>
          <cell r="B3741">
            <v>2921.268</v>
          </cell>
        </row>
        <row r="3742">
          <cell r="A3742">
            <v>47.2499999999986</v>
          </cell>
          <cell r="B3742">
            <v>2921.0749999999998</v>
          </cell>
        </row>
        <row r="3743">
          <cell r="A3743">
            <v>47.259999999998598</v>
          </cell>
          <cell r="B3743">
            <v>2920.8820000000001</v>
          </cell>
        </row>
        <row r="3744">
          <cell r="A3744">
            <v>47.269999999998497</v>
          </cell>
          <cell r="B3744">
            <v>2920.6889999999999</v>
          </cell>
        </row>
        <row r="3745">
          <cell r="A3745">
            <v>47.279999999998601</v>
          </cell>
          <cell r="B3745">
            <v>2920.4960000000001</v>
          </cell>
        </row>
        <row r="3746">
          <cell r="A3746">
            <v>47.2899999999985</v>
          </cell>
          <cell r="B3746">
            <v>2920.3029999999999</v>
          </cell>
        </row>
        <row r="3747">
          <cell r="A3747">
            <v>47.299999999998498</v>
          </cell>
          <cell r="B3747">
            <v>2920.11</v>
          </cell>
        </row>
        <row r="3748">
          <cell r="A3748">
            <v>47.309999999998603</v>
          </cell>
          <cell r="B3748">
            <v>2919.9169999999999</v>
          </cell>
        </row>
        <row r="3749">
          <cell r="A3749">
            <v>47.319999999998501</v>
          </cell>
          <cell r="B3749">
            <v>2919.7240000000002</v>
          </cell>
        </row>
        <row r="3750">
          <cell r="A3750">
            <v>47.329999999998499</v>
          </cell>
          <cell r="B3750">
            <v>2919.5309999999999</v>
          </cell>
        </row>
        <row r="3751">
          <cell r="A3751">
            <v>47.339999999998497</v>
          </cell>
          <cell r="B3751">
            <v>2919.3380000000002</v>
          </cell>
        </row>
        <row r="3752">
          <cell r="A3752">
            <v>47.349999999998502</v>
          </cell>
          <cell r="B3752">
            <v>2919.145</v>
          </cell>
        </row>
        <row r="3753">
          <cell r="A3753">
            <v>47.3599999999985</v>
          </cell>
          <cell r="B3753">
            <v>2918.9520000000002</v>
          </cell>
        </row>
        <row r="3754">
          <cell r="A3754">
            <v>47.369999999998498</v>
          </cell>
          <cell r="B3754">
            <v>2918.759</v>
          </cell>
        </row>
        <row r="3755">
          <cell r="A3755">
            <v>47.379999999998503</v>
          </cell>
          <cell r="B3755">
            <v>2918.5659999999998</v>
          </cell>
        </row>
        <row r="3756">
          <cell r="A3756">
            <v>47.389999999998501</v>
          </cell>
          <cell r="B3756">
            <v>2918.373</v>
          </cell>
        </row>
        <row r="3757">
          <cell r="A3757">
            <v>47.399999999998499</v>
          </cell>
          <cell r="B3757">
            <v>2918.18</v>
          </cell>
        </row>
        <row r="3758">
          <cell r="A3758">
            <v>47.409999999998497</v>
          </cell>
          <cell r="B3758">
            <v>2917.9870000000001</v>
          </cell>
        </row>
        <row r="3759">
          <cell r="A3759">
            <v>47.419999999998502</v>
          </cell>
          <cell r="B3759">
            <v>2917.7939999999999</v>
          </cell>
        </row>
        <row r="3760">
          <cell r="A3760">
            <v>47.4299999999985</v>
          </cell>
          <cell r="B3760">
            <v>2917.6010000000001</v>
          </cell>
        </row>
        <row r="3761">
          <cell r="A3761">
            <v>47.439999999998498</v>
          </cell>
          <cell r="B3761">
            <v>2917.4079999999999</v>
          </cell>
        </row>
        <row r="3762">
          <cell r="A3762">
            <v>47.449999999998496</v>
          </cell>
          <cell r="B3762">
            <v>2917.2150000000001</v>
          </cell>
        </row>
        <row r="3763">
          <cell r="A3763">
            <v>47.459999999998502</v>
          </cell>
          <cell r="B3763">
            <v>2917.0219999999999</v>
          </cell>
        </row>
        <row r="3764">
          <cell r="A3764">
            <v>47.4699999999985</v>
          </cell>
          <cell r="B3764">
            <v>2916.8290000000002</v>
          </cell>
        </row>
        <row r="3765">
          <cell r="A3765">
            <v>47.479999999998498</v>
          </cell>
          <cell r="B3765">
            <v>2916.636</v>
          </cell>
        </row>
        <row r="3766">
          <cell r="A3766">
            <v>47.489999999998503</v>
          </cell>
          <cell r="B3766">
            <v>2916.4430000000002</v>
          </cell>
        </row>
        <row r="3767">
          <cell r="A3767">
            <v>47.499999999998501</v>
          </cell>
          <cell r="B3767">
            <v>2916.25</v>
          </cell>
        </row>
        <row r="3768">
          <cell r="A3768">
            <v>47.509999999998499</v>
          </cell>
          <cell r="B3768">
            <v>2916.0569999999998</v>
          </cell>
        </row>
        <row r="3769">
          <cell r="A3769">
            <v>47.519999999998497</v>
          </cell>
          <cell r="B3769">
            <v>2915.864</v>
          </cell>
        </row>
        <row r="3770">
          <cell r="A3770">
            <v>47.529999999998502</v>
          </cell>
          <cell r="B3770">
            <v>2915.6709999999998</v>
          </cell>
        </row>
        <row r="3771">
          <cell r="A3771">
            <v>47.5399999999985</v>
          </cell>
          <cell r="B3771">
            <v>2915.4780000000001</v>
          </cell>
        </row>
        <row r="3772">
          <cell r="A3772">
            <v>47.549999999998498</v>
          </cell>
          <cell r="B3772">
            <v>2915.2849999999999</v>
          </cell>
        </row>
        <row r="3773">
          <cell r="A3773">
            <v>47.559999999998503</v>
          </cell>
          <cell r="B3773">
            <v>2915.0920000000001</v>
          </cell>
        </row>
        <row r="3774">
          <cell r="A3774">
            <v>47.569999999998501</v>
          </cell>
          <cell r="B3774">
            <v>2914.8989999999999</v>
          </cell>
        </row>
        <row r="3775">
          <cell r="A3775">
            <v>47.579999999998499</v>
          </cell>
          <cell r="B3775">
            <v>2914.7060000000001</v>
          </cell>
        </row>
        <row r="3776">
          <cell r="A3776">
            <v>47.589999999998497</v>
          </cell>
          <cell r="B3776">
            <v>2914.5129999999999</v>
          </cell>
        </row>
        <row r="3777">
          <cell r="A3777">
            <v>47.599999999998502</v>
          </cell>
          <cell r="B3777">
            <v>2914.32</v>
          </cell>
        </row>
        <row r="3778">
          <cell r="A3778">
            <v>47.6099999999985</v>
          </cell>
          <cell r="B3778">
            <v>2914.127</v>
          </cell>
        </row>
        <row r="3779">
          <cell r="A3779">
            <v>47.619999999998498</v>
          </cell>
          <cell r="B3779">
            <v>2913.9340000000002</v>
          </cell>
        </row>
        <row r="3780">
          <cell r="A3780">
            <v>47.629999999998503</v>
          </cell>
          <cell r="B3780">
            <v>2913.741</v>
          </cell>
        </row>
        <row r="3781">
          <cell r="A3781">
            <v>47.639999999998501</v>
          </cell>
          <cell r="B3781">
            <v>2913.5479999999998</v>
          </cell>
        </row>
        <row r="3782">
          <cell r="A3782">
            <v>47.649999999998499</v>
          </cell>
          <cell r="B3782">
            <v>2913.355</v>
          </cell>
        </row>
        <row r="3783">
          <cell r="A3783">
            <v>47.659999999998497</v>
          </cell>
          <cell r="B3783">
            <v>2913.1619999999998</v>
          </cell>
        </row>
        <row r="3784">
          <cell r="A3784">
            <v>47.669999999998502</v>
          </cell>
          <cell r="B3784">
            <v>2912.9690000000001</v>
          </cell>
        </row>
        <row r="3785">
          <cell r="A3785">
            <v>47.6799999999985</v>
          </cell>
          <cell r="B3785">
            <v>2912.7759999999998</v>
          </cell>
        </row>
        <row r="3786">
          <cell r="A3786">
            <v>47.689999999998498</v>
          </cell>
          <cell r="B3786">
            <v>2912.5830000000001</v>
          </cell>
        </row>
        <row r="3787">
          <cell r="A3787">
            <v>47.699999999998496</v>
          </cell>
          <cell r="B3787">
            <v>2912.39</v>
          </cell>
        </row>
        <row r="3788">
          <cell r="A3788">
            <v>47.709999999998502</v>
          </cell>
          <cell r="B3788">
            <v>2912.1970000000001</v>
          </cell>
        </row>
        <row r="3789">
          <cell r="A3789">
            <v>47.7199999999985</v>
          </cell>
          <cell r="B3789">
            <v>2912.0039999999999</v>
          </cell>
        </row>
        <row r="3790">
          <cell r="A3790">
            <v>47.729999999998498</v>
          </cell>
          <cell r="B3790">
            <v>2911.8110000000001</v>
          </cell>
        </row>
        <row r="3791">
          <cell r="A3791">
            <v>47.739999999998503</v>
          </cell>
          <cell r="B3791">
            <v>2911.6179999999999</v>
          </cell>
        </row>
        <row r="3792">
          <cell r="A3792">
            <v>47.749999999998501</v>
          </cell>
          <cell r="B3792">
            <v>2911.4250000000002</v>
          </cell>
        </row>
        <row r="3793">
          <cell r="A3793">
            <v>47.759999999998499</v>
          </cell>
          <cell r="B3793">
            <v>2911.232</v>
          </cell>
        </row>
        <row r="3794">
          <cell r="A3794">
            <v>47.769999999998397</v>
          </cell>
          <cell r="B3794">
            <v>2911.0390000000002</v>
          </cell>
        </row>
        <row r="3795">
          <cell r="A3795">
            <v>47.779999999998502</v>
          </cell>
          <cell r="B3795">
            <v>2910.846</v>
          </cell>
        </row>
        <row r="3796">
          <cell r="A3796">
            <v>47.7899999999985</v>
          </cell>
          <cell r="B3796">
            <v>2910.6529999999998</v>
          </cell>
        </row>
        <row r="3797">
          <cell r="A3797">
            <v>47.799999999998398</v>
          </cell>
          <cell r="B3797">
            <v>2910.46</v>
          </cell>
        </row>
        <row r="3798">
          <cell r="A3798">
            <v>47.809999999998503</v>
          </cell>
          <cell r="B3798">
            <v>2910.2669999999998</v>
          </cell>
        </row>
        <row r="3799">
          <cell r="A3799">
            <v>47.819999999998402</v>
          </cell>
          <cell r="B3799">
            <v>2910.0740000000001</v>
          </cell>
        </row>
        <row r="3800">
          <cell r="A3800">
            <v>47.8299999999984</v>
          </cell>
          <cell r="B3800">
            <v>2909.8809999999999</v>
          </cell>
        </row>
        <row r="3801">
          <cell r="A3801">
            <v>47.839999999998398</v>
          </cell>
          <cell r="B3801">
            <v>2909.6880000000001</v>
          </cell>
        </row>
        <row r="3802">
          <cell r="A3802">
            <v>47.849999999998403</v>
          </cell>
          <cell r="B3802">
            <v>2909.4949999999999</v>
          </cell>
        </row>
        <row r="3803">
          <cell r="A3803">
            <v>47.859999999998401</v>
          </cell>
          <cell r="B3803">
            <v>2909.3020000000001</v>
          </cell>
        </row>
        <row r="3804">
          <cell r="A3804">
            <v>47.869999999998399</v>
          </cell>
          <cell r="B3804">
            <v>2909.1089999999999</v>
          </cell>
        </row>
        <row r="3805">
          <cell r="A3805">
            <v>47.879999999998397</v>
          </cell>
          <cell r="B3805">
            <v>2908.9160000000002</v>
          </cell>
        </row>
        <row r="3806">
          <cell r="A3806">
            <v>47.889999999998402</v>
          </cell>
          <cell r="B3806">
            <v>2908.723</v>
          </cell>
        </row>
        <row r="3807">
          <cell r="A3807">
            <v>47.8999999999984</v>
          </cell>
          <cell r="B3807">
            <v>2908.53</v>
          </cell>
        </row>
        <row r="3808">
          <cell r="A3808">
            <v>47.909999999998398</v>
          </cell>
          <cell r="B3808">
            <v>2908.337</v>
          </cell>
        </row>
        <row r="3809">
          <cell r="A3809">
            <v>47.919999999998403</v>
          </cell>
          <cell r="B3809">
            <v>2908.1439999999998</v>
          </cell>
        </row>
        <row r="3810">
          <cell r="A3810">
            <v>47.929999999998401</v>
          </cell>
          <cell r="B3810">
            <v>2907.951</v>
          </cell>
        </row>
        <row r="3811">
          <cell r="A3811">
            <v>47.939999999998399</v>
          </cell>
          <cell r="B3811">
            <v>2907.7579999999998</v>
          </cell>
        </row>
        <row r="3812">
          <cell r="A3812">
            <v>47.949999999998397</v>
          </cell>
          <cell r="B3812">
            <v>2907.5650000000001</v>
          </cell>
        </row>
        <row r="3813">
          <cell r="A3813">
            <v>47.959999999998402</v>
          </cell>
          <cell r="B3813">
            <v>2907.3719999999998</v>
          </cell>
        </row>
        <row r="3814">
          <cell r="A3814">
            <v>47.9699999999984</v>
          </cell>
          <cell r="B3814">
            <v>2907.1790000000001</v>
          </cell>
        </row>
        <row r="3815">
          <cell r="A3815">
            <v>47.979999999998398</v>
          </cell>
          <cell r="B3815">
            <v>2906.9859999999999</v>
          </cell>
        </row>
        <row r="3816">
          <cell r="A3816">
            <v>47.989999999998403</v>
          </cell>
          <cell r="B3816">
            <v>2906.7930000000001</v>
          </cell>
        </row>
        <row r="3817">
          <cell r="A3817">
            <v>47.999999999998401</v>
          </cell>
          <cell r="B3817">
            <v>2906.6</v>
          </cell>
        </row>
        <row r="3818">
          <cell r="A3818">
            <v>48.009999999998399</v>
          </cell>
          <cell r="B3818">
            <v>2906.4070000000002</v>
          </cell>
        </row>
        <row r="3819">
          <cell r="A3819">
            <v>48.019999999998397</v>
          </cell>
          <cell r="B3819">
            <v>2906.2139999999999</v>
          </cell>
        </row>
        <row r="3820">
          <cell r="A3820">
            <v>48.029999999998402</v>
          </cell>
          <cell r="B3820">
            <v>2906.0210000000002</v>
          </cell>
        </row>
        <row r="3821">
          <cell r="A3821">
            <v>48.0399999999984</v>
          </cell>
          <cell r="B3821">
            <v>2905.828</v>
          </cell>
        </row>
        <row r="3822">
          <cell r="A3822">
            <v>48.049999999998398</v>
          </cell>
          <cell r="B3822">
            <v>2905.6350000000002</v>
          </cell>
        </row>
        <row r="3823">
          <cell r="A3823">
            <v>48.059999999998396</v>
          </cell>
          <cell r="B3823">
            <v>2905.442</v>
          </cell>
        </row>
        <row r="3824">
          <cell r="A3824">
            <v>48.069999999998402</v>
          </cell>
          <cell r="B3824">
            <v>2905.2489999999998</v>
          </cell>
        </row>
        <row r="3825">
          <cell r="A3825">
            <v>48.0799999999984</v>
          </cell>
          <cell r="B3825">
            <v>2905.056</v>
          </cell>
        </row>
        <row r="3826">
          <cell r="A3826">
            <v>48.089999999998398</v>
          </cell>
          <cell r="B3826">
            <v>2904.8629999999998</v>
          </cell>
        </row>
        <row r="3827">
          <cell r="A3827">
            <v>48.099999999998403</v>
          </cell>
          <cell r="B3827">
            <v>2904.67</v>
          </cell>
        </row>
        <row r="3828">
          <cell r="A3828">
            <v>48.109999999998401</v>
          </cell>
          <cell r="B3828">
            <v>2904.4769999999999</v>
          </cell>
        </row>
        <row r="3829">
          <cell r="A3829">
            <v>48.119999999998399</v>
          </cell>
          <cell r="B3829">
            <v>2904.2840000000001</v>
          </cell>
        </row>
        <row r="3830">
          <cell r="A3830">
            <v>48.129999999998397</v>
          </cell>
          <cell r="B3830">
            <v>2904.0909999999999</v>
          </cell>
        </row>
        <row r="3831">
          <cell r="A3831">
            <v>48.139999999998402</v>
          </cell>
          <cell r="B3831">
            <v>2903.8980000000001</v>
          </cell>
        </row>
        <row r="3832">
          <cell r="A3832">
            <v>48.1499999999984</v>
          </cell>
          <cell r="B3832">
            <v>2903.7049999999999</v>
          </cell>
        </row>
        <row r="3833">
          <cell r="A3833">
            <v>48.159999999998398</v>
          </cell>
          <cell r="B3833">
            <v>2903.5120000000002</v>
          </cell>
        </row>
        <row r="3834">
          <cell r="A3834">
            <v>48.169999999998403</v>
          </cell>
          <cell r="B3834">
            <v>2903.319</v>
          </cell>
        </row>
        <row r="3835">
          <cell r="A3835">
            <v>48.179999999998401</v>
          </cell>
          <cell r="B3835">
            <v>2903.1260000000002</v>
          </cell>
        </row>
        <row r="3836">
          <cell r="A3836">
            <v>48.189999999998399</v>
          </cell>
          <cell r="B3836">
            <v>2902.933</v>
          </cell>
        </row>
        <row r="3837">
          <cell r="A3837">
            <v>48.199999999998397</v>
          </cell>
          <cell r="B3837">
            <v>2902.74</v>
          </cell>
        </row>
        <row r="3838">
          <cell r="A3838">
            <v>48.209999999998402</v>
          </cell>
          <cell r="B3838">
            <v>2902.547</v>
          </cell>
        </row>
        <row r="3839">
          <cell r="A3839">
            <v>48.2199999999984</v>
          </cell>
          <cell r="B3839">
            <v>2902.3539999999998</v>
          </cell>
        </row>
        <row r="3840">
          <cell r="A3840">
            <v>48.229999999998398</v>
          </cell>
          <cell r="B3840">
            <v>2902.1610000000001</v>
          </cell>
        </row>
        <row r="3841">
          <cell r="A3841">
            <v>48.239999999998403</v>
          </cell>
          <cell r="B3841">
            <v>2901.9679999999998</v>
          </cell>
        </row>
        <row r="3842">
          <cell r="A3842">
            <v>48.249999999998401</v>
          </cell>
          <cell r="B3842">
            <v>2901.7750000000001</v>
          </cell>
        </row>
        <row r="3843">
          <cell r="A3843">
            <v>48.259999999998399</v>
          </cell>
          <cell r="B3843">
            <v>2901.5819999999999</v>
          </cell>
        </row>
        <row r="3844">
          <cell r="A3844">
            <v>48.269999999998298</v>
          </cell>
          <cell r="B3844">
            <v>2901.3890000000001</v>
          </cell>
        </row>
        <row r="3845">
          <cell r="A3845">
            <v>48.279999999998402</v>
          </cell>
          <cell r="B3845">
            <v>2901.1959999999999</v>
          </cell>
        </row>
        <row r="3846">
          <cell r="A3846">
            <v>48.2899999999984</v>
          </cell>
          <cell r="B3846">
            <v>2901.0030000000002</v>
          </cell>
        </row>
        <row r="3847">
          <cell r="A3847">
            <v>48.299999999998299</v>
          </cell>
          <cell r="B3847">
            <v>2900.81</v>
          </cell>
        </row>
        <row r="3848">
          <cell r="A3848">
            <v>48.309999999998396</v>
          </cell>
          <cell r="B3848">
            <v>2900.6170000000002</v>
          </cell>
        </row>
        <row r="3849">
          <cell r="A3849">
            <v>48.319999999998302</v>
          </cell>
          <cell r="B3849">
            <v>2900.424</v>
          </cell>
        </row>
        <row r="3850">
          <cell r="A3850">
            <v>48.3299999999983</v>
          </cell>
          <cell r="B3850">
            <v>2900.2310000000002</v>
          </cell>
        </row>
        <row r="3851">
          <cell r="A3851">
            <v>48.339999999998298</v>
          </cell>
          <cell r="B3851">
            <v>2900.038</v>
          </cell>
        </row>
        <row r="3852">
          <cell r="A3852">
            <v>48.349999999998303</v>
          </cell>
          <cell r="B3852">
            <v>2899.8449999999998</v>
          </cell>
        </row>
        <row r="3853">
          <cell r="A3853">
            <v>48.359999999998301</v>
          </cell>
          <cell r="B3853">
            <v>2899.652</v>
          </cell>
        </row>
        <row r="3854">
          <cell r="A3854">
            <v>48.369999999998299</v>
          </cell>
          <cell r="B3854">
            <v>2899.4589999999998</v>
          </cell>
        </row>
        <row r="3855">
          <cell r="A3855">
            <v>48.379999999998297</v>
          </cell>
          <cell r="B3855">
            <v>2899.2660000000001</v>
          </cell>
        </row>
        <row r="3856">
          <cell r="A3856">
            <v>48.389999999998302</v>
          </cell>
          <cell r="B3856">
            <v>2899.0729999999999</v>
          </cell>
        </row>
        <row r="3857">
          <cell r="A3857">
            <v>48.3999999999983</v>
          </cell>
          <cell r="B3857">
            <v>2898.88</v>
          </cell>
        </row>
        <row r="3858">
          <cell r="A3858">
            <v>48.409999999998298</v>
          </cell>
          <cell r="B3858">
            <v>2898.6869999999999</v>
          </cell>
        </row>
        <row r="3859">
          <cell r="A3859">
            <v>48.419999999998304</v>
          </cell>
          <cell r="B3859">
            <v>2898.4940000000001</v>
          </cell>
        </row>
        <row r="3860">
          <cell r="A3860">
            <v>48.429999999998302</v>
          </cell>
          <cell r="B3860">
            <v>2898.3009999999999</v>
          </cell>
        </row>
        <row r="3861">
          <cell r="A3861">
            <v>48.4399999999983</v>
          </cell>
          <cell r="B3861">
            <v>2898.1080000000002</v>
          </cell>
        </row>
        <row r="3862">
          <cell r="A3862">
            <v>48.449999999998298</v>
          </cell>
          <cell r="B3862">
            <v>2897.915</v>
          </cell>
        </row>
        <row r="3863">
          <cell r="A3863">
            <v>48.459999999998303</v>
          </cell>
          <cell r="B3863">
            <v>2897.7220000000002</v>
          </cell>
        </row>
        <row r="3864">
          <cell r="A3864">
            <v>48.469999999998301</v>
          </cell>
          <cell r="B3864">
            <v>2897.529</v>
          </cell>
        </row>
        <row r="3865">
          <cell r="A3865">
            <v>48.479999999998299</v>
          </cell>
          <cell r="B3865">
            <v>2897.3359999999998</v>
          </cell>
        </row>
        <row r="3866">
          <cell r="A3866">
            <v>48.489999999998297</v>
          </cell>
          <cell r="B3866">
            <v>2897.143</v>
          </cell>
        </row>
        <row r="3867">
          <cell r="A3867">
            <v>48.499999999998302</v>
          </cell>
          <cell r="B3867">
            <v>2896.95</v>
          </cell>
        </row>
        <row r="3868">
          <cell r="A3868">
            <v>48.5099999999983</v>
          </cell>
          <cell r="B3868">
            <v>2896.7570000000001</v>
          </cell>
        </row>
        <row r="3869">
          <cell r="A3869">
            <v>48.519999999998298</v>
          </cell>
          <cell r="B3869">
            <v>2896.5639999999999</v>
          </cell>
        </row>
        <row r="3870">
          <cell r="A3870">
            <v>48.529999999998303</v>
          </cell>
          <cell r="B3870">
            <v>2896.3710000000001</v>
          </cell>
        </row>
        <row r="3871">
          <cell r="A3871">
            <v>48.539999999998301</v>
          </cell>
          <cell r="B3871">
            <v>2896.1779999999999</v>
          </cell>
        </row>
        <row r="3872">
          <cell r="A3872">
            <v>48.549999999998299</v>
          </cell>
          <cell r="B3872">
            <v>2895.9850000000001</v>
          </cell>
        </row>
        <row r="3873">
          <cell r="A3873">
            <v>48.559999999998297</v>
          </cell>
          <cell r="B3873">
            <v>2895.7919999999999</v>
          </cell>
        </row>
        <row r="3874">
          <cell r="A3874">
            <v>48.569999999998302</v>
          </cell>
          <cell r="B3874">
            <v>2895.5990000000002</v>
          </cell>
        </row>
        <row r="3875">
          <cell r="A3875">
            <v>48.5799999999983</v>
          </cell>
          <cell r="B3875">
            <v>2895.4059999999999</v>
          </cell>
        </row>
        <row r="3876">
          <cell r="A3876">
            <v>48.589999999998298</v>
          </cell>
          <cell r="B3876">
            <v>2895.2130000000002</v>
          </cell>
        </row>
        <row r="3877">
          <cell r="A3877">
            <v>48.599999999998303</v>
          </cell>
          <cell r="B3877">
            <v>2895.02</v>
          </cell>
        </row>
        <row r="3878">
          <cell r="A3878">
            <v>48.609999999998301</v>
          </cell>
          <cell r="B3878">
            <v>2894.8270000000002</v>
          </cell>
        </row>
        <row r="3879">
          <cell r="A3879">
            <v>48.619999999998299</v>
          </cell>
          <cell r="B3879">
            <v>2894.634</v>
          </cell>
        </row>
        <row r="3880">
          <cell r="A3880">
            <v>48.629999999998297</v>
          </cell>
          <cell r="B3880">
            <v>2894.4409999999998</v>
          </cell>
        </row>
        <row r="3881">
          <cell r="A3881">
            <v>48.639999999998302</v>
          </cell>
          <cell r="B3881">
            <v>2894.248</v>
          </cell>
        </row>
        <row r="3882">
          <cell r="A3882">
            <v>48.6499999999983</v>
          </cell>
          <cell r="B3882">
            <v>2894.0549999999998</v>
          </cell>
        </row>
        <row r="3883">
          <cell r="A3883">
            <v>48.659999999998298</v>
          </cell>
          <cell r="B3883">
            <v>2893.8620000000001</v>
          </cell>
        </row>
        <row r="3884">
          <cell r="A3884">
            <v>48.669999999998304</v>
          </cell>
          <cell r="B3884">
            <v>2893.6689999999999</v>
          </cell>
        </row>
        <row r="3885">
          <cell r="A3885">
            <v>48.679999999998302</v>
          </cell>
          <cell r="B3885">
            <v>2893.4760000000001</v>
          </cell>
        </row>
        <row r="3886">
          <cell r="A3886">
            <v>48.6899999999983</v>
          </cell>
          <cell r="B3886">
            <v>2893.2829999999999</v>
          </cell>
        </row>
        <row r="3887">
          <cell r="A3887">
            <v>48.699999999998298</v>
          </cell>
          <cell r="B3887">
            <v>2893.09</v>
          </cell>
        </row>
        <row r="3888">
          <cell r="A3888">
            <v>48.709999999998303</v>
          </cell>
          <cell r="B3888">
            <v>2892.8969999999999</v>
          </cell>
        </row>
        <row r="3889">
          <cell r="A3889">
            <v>48.719999999998301</v>
          </cell>
          <cell r="B3889">
            <v>2892.7040000000002</v>
          </cell>
        </row>
        <row r="3890">
          <cell r="A3890">
            <v>48.729999999998299</v>
          </cell>
          <cell r="B3890">
            <v>2892.511</v>
          </cell>
        </row>
        <row r="3891">
          <cell r="A3891">
            <v>48.739999999998297</v>
          </cell>
          <cell r="B3891">
            <v>2892.3180000000002</v>
          </cell>
        </row>
        <row r="3892">
          <cell r="A3892">
            <v>48.749999999998302</v>
          </cell>
          <cell r="B3892">
            <v>2892.125</v>
          </cell>
        </row>
        <row r="3893">
          <cell r="A3893">
            <v>48.7599999999983</v>
          </cell>
          <cell r="B3893">
            <v>2891.9319999999998</v>
          </cell>
        </row>
        <row r="3894">
          <cell r="A3894">
            <v>48.769999999998298</v>
          </cell>
          <cell r="B3894">
            <v>2891.739</v>
          </cell>
        </row>
        <row r="3895">
          <cell r="A3895">
            <v>48.779999999998303</v>
          </cell>
          <cell r="B3895">
            <v>2891.5459999999998</v>
          </cell>
        </row>
        <row r="3896">
          <cell r="A3896">
            <v>48.789999999998301</v>
          </cell>
          <cell r="B3896">
            <v>2891.3530000000001</v>
          </cell>
        </row>
        <row r="3897">
          <cell r="A3897">
            <v>48.799999999998199</v>
          </cell>
          <cell r="B3897">
            <v>2891.16</v>
          </cell>
        </row>
        <row r="3898">
          <cell r="A3898">
            <v>48.809999999998297</v>
          </cell>
          <cell r="B3898">
            <v>2890.9670000000001</v>
          </cell>
        </row>
        <row r="3899">
          <cell r="A3899">
            <v>48.819999999998302</v>
          </cell>
          <cell r="B3899">
            <v>2890.7739999999999</v>
          </cell>
        </row>
        <row r="3900">
          <cell r="A3900">
            <v>48.829999999998201</v>
          </cell>
          <cell r="B3900">
            <v>2890.5810000000001</v>
          </cell>
        </row>
        <row r="3901">
          <cell r="A3901">
            <v>48.839999999998199</v>
          </cell>
          <cell r="B3901">
            <v>2890.3879999999999</v>
          </cell>
        </row>
        <row r="3902">
          <cell r="A3902">
            <v>48.849999999998197</v>
          </cell>
          <cell r="B3902">
            <v>2890.1950000000002</v>
          </cell>
        </row>
        <row r="3903">
          <cell r="A3903">
            <v>48.859999999998202</v>
          </cell>
          <cell r="B3903">
            <v>2890.002</v>
          </cell>
        </row>
        <row r="3904">
          <cell r="A3904">
            <v>48.8699999999982</v>
          </cell>
          <cell r="B3904">
            <v>2889.8090000000002</v>
          </cell>
        </row>
        <row r="3905">
          <cell r="A3905">
            <v>48.879999999998198</v>
          </cell>
          <cell r="B3905">
            <v>2889.616</v>
          </cell>
        </row>
        <row r="3906">
          <cell r="A3906">
            <v>48.889999999998203</v>
          </cell>
          <cell r="B3906">
            <v>2889.4229999999998</v>
          </cell>
        </row>
        <row r="3907">
          <cell r="A3907">
            <v>48.899999999998201</v>
          </cell>
          <cell r="B3907">
            <v>2889.23</v>
          </cell>
        </row>
        <row r="3908">
          <cell r="A3908">
            <v>48.909999999998199</v>
          </cell>
          <cell r="B3908">
            <v>2889.0369999999998</v>
          </cell>
        </row>
        <row r="3909">
          <cell r="A3909">
            <v>48.919999999998197</v>
          </cell>
          <cell r="B3909">
            <v>2888.8440000000001</v>
          </cell>
        </row>
        <row r="3910">
          <cell r="A3910">
            <v>48.929999999998202</v>
          </cell>
          <cell r="B3910">
            <v>2888.6509999999998</v>
          </cell>
        </row>
        <row r="3911">
          <cell r="A3911">
            <v>48.9399999999982</v>
          </cell>
          <cell r="B3911">
            <v>2888.4580000000001</v>
          </cell>
        </row>
        <row r="3912">
          <cell r="A3912">
            <v>48.949999999998198</v>
          </cell>
          <cell r="B3912">
            <v>2888.2649999999999</v>
          </cell>
        </row>
        <row r="3913">
          <cell r="A3913">
            <v>48.959999999998203</v>
          </cell>
          <cell r="B3913">
            <v>2888.0720000000001</v>
          </cell>
        </row>
        <row r="3914">
          <cell r="A3914">
            <v>48.969999999998201</v>
          </cell>
          <cell r="B3914">
            <v>2887.8789999999999</v>
          </cell>
        </row>
        <row r="3915">
          <cell r="A3915">
            <v>48.979999999998199</v>
          </cell>
          <cell r="B3915">
            <v>2887.6860000000001</v>
          </cell>
        </row>
        <row r="3916">
          <cell r="A3916">
            <v>48.989999999998197</v>
          </cell>
          <cell r="B3916">
            <v>2887.4929999999999</v>
          </cell>
        </row>
        <row r="3917">
          <cell r="A3917">
            <v>48.999999999998202</v>
          </cell>
          <cell r="B3917">
            <v>2887.3</v>
          </cell>
        </row>
        <row r="3918">
          <cell r="A3918">
            <v>49.0099999999982</v>
          </cell>
          <cell r="B3918">
            <v>2887.107</v>
          </cell>
        </row>
        <row r="3919">
          <cell r="A3919">
            <v>49.019999999998198</v>
          </cell>
          <cell r="B3919">
            <v>2886.9140000000002</v>
          </cell>
        </row>
        <row r="3920">
          <cell r="A3920">
            <v>49.029999999998203</v>
          </cell>
          <cell r="B3920">
            <v>2886.721</v>
          </cell>
        </row>
        <row r="3921">
          <cell r="A3921">
            <v>49.039999999998201</v>
          </cell>
          <cell r="B3921">
            <v>2886.5279999999998</v>
          </cell>
        </row>
        <row r="3922">
          <cell r="A3922">
            <v>49.049999999998199</v>
          </cell>
          <cell r="B3922">
            <v>2886.335</v>
          </cell>
        </row>
        <row r="3923">
          <cell r="A3923">
            <v>49.059999999998197</v>
          </cell>
          <cell r="B3923">
            <v>2886.1419999999998</v>
          </cell>
        </row>
        <row r="3924">
          <cell r="A3924">
            <v>49.069999999998203</v>
          </cell>
          <cell r="B3924">
            <v>2885.9490000000001</v>
          </cell>
        </row>
        <row r="3925">
          <cell r="A3925">
            <v>49.079999999998201</v>
          </cell>
          <cell r="B3925">
            <v>2885.7559999999999</v>
          </cell>
        </row>
        <row r="3926">
          <cell r="A3926">
            <v>49.089999999998199</v>
          </cell>
          <cell r="B3926">
            <v>2885.5630000000001</v>
          </cell>
        </row>
        <row r="3927">
          <cell r="A3927">
            <v>49.099999999998197</v>
          </cell>
          <cell r="B3927">
            <v>2885.37</v>
          </cell>
        </row>
        <row r="3928">
          <cell r="A3928">
            <v>49.109999999998202</v>
          </cell>
          <cell r="B3928">
            <v>2885.1770000000001</v>
          </cell>
        </row>
        <row r="3929">
          <cell r="A3929">
            <v>49.1199999999982</v>
          </cell>
          <cell r="B3929">
            <v>2884.9839999999999</v>
          </cell>
        </row>
        <row r="3930">
          <cell r="A3930">
            <v>49.129999999998198</v>
          </cell>
          <cell r="B3930">
            <v>2884.7910000000002</v>
          </cell>
        </row>
        <row r="3931">
          <cell r="A3931">
            <v>49.139999999998203</v>
          </cell>
          <cell r="B3931">
            <v>2884.598</v>
          </cell>
        </row>
        <row r="3932">
          <cell r="A3932">
            <v>49.149999999998201</v>
          </cell>
          <cell r="B3932">
            <v>2884.4050000000002</v>
          </cell>
        </row>
        <row r="3933">
          <cell r="A3933">
            <v>49.159999999998199</v>
          </cell>
          <cell r="B3933">
            <v>2884.212</v>
          </cell>
        </row>
        <row r="3934">
          <cell r="A3934">
            <v>49.169999999998197</v>
          </cell>
          <cell r="B3934">
            <v>2884.0189999999998</v>
          </cell>
        </row>
        <row r="3935">
          <cell r="A3935">
            <v>49.179999999998202</v>
          </cell>
          <cell r="B3935">
            <v>2883.826</v>
          </cell>
        </row>
        <row r="3936">
          <cell r="A3936">
            <v>49.1899999999982</v>
          </cell>
          <cell r="B3936">
            <v>2883.6329999999998</v>
          </cell>
        </row>
        <row r="3937">
          <cell r="A3937">
            <v>49.199999999998198</v>
          </cell>
          <cell r="B3937">
            <v>2883.44</v>
          </cell>
        </row>
        <row r="3938">
          <cell r="A3938">
            <v>49.209999999998203</v>
          </cell>
          <cell r="B3938">
            <v>2883.2469999999998</v>
          </cell>
        </row>
        <row r="3939">
          <cell r="A3939">
            <v>49.219999999998201</v>
          </cell>
          <cell r="B3939">
            <v>2883.0540000000001</v>
          </cell>
        </row>
        <row r="3940">
          <cell r="A3940">
            <v>49.229999999998199</v>
          </cell>
          <cell r="B3940">
            <v>2882.8609999999999</v>
          </cell>
        </row>
        <row r="3941">
          <cell r="A3941">
            <v>49.239999999998197</v>
          </cell>
          <cell r="B3941">
            <v>2882.6680000000001</v>
          </cell>
        </row>
        <row r="3942">
          <cell r="A3942">
            <v>49.249999999998202</v>
          </cell>
          <cell r="B3942">
            <v>2882.4749999999999</v>
          </cell>
        </row>
        <row r="3943">
          <cell r="A3943">
            <v>49.2599999999982</v>
          </cell>
          <cell r="B3943">
            <v>2882.2820000000002</v>
          </cell>
        </row>
        <row r="3944">
          <cell r="A3944">
            <v>49.269999999998198</v>
          </cell>
          <cell r="B3944">
            <v>2882.0889999999999</v>
          </cell>
        </row>
        <row r="3945">
          <cell r="A3945">
            <v>49.279999999998203</v>
          </cell>
          <cell r="B3945">
            <v>2881.8960000000002</v>
          </cell>
        </row>
        <row r="3946">
          <cell r="A3946">
            <v>49.289999999998201</v>
          </cell>
          <cell r="B3946">
            <v>2881.703</v>
          </cell>
        </row>
        <row r="3947">
          <cell r="A3947">
            <v>49.2999999999981</v>
          </cell>
          <cell r="B3947">
            <v>2881.51</v>
          </cell>
        </row>
        <row r="3948">
          <cell r="A3948">
            <v>49.309999999998098</v>
          </cell>
          <cell r="B3948">
            <v>2881.317</v>
          </cell>
        </row>
        <row r="3949">
          <cell r="A3949">
            <v>49.319999999998103</v>
          </cell>
          <cell r="B3949">
            <v>2881.1239999999998</v>
          </cell>
        </row>
        <row r="3950">
          <cell r="A3950">
            <v>49.329999999998101</v>
          </cell>
          <cell r="B3950">
            <v>2880.931</v>
          </cell>
        </row>
        <row r="3951">
          <cell r="A3951">
            <v>49.339999999998099</v>
          </cell>
          <cell r="B3951">
            <v>2880.7379999999998</v>
          </cell>
        </row>
        <row r="3952">
          <cell r="A3952">
            <v>49.349999999998097</v>
          </cell>
          <cell r="B3952">
            <v>2880.5450000000001</v>
          </cell>
        </row>
        <row r="3953">
          <cell r="A3953">
            <v>49.359999999998102</v>
          </cell>
          <cell r="B3953">
            <v>2880.3519999999999</v>
          </cell>
        </row>
        <row r="3954">
          <cell r="A3954">
            <v>49.3699999999981</v>
          </cell>
          <cell r="B3954">
            <v>2880.1590000000001</v>
          </cell>
        </row>
        <row r="3955">
          <cell r="A3955">
            <v>49.379999999998098</v>
          </cell>
          <cell r="B3955">
            <v>2879.9659999999999</v>
          </cell>
        </row>
        <row r="3956">
          <cell r="A3956">
            <v>49.389999999998103</v>
          </cell>
          <cell r="B3956">
            <v>2879.7730000000001</v>
          </cell>
        </row>
        <row r="3957">
          <cell r="A3957">
            <v>49.399999999998101</v>
          </cell>
          <cell r="B3957">
            <v>2879.58</v>
          </cell>
        </row>
        <row r="3958">
          <cell r="A3958">
            <v>49.409999999998099</v>
          </cell>
          <cell r="B3958">
            <v>2879.3870000000002</v>
          </cell>
        </row>
        <row r="3959">
          <cell r="A3959">
            <v>49.419999999998097</v>
          </cell>
          <cell r="B3959">
            <v>2879.194</v>
          </cell>
        </row>
        <row r="3960">
          <cell r="A3960">
            <v>49.429999999998103</v>
          </cell>
          <cell r="B3960">
            <v>2879.0010000000002</v>
          </cell>
        </row>
        <row r="3961">
          <cell r="A3961">
            <v>49.439999999998101</v>
          </cell>
          <cell r="B3961">
            <v>2878.808</v>
          </cell>
        </row>
        <row r="3962">
          <cell r="A3962">
            <v>49.449999999998099</v>
          </cell>
          <cell r="B3962">
            <v>2878.6149999999998</v>
          </cell>
        </row>
        <row r="3963">
          <cell r="A3963">
            <v>49.459999999998097</v>
          </cell>
          <cell r="B3963">
            <v>2878.422</v>
          </cell>
        </row>
        <row r="3964">
          <cell r="A3964">
            <v>49.469999999998102</v>
          </cell>
          <cell r="B3964">
            <v>2878.2289999999998</v>
          </cell>
        </row>
        <row r="3965">
          <cell r="A3965">
            <v>49.4799999999981</v>
          </cell>
          <cell r="B3965">
            <v>2878.0360000000001</v>
          </cell>
        </row>
        <row r="3966">
          <cell r="A3966">
            <v>49.489999999998098</v>
          </cell>
          <cell r="B3966">
            <v>2877.8429999999998</v>
          </cell>
        </row>
        <row r="3967">
          <cell r="A3967">
            <v>49.499999999998103</v>
          </cell>
          <cell r="B3967">
            <v>2877.65</v>
          </cell>
        </row>
        <row r="3968">
          <cell r="A3968">
            <v>49.509999999998101</v>
          </cell>
          <cell r="B3968">
            <v>2877.4569999999999</v>
          </cell>
        </row>
        <row r="3969">
          <cell r="A3969">
            <v>49.519999999998099</v>
          </cell>
          <cell r="B3969">
            <v>2877.2640000000001</v>
          </cell>
        </row>
        <row r="3970">
          <cell r="A3970">
            <v>49.529999999998097</v>
          </cell>
          <cell r="B3970">
            <v>2877.0709999999999</v>
          </cell>
        </row>
        <row r="3971">
          <cell r="A3971">
            <v>49.539999999998102</v>
          </cell>
          <cell r="B3971">
            <v>2876.8780000000002</v>
          </cell>
        </row>
        <row r="3972">
          <cell r="A3972">
            <v>49.5499999999981</v>
          </cell>
          <cell r="B3972">
            <v>2876.6849999999999</v>
          </cell>
        </row>
        <row r="3973">
          <cell r="A3973">
            <v>49.559999999998098</v>
          </cell>
          <cell r="B3973">
            <v>2876.4920000000002</v>
          </cell>
        </row>
        <row r="3974">
          <cell r="A3974">
            <v>49.569999999998103</v>
          </cell>
          <cell r="B3974">
            <v>2876.299</v>
          </cell>
        </row>
        <row r="3975">
          <cell r="A3975">
            <v>49.579999999998101</v>
          </cell>
          <cell r="B3975">
            <v>2876.1060000000002</v>
          </cell>
        </row>
        <row r="3976">
          <cell r="A3976">
            <v>49.589999999998099</v>
          </cell>
          <cell r="B3976">
            <v>2875.913</v>
          </cell>
        </row>
        <row r="3977">
          <cell r="A3977">
            <v>49.599999999998097</v>
          </cell>
          <cell r="B3977">
            <v>2875.72</v>
          </cell>
        </row>
        <row r="3978">
          <cell r="A3978">
            <v>49.609999999998102</v>
          </cell>
          <cell r="B3978">
            <v>2875.527</v>
          </cell>
        </row>
        <row r="3979">
          <cell r="A3979">
            <v>49.6199999999981</v>
          </cell>
          <cell r="B3979">
            <v>2875.3339999999998</v>
          </cell>
        </row>
        <row r="3980">
          <cell r="A3980">
            <v>49.629999999998098</v>
          </cell>
          <cell r="B3980">
            <v>2875.1410000000001</v>
          </cell>
        </row>
        <row r="3981">
          <cell r="A3981">
            <v>49.639999999998103</v>
          </cell>
          <cell r="B3981">
            <v>2874.9479999999999</v>
          </cell>
        </row>
        <row r="3982">
          <cell r="A3982">
            <v>49.649999999998101</v>
          </cell>
          <cell r="B3982">
            <v>2874.7550000000001</v>
          </cell>
        </row>
        <row r="3983">
          <cell r="A3983">
            <v>49.659999999998099</v>
          </cell>
          <cell r="B3983">
            <v>2874.5619999999999</v>
          </cell>
        </row>
        <row r="3984">
          <cell r="A3984">
            <v>49.669999999998097</v>
          </cell>
          <cell r="B3984">
            <v>2874.3690000000001</v>
          </cell>
        </row>
        <row r="3985">
          <cell r="A3985">
            <v>49.679999999998103</v>
          </cell>
          <cell r="B3985">
            <v>2874.1759999999999</v>
          </cell>
        </row>
        <row r="3986">
          <cell r="A3986">
            <v>49.689999999998101</v>
          </cell>
          <cell r="B3986">
            <v>2873.9830000000002</v>
          </cell>
        </row>
        <row r="3987">
          <cell r="A3987">
            <v>49.699999999998099</v>
          </cell>
          <cell r="B3987">
            <v>2873.79</v>
          </cell>
        </row>
        <row r="3988">
          <cell r="A3988">
            <v>49.709999999998097</v>
          </cell>
          <cell r="B3988">
            <v>2873.5970000000002</v>
          </cell>
        </row>
        <row r="3989">
          <cell r="A3989">
            <v>49.719999999998102</v>
          </cell>
          <cell r="B3989">
            <v>2873.404</v>
          </cell>
        </row>
        <row r="3990">
          <cell r="A3990">
            <v>49.7299999999981</v>
          </cell>
          <cell r="B3990">
            <v>2873.2109999999998</v>
          </cell>
        </row>
        <row r="3991">
          <cell r="A3991">
            <v>49.739999999998098</v>
          </cell>
          <cell r="B3991">
            <v>2873.018</v>
          </cell>
        </row>
        <row r="3992">
          <cell r="A3992">
            <v>49.749999999998103</v>
          </cell>
          <cell r="B3992">
            <v>2872.8249999999998</v>
          </cell>
        </row>
        <row r="3993">
          <cell r="A3993">
            <v>49.759999999998101</v>
          </cell>
          <cell r="B3993">
            <v>2872.6320000000001</v>
          </cell>
        </row>
        <row r="3994">
          <cell r="A3994">
            <v>49.769999999998099</v>
          </cell>
          <cell r="B3994">
            <v>2872.4389999999999</v>
          </cell>
        </row>
        <row r="3995">
          <cell r="A3995">
            <v>49.779999999998097</v>
          </cell>
          <cell r="B3995">
            <v>2872.2460000000001</v>
          </cell>
        </row>
        <row r="3996">
          <cell r="A3996">
            <v>49.789999999998102</v>
          </cell>
          <cell r="B3996">
            <v>2872.0529999999999</v>
          </cell>
        </row>
        <row r="3997">
          <cell r="A3997">
            <v>49.7999999999981</v>
          </cell>
          <cell r="B3997">
            <v>2871.86</v>
          </cell>
        </row>
        <row r="3998">
          <cell r="A3998">
            <v>49.809999999997999</v>
          </cell>
          <cell r="B3998">
            <v>2871.6669999999999</v>
          </cell>
        </row>
        <row r="3999">
          <cell r="A3999">
            <v>49.819999999997997</v>
          </cell>
          <cell r="B3999">
            <v>2871.4740000000002</v>
          </cell>
        </row>
        <row r="4000">
          <cell r="A4000">
            <v>49.829999999998002</v>
          </cell>
          <cell r="B4000">
            <v>2871.2809999999999</v>
          </cell>
        </row>
        <row r="4001">
          <cell r="A4001">
            <v>49.839999999998</v>
          </cell>
          <cell r="B4001">
            <v>2871.0880000000002</v>
          </cell>
        </row>
        <row r="4002">
          <cell r="A4002">
            <v>49.849999999997998</v>
          </cell>
          <cell r="B4002">
            <v>2870.895</v>
          </cell>
        </row>
        <row r="4003">
          <cell r="A4003">
            <v>49.859999999998003</v>
          </cell>
          <cell r="B4003">
            <v>2870.7020000000002</v>
          </cell>
        </row>
        <row r="4004">
          <cell r="A4004">
            <v>49.869999999998001</v>
          </cell>
          <cell r="B4004">
            <v>2870.509</v>
          </cell>
        </row>
        <row r="4005">
          <cell r="A4005">
            <v>49.879999999997999</v>
          </cell>
          <cell r="B4005">
            <v>2870.3159999999998</v>
          </cell>
        </row>
        <row r="4006">
          <cell r="A4006">
            <v>49.889999999997997</v>
          </cell>
          <cell r="B4006">
            <v>2870.123</v>
          </cell>
        </row>
        <row r="4007">
          <cell r="A4007">
            <v>49.899999999998002</v>
          </cell>
          <cell r="B4007">
            <v>2869.93</v>
          </cell>
        </row>
        <row r="4008">
          <cell r="A4008">
            <v>49.909999999998</v>
          </cell>
          <cell r="B4008">
            <v>2869.7370000000001</v>
          </cell>
        </row>
        <row r="4009">
          <cell r="A4009">
            <v>49.919999999997998</v>
          </cell>
          <cell r="B4009">
            <v>2869.5439999999999</v>
          </cell>
        </row>
        <row r="4010">
          <cell r="A4010">
            <v>49.929999999998003</v>
          </cell>
          <cell r="B4010">
            <v>2869.3510000000001</v>
          </cell>
        </row>
        <row r="4011">
          <cell r="A4011">
            <v>49.939999999998001</v>
          </cell>
          <cell r="B4011">
            <v>2869.1579999999999</v>
          </cell>
        </row>
        <row r="4012">
          <cell r="A4012">
            <v>49.949999999997999</v>
          </cell>
          <cell r="B4012">
            <v>2868.9650000000001</v>
          </cell>
        </row>
        <row r="4013">
          <cell r="A4013">
            <v>49.959999999997997</v>
          </cell>
          <cell r="B4013">
            <v>2868.7719999999999</v>
          </cell>
        </row>
        <row r="4014">
          <cell r="A4014">
            <v>49.969999999998002</v>
          </cell>
          <cell r="B4014">
            <v>2868.5790000000002</v>
          </cell>
        </row>
        <row r="4015">
          <cell r="A4015">
            <v>49.979999999998</v>
          </cell>
          <cell r="B4015">
            <v>2868.386</v>
          </cell>
        </row>
        <row r="4016">
          <cell r="A4016">
            <v>49.989999999997998</v>
          </cell>
          <cell r="B4016">
            <v>2868.1930000000002</v>
          </cell>
        </row>
        <row r="4017">
          <cell r="A4017">
            <v>50</v>
          </cell>
          <cell r="B4017">
            <v>2868</v>
          </cell>
        </row>
        <row r="4018">
          <cell r="A4018">
            <v>50.01</v>
          </cell>
          <cell r="B4018">
            <v>2867.8069999999998</v>
          </cell>
        </row>
        <row r="4019">
          <cell r="A4019">
            <v>50.02</v>
          </cell>
          <cell r="B4019">
            <v>2867.614</v>
          </cell>
        </row>
        <row r="4020">
          <cell r="A4020">
            <v>50.03</v>
          </cell>
          <cell r="B4020">
            <v>2867.4209999999998</v>
          </cell>
        </row>
        <row r="4021">
          <cell r="A4021">
            <v>50.04</v>
          </cell>
          <cell r="B4021">
            <v>2867.2280000000001</v>
          </cell>
        </row>
        <row r="4022">
          <cell r="A4022">
            <v>50.05</v>
          </cell>
          <cell r="B4022">
            <v>2867.0349999999999</v>
          </cell>
        </row>
        <row r="4023">
          <cell r="A4023">
            <v>50.06</v>
          </cell>
          <cell r="B4023">
            <v>2866.8419999999996</v>
          </cell>
        </row>
        <row r="4024">
          <cell r="A4024">
            <v>50.07</v>
          </cell>
          <cell r="B4024">
            <v>2866.6489999999999</v>
          </cell>
        </row>
        <row r="4025">
          <cell r="A4025">
            <v>50.08</v>
          </cell>
          <cell r="B4025">
            <v>2866.4560000000001</v>
          </cell>
        </row>
        <row r="4026">
          <cell r="A4026">
            <v>50.09</v>
          </cell>
          <cell r="B4026">
            <v>2866.2629999999999</v>
          </cell>
        </row>
        <row r="4027">
          <cell r="A4027">
            <v>50.1</v>
          </cell>
          <cell r="B4027">
            <v>2866.07</v>
          </cell>
        </row>
        <row r="4028">
          <cell r="A4028">
            <v>50.11</v>
          </cell>
          <cell r="B4028">
            <v>2865.877</v>
          </cell>
        </row>
        <row r="4029">
          <cell r="A4029">
            <v>50.12</v>
          </cell>
          <cell r="B4029">
            <v>2865.6840000000002</v>
          </cell>
        </row>
        <row r="4030">
          <cell r="A4030">
            <v>50.13</v>
          </cell>
          <cell r="B4030">
            <v>2865.491</v>
          </cell>
        </row>
        <row r="4031">
          <cell r="A4031">
            <v>50.14</v>
          </cell>
          <cell r="B4031">
            <v>2865.2979999999998</v>
          </cell>
        </row>
        <row r="4032">
          <cell r="A4032">
            <v>50.15</v>
          </cell>
          <cell r="B4032">
            <v>2865.105</v>
          </cell>
        </row>
        <row r="4033">
          <cell r="A4033">
            <v>50.16</v>
          </cell>
          <cell r="B4033">
            <v>2864.9120000000003</v>
          </cell>
        </row>
        <row r="4034">
          <cell r="A4034">
            <v>50.17</v>
          </cell>
          <cell r="B4034">
            <v>2864.7190000000001</v>
          </cell>
        </row>
        <row r="4035">
          <cell r="A4035">
            <v>50.18</v>
          </cell>
          <cell r="B4035">
            <v>2864.5259999999998</v>
          </cell>
        </row>
        <row r="4036">
          <cell r="A4036">
            <v>50.19</v>
          </cell>
          <cell r="B4036">
            <v>2864.3330000000001</v>
          </cell>
        </row>
        <row r="4037">
          <cell r="A4037">
            <v>50.2</v>
          </cell>
          <cell r="B4037">
            <v>2864.14</v>
          </cell>
        </row>
        <row r="4038">
          <cell r="A4038">
            <v>50.21</v>
          </cell>
          <cell r="B4038">
            <v>2863.9470000000001</v>
          </cell>
        </row>
        <row r="4039">
          <cell r="A4039">
            <v>50.22</v>
          </cell>
          <cell r="B4039">
            <v>2863.7539999999999</v>
          </cell>
        </row>
        <row r="4040">
          <cell r="A4040">
            <v>50.23</v>
          </cell>
          <cell r="B4040">
            <v>2863.5610000000001</v>
          </cell>
        </row>
        <row r="4041">
          <cell r="A4041">
            <v>50.24</v>
          </cell>
          <cell r="B4041">
            <v>2863.3679999999999</v>
          </cell>
        </row>
        <row r="4042">
          <cell r="A4042">
            <v>50.25</v>
          </cell>
          <cell r="B4042">
            <v>2863.1750000000002</v>
          </cell>
        </row>
        <row r="4043">
          <cell r="A4043">
            <v>50.259999999999899</v>
          </cell>
          <cell r="B4043">
            <v>2862.9820000000018</v>
          </cell>
        </row>
        <row r="4044">
          <cell r="A4044">
            <v>50.269999999999897</v>
          </cell>
          <cell r="B4044">
            <v>2862.789000000002</v>
          </cell>
        </row>
        <row r="4045">
          <cell r="A4045">
            <v>50.279999999999902</v>
          </cell>
          <cell r="B4045">
            <v>2862.5960000000018</v>
          </cell>
        </row>
        <row r="4046">
          <cell r="A4046">
            <v>50.2899999999999</v>
          </cell>
          <cell r="B4046">
            <v>2862.4030000000021</v>
          </cell>
        </row>
        <row r="4047">
          <cell r="A4047">
            <v>50.299999999999898</v>
          </cell>
          <cell r="B4047">
            <v>2862.21</v>
          </cell>
        </row>
        <row r="4048">
          <cell r="A4048">
            <v>50.309999999999903</v>
          </cell>
          <cell r="B4048">
            <v>2862.0170000000016</v>
          </cell>
        </row>
        <row r="4049">
          <cell r="A4049">
            <v>50.319999999999901</v>
          </cell>
          <cell r="B4049">
            <v>2861.8240000000019</v>
          </cell>
        </row>
        <row r="4050">
          <cell r="A4050">
            <v>50.329999999999899</v>
          </cell>
          <cell r="B4050">
            <v>2861.6310000000021</v>
          </cell>
        </row>
        <row r="4051">
          <cell r="A4051">
            <v>50.339999999999897</v>
          </cell>
          <cell r="B4051">
            <v>2861.4380000000019</v>
          </cell>
        </row>
        <row r="4052">
          <cell r="A4052">
            <v>50.349999999999902</v>
          </cell>
          <cell r="B4052">
            <v>2861.2450000000017</v>
          </cell>
        </row>
        <row r="4053">
          <cell r="A4053">
            <v>50.3599999999999</v>
          </cell>
          <cell r="B4053">
            <v>2861.052000000002</v>
          </cell>
        </row>
        <row r="4054">
          <cell r="A4054">
            <v>50.369999999999898</v>
          </cell>
          <cell r="B4054">
            <v>2860.8590000000022</v>
          </cell>
        </row>
        <row r="4055">
          <cell r="A4055">
            <v>50.379999999999903</v>
          </cell>
          <cell r="B4055">
            <v>2860.666000000002</v>
          </cell>
        </row>
        <row r="4056">
          <cell r="A4056">
            <v>50.389999999999901</v>
          </cell>
          <cell r="B4056">
            <v>2860.4730000000018</v>
          </cell>
        </row>
        <row r="4057">
          <cell r="A4057">
            <v>50.399999999999899</v>
          </cell>
          <cell r="B4057">
            <v>2860.28</v>
          </cell>
        </row>
        <row r="4058">
          <cell r="A4058">
            <v>50.409999999999897</v>
          </cell>
          <cell r="B4058">
            <v>2860.0870000000018</v>
          </cell>
        </row>
        <row r="4059">
          <cell r="A4059">
            <v>50.419999999999902</v>
          </cell>
          <cell r="B4059">
            <v>2859.8940000000021</v>
          </cell>
        </row>
        <row r="4060">
          <cell r="A4060">
            <v>50.4299999999999</v>
          </cell>
          <cell r="B4060">
            <v>2859.7010000000018</v>
          </cell>
        </row>
        <row r="4061">
          <cell r="A4061">
            <v>50.439999999999898</v>
          </cell>
          <cell r="B4061">
            <v>2859.5080000000021</v>
          </cell>
        </row>
        <row r="4062">
          <cell r="A4062">
            <v>50.449999999999903</v>
          </cell>
          <cell r="B4062">
            <v>2859.3150000000019</v>
          </cell>
        </row>
        <row r="4063">
          <cell r="A4063">
            <v>50.459999999999901</v>
          </cell>
          <cell r="B4063">
            <v>2859.1220000000021</v>
          </cell>
        </row>
        <row r="4064">
          <cell r="A4064">
            <v>50.469999999999899</v>
          </cell>
          <cell r="B4064">
            <v>2858.9290000000019</v>
          </cell>
        </row>
        <row r="4065">
          <cell r="A4065">
            <v>50.479999999999897</v>
          </cell>
          <cell r="B4065">
            <v>2858.7360000000017</v>
          </cell>
        </row>
        <row r="4066">
          <cell r="A4066">
            <v>50.489999999999903</v>
          </cell>
          <cell r="B4066">
            <v>2858.5430000000019</v>
          </cell>
        </row>
        <row r="4067">
          <cell r="A4067">
            <v>50.499999999999901</v>
          </cell>
          <cell r="B4067">
            <v>2858.35</v>
          </cell>
        </row>
        <row r="4068">
          <cell r="A4068">
            <v>50.509999999999899</v>
          </cell>
          <cell r="B4068">
            <v>2858.157000000002</v>
          </cell>
        </row>
        <row r="4069">
          <cell r="A4069">
            <v>50.519999999999897</v>
          </cell>
          <cell r="B4069">
            <v>2857.9640000000018</v>
          </cell>
        </row>
        <row r="4070">
          <cell r="A4070">
            <v>50.529999999999902</v>
          </cell>
          <cell r="B4070">
            <v>2857.771000000002</v>
          </cell>
        </row>
        <row r="4071">
          <cell r="A4071">
            <v>50.5399999999999</v>
          </cell>
          <cell r="B4071">
            <v>2857.5780000000018</v>
          </cell>
        </row>
        <row r="4072">
          <cell r="A4072">
            <v>50.549999999999898</v>
          </cell>
          <cell r="B4072">
            <v>2857.385000000002</v>
          </cell>
        </row>
        <row r="4073">
          <cell r="A4073">
            <v>50.559999999999903</v>
          </cell>
          <cell r="B4073">
            <v>2857.1920000000018</v>
          </cell>
        </row>
        <row r="4074">
          <cell r="A4074">
            <v>50.569999999999901</v>
          </cell>
          <cell r="B4074">
            <v>2856.9990000000016</v>
          </cell>
        </row>
        <row r="4075">
          <cell r="A4075">
            <v>50.579999999999899</v>
          </cell>
          <cell r="B4075">
            <v>2856.8060000000019</v>
          </cell>
        </row>
        <row r="4076">
          <cell r="A4076">
            <v>50.589999999999897</v>
          </cell>
          <cell r="B4076">
            <v>2856.6130000000021</v>
          </cell>
        </row>
        <row r="4077">
          <cell r="A4077">
            <v>50.599999999999902</v>
          </cell>
          <cell r="B4077">
            <v>2856.42</v>
          </cell>
        </row>
        <row r="4078">
          <cell r="A4078">
            <v>50.6099999999999</v>
          </cell>
          <cell r="B4078">
            <v>2856.2270000000017</v>
          </cell>
        </row>
        <row r="4079">
          <cell r="A4079">
            <v>50.619999999999898</v>
          </cell>
          <cell r="B4079">
            <v>2856.0340000000019</v>
          </cell>
        </row>
        <row r="4080">
          <cell r="A4080">
            <v>50.629999999999903</v>
          </cell>
          <cell r="B4080">
            <v>2855.8410000000017</v>
          </cell>
        </row>
        <row r="4081">
          <cell r="A4081">
            <v>50.639999999999901</v>
          </cell>
          <cell r="B4081">
            <v>2855.648000000002</v>
          </cell>
        </row>
        <row r="4082">
          <cell r="A4082">
            <v>50.649999999999899</v>
          </cell>
          <cell r="B4082">
            <v>2855.4550000000017</v>
          </cell>
        </row>
        <row r="4083">
          <cell r="A4083">
            <v>50.659999999999897</v>
          </cell>
          <cell r="B4083">
            <v>2855.262000000002</v>
          </cell>
        </row>
        <row r="4084">
          <cell r="A4084">
            <v>50.669999999999902</v>
          </cell>
          <cell r="B4084">
            <v>2855.0690000000018</v>
          </cell>
        </row>
        <row r="4085">
          <cell r="A4085">
            <v>50.6799999999999</v>
          </cell>
          <cell r="B4085">
            <v>2854.876000000002</v>
          </cell>
        </row>
        <row r="4086">
          <cell r="A4086">
            <v>50.689999999999898</v>
          </cell>
          <cell r="B4086">
            <v>2854.6830000000018</v>
          </cell>
        </row>
        <row r="4087">
          <cell r="A4087">
            <v>50.699999999999903</v>
          </cell>
          <cell r="B4087">
            <v>2854.49</v>
          </cell>
        </row>
        <row r="4088">
          <cell r="A4088">
            <v>50.709999999999901</v>
          </cell>
          <cell r="B4088">
            <v>2854.2970000000018</v>
          </cell>
        </row>
        <row r="4089">
          <cell r="A4089">
            <v>50.719999999999899</v>
          </cell>
          <cell r="B4089">
            <v>2854.1040000000021</v>
          </cell>
        </row>
        <row r="4090">
          <cell r="A4090">
            <v>50.729999999999897</v>
          </cell>
          <cell r="B4090">
            <v>2853.9110000000019</v>
          </cell>
        </row>
        <row r="4091">
          <cell r="A4091">
            <v>50.739999999999903</v>
          </cell>
          <cell r="B4091">
            <v>2853.7180000000017</v>
          </cell>
        </row>
        <row r="4092">
          <cell r="A4092">
            <v>50.749999999999901</v>
          </cell>
          <cell r="B4092">
            <v>2853.5250000000019</v>
          </cell>
        </row>
        <row r="4093">
          <cell r="A4093">
            <v>50.759999999999799</v>
          </cell>
          <cell r="B4093">
            <v>2853.332000000004</v>
          </cell>
        </row>
        <row r="4094">
          <cell r="A4094">
            <v>50.769999999999797</v>
          </cell>
          <cell r="B4094">
            <v>2853.1390000000038</v>
          </cell>
        </row>
        <row r="4095">
          <cell r="A4095">
            <v>50.779999999999802</v>
          </cell>
          <cell r="B4095">
            <v>2852.9460000000036</v>
          </cell>
        </row>
        <row r="4096">
          <cell r="A4096">
            <v>50.7899999999998</v>
          </cell>
          <cell r="B4096">
            <v>2852.7530000000038</v>
          </cell>
        </row>
        <row r="4097">
          <cell r="A4097">
            <v>50.799999999999798</v>
          </cell>
          <cell r="B4097">
            <v>2852.56</v>
          </cell>
        </row>
        <row r="4098">
          <cell r="A4098">
            <v>50.809999999999803</v>
          </cell>
          <cell r="B4098">
            <v>2852.3670000000038</v>
          </cell>
        </row>
        <row r="4099">
          <cell r="A4099">
            <v>50.819999999999801</v>
          </cell>
          <cell r="B4099">
            <v>2852.1740000000036</v>
          </cell>
        </row>
        <row r="4100">
          <cell r="A4100">
            <v>50.829999999999799</v>
          </cell>
          <cell r="B4100">
            <v>2851.9810000000039</v>
          </cell>
        </row>
        <row r="4101">
          <cell r="A4101">
            <v>50.839999999999797</v>
          </cell>
          <cell r="B4101">
            <v>2851.7880000000041</v>
          </cell>
        </row>
        <row r="4102">
          <cell r="A4102">
            <v>50.849999999999802</v>
          </cell>
          <cell r="B4102">
            <v>2851.5950000000039</v>
          </cell>
        </row>
        <row r="4103">
          <cell r="A4103">
            <v>50.8599999999998</v>
          </cell>
          <cell r="B4103">
            <v>2851.4020000000037</v>
          </cell>
        </row>
        <row r="4104">
          <cell r="A4104">
            <v>50.869999999999798</v>
          </cell>
          <cell r="B4104">
            <v>2851.2090000000039</v>
          </cell>
        </row>
        <row r="4105">
          <cell r="A4105">
            <v>50.879999999999797</v>
          </cell>
          <cell r="B4105">
            <v>2851.0160000000042</v>
          </cell>
        </row>
        <row r="4106">
          <cell r="A4106">
            <v>50.889999999999802</v>
          </cell>
          <cell r="B4106">
            <v>2850.823000000004</v>
          </cell>
        </row>
        <row r="4107">
          <cell r="A4107">
            <v>50.8999999999998</v>
          </cell>
          <cell r="B4107">
            <v>2850.63</v>
          </cell>
        </row>
        <row r="4108">
          <cell r="A4108">
            <v>50.909999999999798</v>
          </cell>
          <cell r="B4108">
            <v>2850.437000000004</v>
          </cell>
        </row>
        <row r="4109">
          <cell r="A4109">
            <v>50.919999999999803</v>
          </cell>
          <cell r="B4109">
            <v>2850.2440000000038</v>
          </cell>
        </row>
        <row r="4110">
          <cell r="A4110">
            <v>50.929999999999801</v>
          </cell>
          <cell r="B4110">
            <v>2850.051000000004</v>
          </cell>
        </row>
        <row r="4111">
          <cell r="A4111">
            <v>50.939999999999799</v>
          </cell>
          <cell r="B4111">
            <v>2849.8580000000038</v>
          </cell>
        </row>
        <row r="4112">
          <cell r="A4112">
            <v>50.949999999999797</v>
          </cell>
          <cell r="B4112">
            <v>2849.6650000000041</v>
          </cell>
        </row>
        <row r="4113">
          <cell r="A4113">
            <v>50.959999999999802</v>
          </cell>
          <cell r="B4113">
            <v>2849.4720000000038</v>
          </cell>
        </row>
        <row r="4114">
          <cell r="A4114">
            <v>50.9699999999998</v>
          </cell>
          <cell r="B4114">
            <v>2849.2790000000041</v>
          </cell>
        </row>
        <row r="4115">
          <cell r="A4115">
            <v>50.979999999999798</v>
          </cell>
          <cell r="B4115">
            <v>2849.0860000000039</v>
          </cell>
        </row>
        <row r="4116">
          <cell r="A4116">
            <v>50.989999999999803</v>
          </cell>
          <cell r="B4116">
            <v>2848.8930000000037</v>
          </cell>
        </row>
        <row r="4117">
          <cell r="A4117">
            <v>50.999999999999801</v>
          </cell>
          <cell r="B4117">
            <v>2848.7</v>
          </cell>
        </row>
        <row r="4118">
          <cell r="A4118">
            <v>51.009999999999799</v>
          </cell>
          <cell r="B4118">
            <v>2848.5070000000037</v>
          </cell>
        </row>
        <row r="4119">
          <cell r="A4119">
            <v>51.019999999999797</v>
          </cell>
          <cell r="B4119">
            <v>2848.3140000000039</v>
          </cell>
        </row>
        <row r="4120">
          <cell r="A4120">
            <v>51.029999999999802</v>
          </cell>
          <cell r="B4120">
            <v>2848.1210000000037</v>
          </cell>
        </row>
        <row r="4121">
          <cell r="A4121">
            <v>51.0399999999998</v>
          </cell>
          <cell r="B4121">
            <v>2847.928000000004</v>
          </cell>
        </row>
        <row r="4122">
          <cell r="A4122">
            <v>51.049999999999798</v>
          </cell>
          <cell r="B4122">
            <v>2847.7350000000038</v>
          </cell>
        </row>
        <row r="4123">
          <cell r="A4123">
            <v>51.059999999999803</v>
          </cell>
          <cell r="B4123">
            <v>2847.542000000004</v>
          </cell>
        </row>
        <row r="4124">
          <cell r="A4124">
            <v>51.069999999999801</v>
          </cell>
          <cell r="B4124">
            <v>2847.3490000000038</v>
          </cell>
        </row>
        <row r="4125">
          <cell r="A4125">
            <v>51.079999999999799</v>
          </cell>
          <cell r="B4125">
            <v>2847.1560000000036</v>
          </cell>
        </row>
        <row r="4126">
          <cell r="A4126">
            <v>51.089999999999797</v>
          </cell>
          <cell r="B4126">
            <v>2846.9630000000038</v>
          </cell>
        </row>
        <row r="4127">
          <cell r="A4127">
            <v>51.099999999999802</v>
          </cell>
          <cell r="B4127">
            <v>2846.77</v>
          </cell>
        </row>
        <row r="4128">
          <cell r="A4128">
            <v>51.1099999999998</v>
          </cell>
          <cell r="B4128">
            <v>2846.5770000000039</v>
          </cell>
        </row>
        <row r="4129">
          <cell r="A4129">
            <v>51.119999999999798</v>
          </cell>
          <cell r="B4129">
            <v>2846.3840000000037</v>
          </cell>
        </row>
        <row r="4130">
          <cell r="A4130">
            <v>51.129999999999797</v>
          </cell>
          <cell r="B4130">
            <v>2846.1910000000039</v>
          </cell>
        </row>
        <row r="4131">
          <cell r="A4131">
            <v>51.139999999999802</v>
          </cell>
          <cell r="B4131">
            <v>2845.9980000000037</v>
          </cell>
        </row>
        <row r="4132">
          <cell r="A4132">
            <v>51.1499999999998</v>
          </cell>
          <cell r="B4132">
            <v>2845.8050000000039</v>
          </cell>
        </row>
        <row r="4133">
          <cell r="A4133">
            <v>51.159999999999798</v>
          </cell>
          <cell r="B4133">
            <v>2845.6120000000037</v>
          </cell>
        </row>
        <row r="4134">
          <cell r="A4134">
            <v>51.169999999999803</v>
          </cell>
          <cell r="B4134">
            <v>2845.4190000000035</v>
          </cell>
        </row>
        <row r="4135">
          <cell r="A4135">
            <v>51.179999999999801</v>
          </cell>
          <cell r="B4135">
            <v>2845.2260000000038</v>
          </cell>
        </row>
        <row r="4136">
          <cell r="A4136">
            <v>51.189999999999799</v>
          </cell>
          <cell r="B4136">
            <v>2845.033000000004</v>
          </cell>
        </row>
        <row r="4137">
          <cell r="A4137">
            <v>51.199999999999797</v>
          </cell>
          <cell r="B4137">
            <v>2844.84</v>
          </cell>
        </row>
        <row r="4138">
          <cell r="A4138">
            <v>51.209999999999802</v>
          </cell>
          <cell r="B4138">
            <v>2844.6470000000036</v>
          </cell>
        </row>
        <row r="4139">
          <cell r="A4139">
            <v>51.2199999999998</v>
          </cell>
          <cell r="B4139">
            <v>2844.4540000000038</v>
          </cell>
        </row>
        <row r="4140">
          <cell r="A4140">
            <v>51.229999999999798</v>
          </cell>
          <cell r="B4140">
            <v>2844.2610000000041</v>
          </cell>
        </row>
        <row r="4141">
          <cell r="A4141">
            <v>51.239999999999803</v>
          </cell>
          <cell r="B4141">
            <v>2844.0680000000038</v>
          </cell>
        </row>
        <row r="4142">
          <cell r="A4142">
            <v>51.249999999999801</v>
          </cell>
          <cell r="B4142">
            <v>2843.8750000000036</v>
          </cell>
        </row>
        <row r="4143">
          <cell r="A4143">
            <v>51.2599999999997</v>
          </cell>
          <cell r="B4143">
            <v>2843.6820000000057</v>
          </cell>
        </row>
        <row r="4144">
          <cell r="A4144">
            <v>51.269999999999698</v>
          </cell>
          <cell r="B4144">
            <v>2843.4890000000059</v>
          </cell>
        </row>
        <row r="4145">
          <cell r="A4145">
            <v>51.279999999999703</v>
          </cell>
          <cell r="B4145">
            <v>2843.2960000000057</v>
          </cell>
        </row>
        <row r="4146">
          <cell r="A4146">
            <v>51.289999999999701</v>
          </cell>
          <cell r="B4146">
            <v>2843.1030000000055</v>
          </cell>
        </row>
        <row r="4147">
          <cell r="A4147">
            <v>51.299999999999699</v>
          </cell>
          <cell r="B4147">
            <v>2842.9100000000058</v>
          </cell>
        </row>
        <row r="4148">
          <cell r="A4148">
            <v>51.309999999999697</v>
          </cell>
          <cell r="B4148">
            <v>2842.717000000006</v>
          </cell>
        </row>
        <row r="4149">
          <cell r="A4149">
            <v>51.319999999999702</v>
          </cell>
          <cell r="B4149">
            <v>2842.5240000000058</v>
          </cell>
        </row>
        <row r="4150">
          <cell r="A4150">
            <v>51.3299999999997</v>
          </cell>
          <cell r="B4150">
            <v>2842.3310000000056</v>
          </cell>
        </row>
        <row r="4151">
          <cell r="A4151">
            <v>51.339999999999698</v>
          </cell>
          <cell r="B4151">
            <v>2842.1380000000058</v>
          </cell>
        </row>
        <row r="4152">
          <cell r="A4152">
            <v>51.349999999999703</v>
          </cell>
          <cell r="B4152">
            <v>2841.9450000000056</v>
          </cell>
        </row>
        <row r="4153">
          <cell r="A4153">
            <v>51.359999999999701</v>
          </cell>
          <cell r="B4153">
            <v>2841.7520000000059</v>
          </cell>
        </row>
        <row r="4154">
          <cell r="A4154">
            <v>51.369999999999699</v>
          </cell>
          <cell r="B4154">
            <v>2841.5590000000057</v>
          </cell>
        </row>
        <row r="4155">
          <cell r="A4155">
            <v>51.379999999999697</v>
          </cell>
          <cell r="B4155">
            <v>2841.3660000000059</v>
          </cell>
        </row>
        <row r="4156">
          <cell r="A4156">
            <v>51.389999999999702</v>
          </cell>
          <cell r="B4156">
            <v>2841.1730000000057</v>
          </cell>
        </row>
        <row r="4157">
          <cell r="A4157">
            <v>51.3999999999997</v>
          </cell>
          <cell r="B4157">
            <v>2840.9800000000059</v>
          </cell>
        </row>
        <row r="4158">
          <cell r="A4158">
            <v>51.409999999999698</v>
          </cell>
          <cell r="B4158">
            <v>2840.7870000000057</v>
          </cell>
        </row>
        <row r="4159">
          <cell r="A4159">
            <v>51.419999999999703</v>
          </cell>
          <cell r="B4159">
            <v>2840.5940000000055</v>
          </cell>
        </row>
        <row r="4160">
          <cell r="A4160">
            <v>51.429999999999701</v>
          </cell>
          <cell r="B4160">
            <v>2840.4010000000058</v>
          </cell>
        </row>
        <row r="4161">
          <cell r="A4161">
            <v>51.439999999999699</v>
          </cell>
          <cell r="B4161">
            <v>2840.208000000006</v>
          </cell>
        </row>
        <row r="4162">
          <cell r="A4162">
            <v>51.449999999999697</v>
          </cell>
          <cell r="B4162">
            <v>2840.0150000000058</v>
          </cell>
        </row>
        <row r="4163">
          <cell r="A4163">
            <v>51.459999999999702</v>
          </cell>
          <cell r="B4163">
            <v>2839.8220000000056</v>
          </cell>
        </row>
        <row r="4164">
          <cell r="A4164">
            <v>51.4699999999997</v>
          </cell>
          <cell r="B4164">
            <v>2839.6290000000058</v>
          </cell>
        </row>
        <row r="4165">
          <cell r="A4165">
            <v>51.479999999999698</v>
          </cell>
          <cell r="B4165">
            <v>2839.4360000000061</v>
          </cell>
        </row>
        <row r="4166">
          <cell r="A4166">
            <v>51.489999999999696</v>
          </cell>
          <cell r="B4166">
            <v>2839.2430000000058</v>
          </cell>
        </row>
        <row r="4167">
          <cell r="A4167">
            <v>51.499999999999702</v>
          </cell>
          <cell r="B4167">
            <v>2839.0500000000056</v>
          </cell>
        </row>
        <row r="4168">
          <cell r="A4168">
            <v>51.5099999999997</v>
          </cell>
          <cell r="B4168">
            <v>2838.8570000000059</v>
          </cell>
        </row>
        <row r="4169">
          <cell r="A4169">
            <v>51.519999999999698</v>
          </cell>
          <cell r="B4169">
            <v>2838.6640000000057</v>
          </cell>
        </row>
        <row r="4170">
          <cell r="A4170">
            <v>51.529999999999703</v>
          </cell>
          <cell r="B4170">
            <v>2838.4710000000059</v>
          </cell>
        </row>
        <row r="4171">
          <cell r="A4171">
            <v>51.539999999999701</v>
          </cell>
          <cell r="B4171">
            <v>2838.2780000000057</v>
          </cell>
        </row>
        <row r="4172">
          <cell r="A4172">
            <v>51.549999999999699</v>
          </cell>
          <cell r="B4172">
            <v>2838.0850000000059</v>
          </cell>
        </row>
        <row r="4173">
          <cell r="A4173">
            <v>51.559999999999697</v>
          </cell>
          <cell r="B4173">
            <v>2837.8920000000057</v>
          </cell>
        </row>
        <row r="4174">
          <cell r="A4174">
            <v>51.569999999999702</v>
          </cell>
          <cell r="B4174">
            <v>2837.699000000006</v>
          </cell>
        </row>
        <row r="4175">
          <cell r="A4175">
            <v>51.5799999999997</v>
          </cell>
          <cell r="B4175">
            <v>2837.5060000000058</v>
          </cell>
        </row>
        <row r="4176">
          <cell r="A4176">
            <v>51.589999999999698</v>
          </cell>
          <cell r="B4176">
            <v>2837.3130000000056</v>
          </cell>
        </row>
        <row r="4177">
          <cell r="A4177">
            <v>51.599999999999703</v>
          </cell>
          <cell r="B4177">
            <v>2837.1200000000058</v>
          </cell>
        </row>
        <row r="4178">
          <cell r="A4178">
            <v>51.609999999999701</v>
          </cell>
          <cell r="B4178">
            <v>2836.9270000000056</v>
          </cell>
        </row>
        <row r="4179">
          <cell r="A4179">
            <v>51.619999999999699</v>
          </cell>
          <cell r="B4179">
            <v>2836.7340000000058</v>
          </cell>
        </row>
        <row r="4180">
          <cell r="A4180">
            <v>51.629999999999697</v>
          </cell>
          <cell r="B4180">
            <v>2836.5410000000056</v>
          </cell>
        </row>
        <row r="4181">
          <cell r="A4181">
            <v>51.639999999999702</v>
          </cell>
          <cell r="B4181">
            <v>2836.3480000000059</v>
          </cell>
        </row>
        <row r="4182">
          <cell r="A4182">
            <v>51.6499999999997</v>
          </cell>
          <cell r="B4182">
            <v>2836.1550000000057</v>
          </cell>
        </row>
        <row r="4183">
          <cell r="A4183">
            <v>51.659999999999698</v>
          </cell>
          <cell r="B4183">
            <v>2835.9620000000059</v>
          </cell>
        </row>
        <row r="4184">
          <cell r="A4184">
            <v>51.669999999999703</v>
          </cell>
          <cell r="B4184">
            <v>2835.7690000000057</v>
          </cell>
        </row>
        <row r="4185">
          <cell r="A4185">
            <v>51.679999999999701</v>
          </cell>
          <cell r="B4185">
            <v>2835.5760000000055</v>
          </cell>
        </row>
        <row r="4186">
          <cell r="A4186">
            <v>51.689999999999699</v>
          </cell>
          <cell r="B4186">
            <v>2835.3830000000057</v>
          </cell>
        </row>
        <row r="4187">
          <cell r="A4187">
            <v>51.699999999999697</v>
          </cell>
          <cell r="B4187">
            <v>2835.190000000006</v>
          </cell>
        </row>
        <row r="4188">
          <cell r="A4188">
            <v>51.709999999999702</v>
          </cell>
          <cell r="B4188">
            <v>2834.9970000000058</v>
          </cell>
        </row>
        <row r="4189">
          <cell r="A4189">
            <v>51.7199999999997</v>
          </cell>
          <cell r="B4189">
            <v>2834.8040000000055</v>
          </cell>
        </row>
        <row r="4190">
          <cell r="A4190">
            <v>51.729999999999698</v>
          </cell>
          <cell r="B4190">
            <v>2834.6110000000058</v>
          </cell>
        </row>
        <row r="4191">
          <cell r="A4191">
            <v>51.739999999999696</v>
          </cell>
          <cell r="B4191">
            <v>2834.418000000006</v>
          </cell>
        </row>
        <row r="4192">
          <cell r="A4192">
            <v>51.749999999999702</v>
          </cell>
          <cell r="B4192">
            <v>2834.2250000000058</v>
          </cell>
        </row>
        <row r="4193">
          <cell r="A4193">
            <v>51.7599999999996</v>
          </cell>
          <cell r="B4193">
            <v>2834.0320000000074</v>
          </cell>
        </row>
        <row r="4194">
          <cell r="A4194">
            <v>51.769999999999598</v>
          </cell>
          <cell r="B4194">
            <v>2833.8390000000077</v>
          </cell>
        </row>
        <row r="4195">
          <cell r="A4195">
            <v>51.779999999999603</v>
          </cell>
          <cell r="B4195">
            <v>2833.6460000000075</v>
          </cell>
        </row>
        <row r="4196">
          <cell r="A4196">
            <v>51.789999999999601</v>
          </cell>
          <cell r="B4196">
            <v>2833.4530000000077</v>
          </cell>
        </row>
        <row r="4197">
          <cell r="A4197">
            <v>51.799999999999599</v>
          </cell>
          <cell r="B4197">
            <v>2833.2600000000075</v>
          </cell>
        </row>
        <row r="4198">
          <cell r="A4198">
            <v>51.809999999999597</v>
          </cell>
          <cell r="B4198">
            <v>2833.0670000000077</v>
          </cell>
        </row>
        <row r="4199">
          <cell r="A4199">
            <v>51.819999999999602</v>
          </cell>
          <cell r="B4199">
            <v>2832.8740000000075</v>
          </cell>
        </row>
        <row r="4200">
          <cell r="A4200">
            <v>51.8299999999996</v>
          </cell>
          <cell r="B4200">
            <v>2832.6810000000078</v>
          </cell>
        </row>
        <row r="4201">
          <cell r="A4201">
            <v>51.839999999999598</v>
          </cell>
          <cell r="B4201">
            <v>2832.4880000000076</v>
          </cell>
        </row>
        <row r="4202">
          <cell r="A4202">
            <v>51.849999999999604</v>
          </cell>
          <cell r="B4202">
            <v>2832.2950000000073</v>
          </cell>
        </row>
        <row r="4203">
          <cell r="A4203">
            <v>51.859999999999602</v>
          </cell>
          <cell r="B4203">
            <v>2832.1020000000076</v>
          </cell>
        </row>
        <row r="4204">
          <cell r="A4204">
            <v>51.8699999999996</v>
          </cell>
          <cell r="B4204">
            <v>2831.9090000000078</v>
          </cell>
        </row>
        <row r="4205">
          <cell r="A4205">
            <v>51.879999999999598</v>
          </cell>
          <cell r="B4205">
            <v>2831.7160000000076</v>
          </cell>
        </row>
        <row r="4206">
          <cell r="A4206">
            <v>51.889999999999603</v>
          </cell>
          <cell r="B4206">
            <v>2831.5230000000074</v>
          </cell>
        </row>
        <row r="4207">
          <cell r="A4207">
            <v>51.899999999999601</v>
          </cell>
          <cell r="B4207">
            <v>2831.3300000000077</v>
          </cell>
        </row>
        <row r="4208">
          <cell r="A4208">
            <v>51.909999999999599</v>
          </cell>
          <cell r="B4208">
            <v>2831.1370000000079</v>
          </cell>
        </row>
        <row r="4209">
          <cell r="A4209">
            <v>51.919999999999597</v>
          </cell>
          <cell r="B4209">
            <v>2830.9440000000077</v>
          </cell>
        </row>
        <row r="4210">
          <cell r="A4210">
            <v>51.929999999999602</v>
          </cell>
          <cell r="B4210">
            <v>2830.7510000000075</v>
          </cell>
        </row>
        <row r="4211">
          <cell r="A4211">
            <v>51.9399999999996</v>
          </cell>
          <cell r="B4211">
            <v>2830.5580000000077</v>
          </cell>
        </row>
        <row r="4212">
          <cell r="A4212">
            <v>51.949999999999598</v>
          </cell>
          <cell r="B4212">
            <v>2830.365000000008</v>
          </cell>
        </row>
        <row r="4213">
          <cell r="A4213">
            <v>51.959999999999603</v>
          </cell>
          <cell r="B4213">
            <v>2830.1720000000078</v>
          </cell>
        </row>
        <row r="4214">
          <cell r="A4214">
            <v>51.969999999999601</v>
          </cell>
          <cell r="B4214">
            <v>2829.9790000000075</v>
          </cell>
        </row>
        <row r="4215">
          <cell r="A4215">
            <v>51.979999999999599</v>
          </cell>
          <cell r="B4215">
            <v>2829.7860000000078</v>
          </cell>
        </row>
        <row r="4216">
          <cell r="A4216">
            <v>51.989999999999597</v>
          </cell>
          <cell r="B4216">
            <v>2829.5930000000076</v>
          </cell>
        </row>
        <row r="4217">
          <cell r="A4217">
            <v>51.999999999999602</v>
          </cell>
          <cell r="B4217">
            <v>2829.4000000000078</v>
          </cell>
        </row>
        <row r="4218">
          <cell r="A4218">
            <v>52.0099999999996</v>
          </cell>
          <cell r="B4218">
            <v>2829.2070000000076</v>
          </cell>
        </row>
        <row r="4219">
          <cell r="A4219">
            <v>52.019999999999598</v>
          </cell>
          <cell r="B4219">
            <v>2829.0140000000079</v>
          </cell>
        </row>
        <row r="4220">
          <cell r="A4220">
            <v>52.029999999999603</v>
          </cell>
          <cell r="B4220">
            <v>2828.8210000000076</v>
          </cell>
        </row>
        <row r="4221">
          <cell r="A4221">
            <v>52.039999999999601</v>
          </cell>
          <cell r="B4221">
            <v>2828.6280000000079</v>
          </cell>
        </row>
        <row r="4222">
          <cell r="A4222">
            <v>52.049999999999599</v>
          </cell>
          <cell r="B4222">
            <v>2828.4350000000077</v>
          </cell>
        </row>
        <row r="4223">
          <cell r="A4223">
            <v>52.059999999999597</v>
          </cell>
          <cell r="B4223">
            <v>2828.2420000000075</v>
          </cell>
        </row>
        <row r="4224">
          <cell r="A4224">
            <v>52.069999999999602</v>
          </cell>
          <cell r="B4224">
            <v>2828.0490000000077</v>
          </cell>
        </row>
        <row r="4225">
          <cell r="A4225">
            <v>52.0799999999996</v>
          </cell>
          <cell r="B4225">
            <v>2827.856000000008</v>
          </cell>
        </row>
        <row r="4226">
          <cell r="A4226">
            <v>52.089999999999598</v>
          </cell>
          <cell r="B4226">
            <v>2827.6630000000077</v>
          </cell>
        </row>
        <row r="4227">
          <cell r="A4227">
            <v>52.099999999999604</v>
          </cell>
          <cell r="B4227">
            <v>2827.4700000000075</v>
          </cell>
        </row>
        <row r="4228">
          <cell r="A4228">
            <v>52.109999999999602</v>
          </cell>
          <cell r="B4228">
            <v>2827.2770000000078</v>
          </cell>
        </row>
        <row r="4229">
          <cell r="A4229">
            <v>52.1199999999996</v>
          </cell>
          <cell r="B4229">
            <v>2827.0840000000076</v>
          </cell>
        </row>
        <row r="4230">
          <cell r="A4230">
            <v>52.129999999999598</v>
          </cell>
          <cell r="B4230">
            <v>2826.8910000000078</v>
          </cell>
        </row>
        <row r="4231">
          <cell r="A4231">
            <v>52.139999999999603</v>
          </cell>
          <cell r="B4231">
            <v>2826.6980000000076</v>
          </cell>
        </row>
        <row r="4232">
          <cell r="A4232">
            <v>52.149999999999601</v>
          </cell>
          <cell r="B4232">
            <v>2826.5050000000078</v>
          </cell>
        </row>
        <row r="4233">
          <cell r="A4233">
            <v>52.159999999999599</v>
          </cell>
          <cell r="B4233">
            <v>2826.3120000000076</v>
          </cell>
        </row>
        <row r="4234">
          <cell r="A4234">
            <v>52.169999999999597</v>
          </cell>
          <cell r="B4234">
            <v>2826.1190000000079</v>
          </cell>
        </row>
        <row r="4235">
          <cell r="A4235">
            <v>52.179999999999602</v>
          </cell>
          <cell r="B4235">
            <v>2825.9260000000077</v>
          </cell>
        </row>
        <row r="4236">
          <cell r="A4236">
            <v>52.1899999999996</v>
          </cell>
          <cell r="B4236">
            <v>2825.7330000000075</v>
          </cell>
        </row>
        <row r="4237">
          <cell r="A4237">
            <v>52.199999999999598</v>
          </cell>
          <cell r="B4237">
            <v>2825.5400000000077</v>
          </cell>
        </row>
        <row r="4238">
          <cell r="A4238">
            <v>52.209999999999603</v>
          </cell>
          <cell r="B4238">
            <v>2825.3470000000075</v>
          </cell>
        </row>
        <row r="4239">
          <cell r="A4239">
            <v>52.219999999999601</v>
          </cell>
          <cell r="B4239">
            <v>2825.1540000000077</v>
          </cell>
        </row>
        <row r="4240">
          <cell r="A4240">
            <v>52.229999999999599</v>
          </cell>
          <cell r="B4240">
            <v>2824.9610000000075</v>
          </cell>
        </row>
        <row r="4241">
          <cell r="A4241">
            <v>52.239999999999597</v>
          </cell>
          <cell r="B4241">
            <v>2824.7680000000078</v>
          </cell>
        </row>
        <row r="4242">
          <cell r="A4242">
            <v>52.249999999999602</v>
          </cell>
          <cell r="B4242">
            <v>2824.5750000000075</v>
          </cell>
        </row>
        <row r="4243">
          <cell r="A4243">
            <v>52.2599999999996</v>
          </cell>
          <cell r="B4243">
            <v>2824.3820000000078</v>
          </cell>
        </row>
        <row r="4244">
          <cell r="A4244">
            <v>52.269999999999499</v>
          </cell>
          <cell r="B4244">
            <v>2824.1890000000094</v>
          </cell>
        </row>
        <row r="4245">
          <cell r="A4245">
            <v>52.279999999999497</v>
          </cell>
          <cell r="B4245">
            <v>2823.9960000000096</v>
          </cell>
        </row>
        <row r="4246">
          <cell r="A4246">
            <v>52.289999999999601</v>
          </cell>
          <cell r="B4246">
            <v>2823.8030000000076</v>
          </cell>
        </row>
        <row r="4247">
          <cell r="A4247">
            <v>52.2999999999995</v>
          </cell>
          <cell r="B4247">
            <v>2823.6100000000097</v>
          </cell>
        </row>
        <row r="4248">
          <cell r="A4248">
            <v>52.309999999999498</v>
          </cell>
          <cell r="B4248">
            <v>2823.4170000000095</v>
          </cell>
        </row>
        <row r="4249">
          <cell r="A4249">
            <v>52.319999999999503</v>
          </cell>
          <cell r="B4249">
            <v>2823.2240000000097</v>
          </cell>
        </row>
        <row r="4250">
          <cell r="A4250">
            <v>52.329999999999501</v>
          </cell>
          <cell r="B4250">
            <v>2823.0310000000095</v>
          </cell>
        </row>
        <row r="4251">
          <cell r="A4251">
            <v>52.339999999999499</v>
          </cell>
          <cell r="B4251">
            <v>2822.8380000000097</v>
          </cell>
        </row>
        <row r="4252">
          <cell r="A4252">
            <v>52.349999999999497</v>
          </cell>
          <cell r="B4252">
            <v>2822.6450000000095</v>
          </cell>
        </row>
        <row r="4253">
          <cell r="A4253">
            <v>52.359999999999502</v>
          </cell>
          <cell r="B4253">
            <v>2822.4520000000093</v>
          </cell>
        </row>
        <row r="4254">
          <cell r="A4254">
            <v>52.3699999999995</v>
          </cell>
          <cell r="B4254">
            <v>2822.2590000000096</v>
          </cell>
        </row>
        <row r="4255">
          <cell r="A4255">
            <v>52.379999999999498</v>
          </cell>
          <cell r="B4255">
            <v>2822.0660000000098</v>
          </cell>
        </row>
        <row r="4256">
          <cell r="A4256">
            <v>52.389999999999503</v>
          </cell>
          <cell r="B4256">
            <v>2821.8730000000096</v>
          </cell>
        </row>
        <row r="4257">
          <cell r="A4257">
            <v>52.399999999999501</v>
          </cell>
          <cell r="B4257">
            <v>2821.6800000000094</v>
          </cell>
        </row>
        <row r="4258">
          <cell r="A4258">
            <v>52.409999999999499</v>
          </cell>
          <cell r="B4258">
            <v>2821.4870000000096</v>
          </cell>
        </row>
        <row r="4259">
          <cell r="A4259">
            <v>52.419999999999497</v>
          </cell>
          <cell r="B4259">
            <v>2821.2940000000099</v>
          </cell>
        </row>
        <row r="4260">
          <cell r="A4260">
            <v>52.429999999999502</v>
          </cell>
          <cell r="B4260">
            <v>2821.1010000000097</v>
          </cell>
        </row>
        <row r="4261">
          <cell r="A4261">
            <v>52.4399999999995</v>
          </cell>
          <cell r="B4261">
            <v>2820.9080000000095</v>
          </cell>
        </row>
        <row r="4262">
          <cell r="A4262">
            <v>52.449999999999498</v>
          </cell>
          <cell r="B4262">
            <v>2820.7150000000097</v>
          </cell>
        </row>
        <row r="4263">
          <cell r="A4263">
            <v>52.459999999999503</v>
          </cell>
          <cell r="B4263">
            <v>2820.5220000000095</v>
          </cell>
        </row>
        <row r="4264">
          <cell r="A4264">
            <v>52.469999999999501</v>
          </cell>
          <cell r="B4264">
            <v>2820.3290000000097</v>
          </cell>
        </row>
        <row r="4265">
          <cell r="A4265">
            <v>52.479999999999499</v>
          </cell>
          <cell r="B4265">
            <v>2820.1360000000095</v>
          </cell>
        </row>
        <row r="4266">
          <cell r="A4266">
            <v>52.489999999999498</v>
          </cell>
          <cell r="B4266">
            <v>2819.9430000000098</v>
          </cell>
        </row>
        <row r="4267">
          <cell r="A4267">
            <v>52.499999999999503</v>
          </cell>
          <cell r="B4267">
            <v>2819.7500000000095</v>
          </cell>
        </row>
        <row r="4268">
          <cell r="A4268">
            <v>52.509999999999501</v>
          </cell>
          <cell r="B4268">
            <v>2819.5570000000098</v>
          </cell>
        </row>
        <row r="4269">
          <cell r="A4269">
            <v>52.519999999999499</v>
          </cell>
          <cell r="B4269">
            <v>2819.3640000000096</v>
          </cell>
        </row>
        <row r="4270">
          <cell r="A4270">
            <v>52.529999999999497</v>
          </cell>
          <cell r="B4270">
            <v>2819.1710000000098</v>
          </cell>
        </row>
        <row r="4271">
          <cell r="A4271">
            <v>52.539999999999502</v>
          </cell>
          <cell r="B4271">
            <v>2818.9780000000096</v>
          </cell>
        </row>
        <row r="4272">
          <cell r="A4272">
            <v>52.5499999999995</v>
          </cell>
          <cell r="B4272">
            <v>2818.7850000000099</v>
          </cell>
        </row>
        <row r="4273">
          <cell r="A4273">
            <v>52.559999999999498</v>
          </cell>
          <cell r="B4273">
            <v>2818.5920000000096</v>
          </cell>
        </row>
        <row r="4274">
          <cell r="A4274">
            <v>52.569999999999503</v>
          </cell>
          <cell r="B4274">
            <v>2818.3990000000094</v>
          </cell>
        </row>
        <row r="4275">
          <cell r="A4275">
            <v>52.579999999999501</v>
          </cell>
          <cell r="B4275">
            <v>2818.2060000000097</v>
          </cell>
        </row>
        <row r="4276">
          <cell r="A4276">
            <v>52.589999999999499</v>
          </cell>
          <cell r="B4276">
            <v>2818.0130000000095</v>
          </cell>
        </row>
        <row r="4277">
          <cell r="A4277">
            <v>52.599999999999497</v>
          </cell>
          <cell r="B4277">
            <v>2817.8200000000097</v>
          </cell>
        </row>
        <row r="4278">
          <cell r="A4278">
            <v>52.609999999999502</v>
          </cell>
          <cell r="B4278">
            <v>2817.6270000000095</v>
          </cell>
        </row>
        <row r="4279">
          <cell r="A4279">
            <v>52.6199999999995</v>
          </cell>
          <cell r="B4279">
            <v>2817.4340000000097</v>
          </cell>
        </row>
        <row r="4280">
          <cell r="A4280">
            <v>52.629999999999498</v>
          </cell>
          <cell r="B4280">
            <v>2817.2410000000095</v>
          </cell>
        </row>
        <row r="4281">
          <cell r="A4281">
            <v>52.639999999999503</v>
          </cell>
          <cell r="B4281">
            <v>2817.0480000000098</v>
          </cell>
        </row>
        <row r="4282">
          <cell r="A4282">
            <v>52.649999999999501</v>
          </cell>
          <cell r="B4282">
            <v>2816.8550000000096</v>
          </cell>
        </row>
        <row r="4283">
          <cell r="A4283">
            <v>52.659999999999499</v>
          </cell>
          <cell r="B4283">
            <v>2816.6620000000094</v>
          </cell>
        </row>
        <row r="4284">
          <cell r="A4284">
            <v>52.669999999999497</v>
          </cell>
          <cell r="B4284">
            <v>2816.4690000000096</v>
          </cell>
        </row>
        <row r="4285">
          <cell r="A4285">
            <v>52.679999999999502</v>
          </cell>
          <cell r="B4285">
            <v>2816.2760000000098</v>
          </cell>
        </row>
        <row r="4286">
          <cell r="A4286">
            <v>52.6899999999995</v>
          </cell>
          <cell r="B4286">
            <v>2816.0830000000096</v>
          </cell>
        </row>
        <row r="4287">
          <cell r="A4287">
            <v>52.699999999999498</v>
          </cell>
          <cell r="B4287">
            <v>2815.8900000000094</v>
          </cell>
        </row>
        <row r="4288">
          <cell r="A4288">
            <v>52.709999999999503</v>
          </cell>
          <cell r="B4288">
            <v>2815.6970000000097</v>
          </cell>
        </row>
        <row r="4289">
          <cell r="A4289">
            <v>52.719999999999501</v>
          </cell>
          <cell r="B4289">
            <v>2815.5040000000095</v>
          </cell>
        </row>
        <row r="4290">
          <cell r="A4290">
            <v>52.729999999999499</v>
          </cell>
          <cell r="B4290">
            <v>2815.3110000000097</v>
          </cell>
        </row>
        <row r="4291">
          <cell r="A4291">
            <v>52.739999999999498</v>
          </cell>
          <cell r="B4291">
            <v>2815.1180000000095</v>
          </cell>
        </row>
        <row r="4292">
          <cell r="A4292">
            <v>52.749999999999403</v>
          </cell>
          <cell r="B4292">
            <v>2814.9250000000116</v>
          </cell>
        </row>
        <row r="4293">
          <cell r="A4293">
            <v>52.759999999999501</v>
          </cell>
          <cell r="B4293">
            <v>2814.7320000000095</v>
          </cell>
        </row>
        <row r="4294">
          <cell r="A4294">
            <v>52.769999999999399</v>
          </cell>
          <cell r="B4294">
            <v>2814.5390000000116</v>
          </cell>
        </row>
        <row r="4295">
          <cell r="A4295">
            <v>52.779999999999397</v>
          </cell>
          <cell r="B4295">
            <v>2814.3460000000114</v>
          </cell>
        </row>
        <row r="4296">
          <cell r="A4296">
            <v>52.789999999999502</v>
          </cell>
          <cell r="B4296">
            <v>2814.1530000000093</v>
          </cell>
        </row>
        <row r="4297">
          <cell r="A4297">
            <v>52.7999999999994</v>
          </cell>
          <cell r="B4297">
            <v>2813.9600000000114</v>
          </cell>
        </row>
        <row r="4298">
          <cell r="A4298">
            <v>52.809999999999398</v>
          </cell>
          <cell r="B4298">
            <v>2813.7670000000116</v>
          </cell>
        </row>
        <row r="4299">
          <cell r="A4299">
            <v>52.819999999999403</v>
          </cell>
          <cell r="B4299">
            <v>2813.5740000000114</v>
          </cell>
        </row>
        <row r="4300">
          <cell r="A4300">
            <v>52.829999999999401</v>
          </cell>
          <cell r="B4300">
            <v>2813.3810000000117</v>
          </cell>
        </row>
        <row r="4301">
          <cell r="A4301">
            <v>52.839999999999399</v>
          </cell>
          <cell r="B4301">
            <v>2813.1880000000115</v>
          </cell>
        </row>
        <row r="4302">
          <cell r="A4302">
            <v>52.849999999999397</v>
          </cell>
          <cell r="B4302">
            <v>2812.9950000000117</v>
          </cell>
        </row>
        <row r="4303">
          <cell r="A4303">
            <v>52.859999999999403</v>
          </cell>
          <cell r="B4303">
            <v>2812.8020000000115</v>
          </cell>
        </row>
        <row r="4304">
          <cell r="A4304">
            <v>52.869999999999401</v>
          </cell>
          <cell r="B4304">
            <v>2812.6090000000113</v>
          </cell>
        </row>
        <row r="4305">
          <cell r="A4305">
            <v>52.879999999999399</v>
          </cell>
          <cell r="B4305">
            <v>2812.4160000000115</v>
          </cell>
        </row>
        <row r="4306">
          <cell r="A4306">
            <v>52.889999999999397</v>
          </cell>
          <cell r="B4306">
            <v>2812.2230000000118</v>
          </cell>
        </row>
        <row r="4307">
          <cell r="A4307">
            <v>52.899999999999402</v>
          </cell>
          <cell r="B4307">
            <v>2812.0300000000116</v>
          </cell>
        </row>
        <row r="4308">
          <cell r="A4308">
            <v>52.9099999999994</v>
          </cell>
          <cell r="B4308">
            <v>2811.8370000000114</v>
          </cell>
        </row>
        <row r="4309">
          <cell r="A4309">
            <v>52.919999999999398</v>
          </cell>
          <cell r="B4309">
            <v>2811.6440000000116</v>
          </cell>
        </row>
        <row r="4310">
          <cell r="A4310">
            <v>52.929999999999403</v>
          </cell>
          <cell r="B4310">
            <v>2811.4510000000114</v>
          </cell>
        </row>
        <row r="4311">
          <cell r="A4311">
            <v>52.939999999999401</v>
          </cell>
          <cell r="B4311">
            <v>2811.2580000000116</v>
          </cell>
        </row>
        <row r="4312">
          <cell r="A4312">
            <v>52.949999999999399</v>
          </cell>
          <cell r="B4312">
            <v>2811.0650000000114</v>
          </cell>
        </row>
        <row r="4313">
          <cell r="A4313">
            <v>52.959999999999397</v>
          </cell>
          <cell r="B4313">
            <v>2810.8720000000117</v>
          </cell>
        </row>
        <row r="4314">
          <cell r="A4314">
            <v>52.969999999999402</v>
          </cell>
          <cell r="B4314">
            <v>2810.6790000000115</v>
          </cell>
        </row>
        <row r="4315">
          <cell r="A4315">
            <v>52.9799999999994</v>
          </cell>
          <cell r="B4315">
            <v>2810.4860000000117</v>
          </cell>
        </row>
        <row r="4316">
          <cell r="A4316">
            <v>52.989999999999398</v>
          </cell>
          <cell r="B4316">
            <v>2810.2930000000115</v>
          </cell>
        </row>
        <row r="4317">
          <cell r="A4317">
            <v>52.999999999999403</v>
          </cell>
          <cell r="B4317">
            <v>2810.1000000000113</v>
          </cell>
        </row>
        <row r="4318">
          <cell r="A4318">
            <v>53.009999999999401</v>
          </cell>
          <cell r="B4318">
            <v>2809.9070000000115</v>
          </cell>
        </row>
        <row r="4319">
          <cell r="A4319">
            <v>53.019999999999399</v>
          </cell>
          <cell r="B4319">
            <v>2809.7140000000118</v>
          </cell>
        </row>
        <row r="4320">
          <cell r="A4320">
            <v>53.029999999999397</v>
          </cell>
          <cell r="B4320">
            <v>2809.5210000000116</v>
          </cell>
        </row>
        <row r="4321">
          <cell r="A4321">
            <v>53.039999999999402</v>
          </cell>
          <cell r="B4321">
            <v>2809.3280000000113</v>
          </cell>
        </row>
        <row r="4322">
          <cell r="A4322">
            <v>53.0499999999994</v>
          </cell>
          <cell r="B4322">
            <v>2809.1350000000116</v>
          </cell>
        </row>
        <row r="4323">
          <cell r="A4323">
            <v>53.059999999999398</v>
          </cell>
          <cell r="B4323">
            <v>2808.9420000000118</v>
          </cell>
        </row>
        <row r="4324">
          <cell r="A4324">
            <v>53.069999999999403</v>
          </cell>
          <cell r="B4324">
            <v>2808.7490000000116</v>
          </cell>
        </row>
        <row r="4325">
          <cell r="A4325">
            <v>53.079999999999401</v>
          </cell>
          <cell r="B4325">
            <v>2808.5560000000114</v>
          </cell>
        </row>
        <row r="4326">
          <cell r="A4326">
            <v>53.089999999999399</v>
          </cell>
          <cell r="B4326">
            <v>2808.3630000000117</v>
          </cell>
        </row>
        <row r="4327">
          <cell r="A4327">
            <v>53.099999999999397</v>
          </cell>
          <cell r="B4327">
            <v>2808.1700000000119</v>
          </cell>
        </row>
        <row r="4328">
          <cell r="A4328">
            <v>53.109999999999403</v>
          </cell>
          <cell r="B4328">
            <v>2807.9770000000117</v>
          </cell>
        </row>
        <row r="4329">
          <cell r="A4329">
            <v>53.119999999999401</v>
          </cell>
          <cell r="B4329">
            <v>2807.7840000000115</v>
          </cell>
        </row>
        <row r="4330">
          <cell r="A4330">
            <v>53.129999999999399</v>
          </cell>
          <cell r="B4330">
            <v>2807.5910000000113</v>
          </cell>
        </row>
        <row r="4331">
          <cell r="A4331">
            <v>53.139999999999397</v>
          </cell>
          <cell r="B4331">
            <v>2807.3980000000115</v>
          </cell>
        </row>
        <row r="4332">
          <cell r="A4332">
            <v>53.149999999999402</v>
          </cell>
          <cell r="B4332">
            <v>2807.2050000000118</v>
          </cell>
        </row>
        <row r="4333">
          <cell r="A4333">
            <v>53.1599999999994</v>
          </cell>
          <cell r="B4333">
            <v>2807.0120000000115</v>
          </cell>
        </row>
        <row r="4334">
          <cell r="A4334">
            <v>53.169999999999398</v>
          </cell>
          <cell r="B4334">
            <v>2806.8190000000113</v>
          </cell>
        </row>
        <row r="4335">
          <cell r="A4335">
            <v>53.179999999999403</v>
          </cell>
          <cell r="B4335">
            <v>2806.6260000000116</v>
          </cell>
        </row>
        <row r="4336">
          <cell r="A4336">
            <v>53.189999999999401</v>
          </cell>
          <cell r="B4336">
            <v>2806.4330000000118</v>
          </cell>
        </row>
        <row r="4337">
          <cell r="A4337">
            <v>53.199999999999399</v>
          </cell>
          <cell r="B4337">
            <v>2806.2400000000116</v>
          </cell>
        </row>
        <row r="4338">
          <cell r="A4338">
            <v>53.209999999999397</v>
          </cell>
          <cell r="B4338">
            <v>2806.0470000000114</v>
          </cell>
        </row>
        <row r="4339">
          <cell r="A4339">
            <v>53.219999999999402</v>
          </cell>
          <cell r="B4339">
            <v>2805.8540000000112</v>
          </cell>
        </row>
        <row r="4340">
          <cell r="A4340">
            <v>53.2299999999994</v>
          </cell>
          <cell r="B4340">
            <v>2805.6610000000119</v>
          </cell>
        </row>
        <row r="4341">
          <cell r="A4341">
            <v>53.239999999999398</v>
          </cell>
          <cell r="B4341">
            <v>2805.4680000000117</v>
          </cell>
        </row>
        <row r="4342">
          <cell r="A4342">
            <v>53.249999999999297</v>
          </cell>
          <cell r="B4342">
            <v>2805.2750000000133</v>
          </cell>
        </row>
        <row r="4343">
          <cell r="A4343">
            <v>53.259999999999401</v>
          </cell>
          <cell r="B4343">
            <v>2805.0820000000112</v>
          </cell>
        </row>
        <row r="4344">
          <cell r="A4344">
            <v>53.2699999999993</v>
          </cell>
          <cell r="B4344">
            <v>2804.8890000000138</v>
          </cell>
        </row>
        <row r="4345">
          <cell r="A4345">
            <v>53.279999999999298</v>
          </cell>
          <cell r="B4345">
            <v>2804.6960000000136</v>
          </cell>
        </row>
        <row r="4346">
          <cell r="A4346">
            <v>53.289999999999402</v>
          </cell>
          <cell r="B4346">
            <v>2804.5030000000115</v>
          </cell>
        </row>
        <row r="4347">
          <cell r="A4347">
            <v>53.299999999999301</v>
          </cell>
          <cell r="B4347">
            <v>2804.3100000000131</v>
          </cell>
        </row>
        <row r="4348">
          <cell r="A4348">
            <v>53.309999999999299</v>
          </cell>
          <cell r="B4348">
            <v>2804.1170000000138</v>
          </cell>
        </row>
        <row r="4349">
          <cell r="A4349">
            <v>53.319999999999297</v>
          </cell>
          <cell r="B4349">
            <v>2803.9240000000136</v>
          </cell>
        </row>
        <row r="4350">
          <cell r="A4350">
            <v>53.329999999999302</v>
          </cell>
          <cell r="B4350">
            <v>2803.7310000000134</v>
          </cell>
        </row>
        <row r="4351">
          <cell r="A4351">
            <v>53.3399999999993</v>
          </cell>
          <cell r="B4351">
            <v>2803.5380000000132</v>
          </cell>
        </row>
        <row r="4352">
          <cell r="A4352">
            <v>53.349999999999298</v>
          </cell>
          <cell r="B4352">
            <v>2803.3450000000134</v>
          </cell>
        </row>
        <row r="4353">
          <cell r="A4353">
            <v>53.359999999999303</v>
          </cell>
          <cell r="B4353">
            <v>2803.1520000000137</v>
          </cell>
        </row>
        <row r="4354">
          <cell r="A4354">
            <v>53.369999999999301</v>
          </cell>
          <cell r="B4354">
            <v>2802.9590000000135</v>
          </cell>
        </row>
        <row r="4355">
          <cell r="A4355">
            <v>53.379999999999299</v>
          </cell>
          <cell r="B4355">
            <v>2802.7660000000133</v>
          </cell>
        </row>
        <row r="4356">
          <cell r="A4356">
            <v>53.389999999999297</v>
          </cell>
          <cell r="B4356">
            <v>2802.5730000000135</v>
          </cell>
        </row>
        <row r="4357">
          <cell r="A4357">
            <v>53.399999999999302</v>
          </cell>
          <cell r="B4357">
            <v>2802.3800000000138</v>
          </cell>
        </row>
        <row r="4358">
          <cell r="A4358">
            <v>53.4099999999993</v>
          </cell>
          <cell r="B4358">
            <v>2802.1870000000135</v>
          </cell>
        </row>
        <row r="4359">
          <cell r="A4359">
            <v>53.419999999999298</v>
          </cell>
          <cell r="B4359">
            <v>2801.9940000000133</v>
          </cell>
        </row>
        <row r="4360">
          <cell r="A4360">
            <v>53.429999999999303</v>
          </cell>
          <cell r="B4360">
            <v>2801.8010000000131</v>
          </cell>
        </row>
        <row r="4361">
          <cell r="A4361">
            <v>53.439999999999301</v>
          </cell>
          <cell r="B4361">
            <v>2801.6080000000134</v>
          </cell>
        </row>
        <row r="4362">
          <cell r="A4362">
            <v>53.449999999999299</v>
          </cell>
          <cell r="B4362">
            <v>2801.4150000000136</v>
          </cell>
        </row>
        <row r="4363">
          <cell r="A4363">
            <v>53.459999999999297</v>
          </cell>
          <cell r="B4363">
            <v>2801.2220000000134</v>
          </cell>
        </row>
        <row r="4364">
          <cell r="A4364">
            <v>53.469999999999303</v>
          </cell>
          <cell r="B4364">
            <v>2801.0290000000132</v>
          </cell>
        </row>
        <row r="4365">
          <cell r="A4365">
            <v>53.479999999999301</v>
          </cell>
          <cell r="B4365">
            <v>2800.8360000000134</v>
          </cell>
        </row>
        <row r="4366">
          <cell r="A4366">
            <v>53.489999999999299</v>
          </cell>
          <cell r="B4366">
            <v>2800.6430000000137</v>
          </cell>
        </row>
        <row r="4367">
          <cell r="A4367">
            <v>53.499999999999297</v>
          </cell>
          <cell r="B4367">
            <v>2800.4500000000135</v>
          </cell>
        </row>
        <row r="4368">
          <cell r="A4368">
            <v>53.509999999999302</v>
          </cell>
          <cell r="B4368">
            <v>2800.2570000000132</v>
          </cell>
        </row>
        <row r="4369">
          <cell r="A4369">
            <v>53.5199999999993</v>
          </cell>
          <cell r="B4369">
            <v>2800.0640000000135</v>
          </cell>
        </row>
        <row r="4370">
          <cell r="A4370">
            <v>53.529999999999298</v>
          </cell>
          <cell r="B4370">
            <v>2799.8710000000137</v>
          </cell>
        </row>
        <row r="4371">
          <cell r="A4371">
            <v>53.539999999999303</v>
          </cell>
          <cell r="B4371">
            <v>2799.6780000000135</v>
          </cell>
        </row>
        <row r="4372">
          <cell r="A4372">
            <v>53.549999999999301</v>
          </cell>
          <cell r="B4372">
            <v>2799.4850000000133</v>
          </cell>
        </row>
        <row r="4373">
          <cell r="A4373">
            <v>53.559999999999299</v>
          </cell>
          <cell r="B4373">
            <v>2799.2920000000136</v>
          </cell>
        </row>
        <row r="4374">
          <cell r="A4374">
            <v>53.569999999999297</v>
          </cell>
          <cell r="B4374">
            <v>2799.0990000000138</v>
          </cell>
        </row>
        <row r="4375">
          <cell r="A4375">
            <v>53.579999999999302</v>
          </cell>
          <cell r="B4375">
            <v>2798.9060000000136</v>
          </cell>
        </row>
        <row r="4376">
          <cell r="A4376">
            <v>53.5899999999993</v>
          </cell>
          <cell r="B4376">
            <v>2798.7130000000134</v>
          </cell>
        </row>
        <row r="4377">
          <cell r="A4377">
            <v>53.599999999999298</v>
          </cell>
          <cell r="B4377">
            <v>2798.5200000000136</v>
          </cell>
        </row>
        <row r="4378">
          <cell r="A4378">
            <v>53.609999999999303</v>
          </cell>
          <cell r="B4378">
            <v>2798.3270000000134</v>
          </cell>
        </row>
        <row r="4379">
          <cell r="A4379">
            <v>53.619999999999301</v>
          </cell>
          <cell r="B4379">
            <v>2798.1340000000137</v>
          </cell>
        </row>
        <row r="4380">
          <cell r="A4380">
            <v>53.629999999999299</v>
          </cell>
          <cell r="B4380">
            <v>2797.9410000000134</v>
          </cell>
        </row>
        <row r="4381">
          <cell r="A4381">
            <v>53.639999999999297</v>
          </cell>
          <cell r="B4381">
            <v>2797.7480000000132</v>
          </cell>
        </row>
        <row r="4382">
          <cell r="A4382">
            <v>53.649999999999302</v>
          </cell>
          <cell r="B4382">
            <v>2797.5550000000135</v>
          </cell>
        </row>
        <row r="4383">
          <cell r="A4383">
            <v>53.6599999999993</v>
          </cell>
          <cell r="B4383">
            <v>2797.3620000000137</v>
          </cell>
        </row>
        <row r="4384">
          <cell r="A4384">
            <v>53.669999999999298</v>
          </cell>
          <cell r="B4384">
            <v>2797.1690000000135</v>
          </cell>
        </row>
        <row r="4385">
          <cell r="A4385">
            <v>53.679999999999303</v>
          </cell>
          <cell r="B4385">
            <v>2796.9760000000133</v>
          </cell>
        </row>
        <row r="4386">
          <cell r="A4386">
            <v>53.689999999999301</v>
          </cell>
          <cell r="B4386">
            <v>2796.7830000000135</v>
          </cell>
        </row>
        <row r="4387">
          <cell r="A4387">
            <v>53.699999999999299</v>
          </cell>
          <cell r="B4387">
            <v>2796.5900000000138</v>
          </cell>
        </row>
        <row r="4388">
          <cell r="A4388">
            <v>53.709999999999297</v>
          </cell>
          <cell r="B4388">
            <v>2796.3970000000136</v>
          </cell>
        </row>
        <row r="4389">
          <cell r="A4389">
            <v>53.719999999999303</v>
          </cell>
          <cell r="B4389">
            <v>2796.2040000000134</v>
          </cell>
        </row>
        <row r="4390">
          <cell r="A4390">
            <v>53.729999999999301</v>
          </cell>
          <cell r="B4390">
            <v>2796.0110000000132</v>
          </cell>
        </row>
        <row r="4391">
          <cell r="A4391">
            <v>53.739999999999299</v>
          </cell>
          <cell r="B4391">
            <v>2795.8180000000134</v>
          </cell>
        </row>
        <row r="4392">
          <cell r="A4392">
            <v>53.749999999999197</v>
          </cell>
          <cell r="B4392">
            <v>2795.6250000000155</v>
          </cell>
        </row>
        <row r="4393">
          <cell r="A4393">
            <v>53.759999999999302</v>
          </cell>
          <cell r="B4393">
            <v>2795.4320000000134</v>
          </cell>
        </row>
        <row r="4394">
          <cell r="A4394">
            <v>53.7699999999992</v>
          </cell>
          <cell r="B4394">
            <v>2795.2390000000155</v>
          </cell>
        </row>
        <row r="4395">
          <cell r="A4395">
            <v>53.779999999999198</v>
          </cell>
          <cell r="B4395">
            <v>2795.0460000000157</v>
          </cell>
        </row>
        <row r="4396">
          <cell r="A4396">
            <v>53.789999999999203</v>
          </cell>
          <cell r="B4396">
            <v>2794.8530000000155</v>
          </cell>
        </row>
        <row r="4397">
          <cell r="A4397">
            <v>53.799999999999201</v>
          </cell>
          <cell r="B4397">
            <v>2794.6600000000153</v>
          </cell>
        </row>
        <row r="4398">
          <cell r="A4398">
            <v>53.809999999999199</v>
          </cell>
          <cell r="B4398">
            <v>2794.4670000000151</v>
          </cell>
        </row>
        <row r="4399">
          <cell r="A4399">
            <v>53.819999999999197</v>
          </cell>
          <cell r="B4399">
            <v>2794.2740000000153</v>
          </cell>
        </row>
        <row r="4400">
          <cell r="A4400">
            <v>53.829999999999202</v>
          </cell>
          <cell r="B4400">
            <v>2794.0810000000156</v>
          </cell>
        </row>
        <row r="4401">
          <cell r="A4401">
            <v>53.8399999999992</v>
          </cell>
          <cell r="B4401">
            <v>2793.8880000000154</v>
          </cell>
        </row>
        <row r="4402">
          <cell r="A4402">
            <v>53.849999999999199</v>
          </cell>
          <cell r="B4402">
            <v>2793.6950000000152</v>
          </cell>
        </row>
        <row r="4403">
          <cell r="A4403">
            <v>53.859999999999197</v>
          </cell>
          <cell r="B4403">
            <v>2793.5020000000154</v>
          </cell>
        </row>
        <row r="4404">
          <cell r="A4404">
            <v>53.869999999999202</v>
          </cell>
          <cell r="B4404">
            <v>2793.3090000000157</v>
          </cell>
        </row>
        <row r="4405">
          <cell r="A4405">
            <v>53.8799999999992</v>
          </cell>
          <cell r="B4405">
            <v>2793.1160000000154</v>
          </cell>
        </row>
        <row r="4406">
          <cell r="A4406">
            <v>53.889999999999198</v>
          </cell>
          <cell r="B4406">
            <v>2792.9230000000152</v>
          </cell>
        </row>
        <row r="4407">
          <cell r="A4407">
            <v>53.899999999999203</v>
          </cell>
          <cell r="B4407">
            <v>2792.730000000015</v>
          </cell>
        </row>
        <row r="4408">
          <cell r="A4408">
            <v>53.909999999999201</v>
          </cell>
          <cell r="B4408">
            <v>2792.5370000000157</v>
          </cell>
        </row>
        <row r="4409">
          <cell r="A4409">
            <v>53.919999999999199</v>
          </cell>
          <cell r="B4409">
            <v>2792.3440000000155</v>
          </cell>
        </row>
        <row r="4410">
          <cell r="A4410">
            <v>53.929999999999197</v>
          </cell>
          <cell r="B4410">
            <v>2792.1510000000153</v>
          </cell>
        </row>
        <row r="4411">
          <cell r="A4411">
            <v>53.939999999999202</v>
          </cell>
          <cell r="B4411">
            <v>2791.9580000000151</v>
          </cell>
        </row>
        <row r="4412">
          <cell r="A4412">
            <v>53.9499999999992</v>
          </cell>
          <cell r="B4412">
            <v>2791.7650000000153</v>
          </cell>
        </row>
        <row r="4413">
          <cell r="A4413">
            <v>53.959999999999198</v>
          </cell>
          <cell r="B4413">
            <v>2791.5720000000156</v>
          </cell>
        </row>
        <row r="4414">
          <cell r="A4414">
            <v>53.969999999999203</v>
          </cell>
          <cell r="B4414">
            <v>2791.3790000000154</v>
          </cell>
        </row>
        <row r="4415">
          <cell r="A4415">
            <v>53.979999999999201</v>
          </cell>
          <cell r="B4415">
            <v>2791.1860000000152</v>
          </cell>
        </row>
        <row r="4416">
          <cell r="A4416">
            <v>53.989999999999199</v>
          </cell>
          <cell r="B4416">
            <v>2790.9930000000154</v>
          </cell>
        </row>
        <row r="4417">
          <cell r="A4417">
            <v>53.999999999999197</v>
          </cell>
          <cell r="B4417">
            <v>2790.8000000000156</v>
          </cell>
        </row>
        <row r="4418">
          <cell r="A4418">
            <v>54.009999999999202</v>
          </cell>
          <cell r="B4418">
            <v>2790.6070000000154</v>
          </cell>
        </row>
        <row r="4419">
          <cell r="A4419">
            <v>54.0199999999992</v>
          </cell>
          <cell r="B4419">
            <v>2790.4140000000152</v>
          </cell>
        </row>
        <row r="4420">
          <cell r="A4420">
            <v>54.029999999999198</v>
          </cell>
          <cell r="B4420">
            <v>2790.2210000000155</v>
          </cell>
        </row>
        <row r="4421">
          <cell r="A4421">
            <v>54.039999999999203</v>
          </cell>
          <cell r="B4421">
            <v>2790.0280000000153</v>
          </cell>
        </row>
        <row r="4422">
          <cell r="A4422">
            <v>54.049999999999201</v>
          </cell>
          <cell r="B4422">
            <v>2789.8350000000155</v>
          </cell>
        </row>
        <row r="4423">
          <cell r="A4423">
            <v>54.059999999999199</v>
          </cell>
          <cell r="B4423">
            <v>2789.6420000000153</v>
          </cell>
        </row>
        <row r="4424">
          <cell r="A4424">
            <v>54.069999999999197</v>
          </cell>
          <cell r="B4424">
            <v>2789.4490000000155</v>
          </cell>
        </row>
        <row r="4425">
          <cell r="A4425">
            <v>54.079999999999202</v>
          </cell>
          <cell r="B4425">
            <v>2789.2560000000153</v>
          </cell>
        </row>
        <row r="4426">
          <cell r="A4426">
            <v>54.0899999999992</v>
          </cell>
          <cell r="B4426">
            <v>2789.0630000000156</v>
          </cell>
        </row>
        <row r="4427">
          <cell r="A4427">
            <v>54.099999999999199</v>
          </cell>
          <cell r="B4427">
            <v>2788.8700000000154</v>
          </cell>
        </row>
        <row r="4428">
          <cell r="A4428">
            <v>54.109999999999197</v>
          </cell>
          <cell r="B4428">
            <v>2788.6770000000151</v>
          </cell>
        </row>
        <row r="4429">
          <cell r="A4429">
            <v>54.119999999999202</v>
          </cell>
          <cell r="B4429">
            <v>2788.4840000000154</v>
          </cell>
        </row>
        <row r="4430">
          <cell r="A4430">
            <v>54.1299999999992</v>
          </cell>
          <cell r="B4430">
            <v>2788.2910000000156</v>
          </cell>
        </row>
        <row r="4431">
          <cell r="A4431">
            <v>54.139999999999198</v>
          </cell>
          <cell r="B4431">
            <v>2788.0980000000154</v>
          </cell>
        </row>
        <row r="4432">
          <cell r="A4432">
            <v>54.149999999999203</v>
          </cell>
          <cell r="B4432">
            <v>2787.9050000000152</v>
          </cell>
        </row>
        <row r="4433">
          <cell r="A4433">
            <v>54.159999999999201</v>
          </cell>
          <cell r="B4433">
            <v>2787.7120000000155</v>
          </cell>
        </row>
        <row r="4434">
          <cell r="A4434">
            <v>54.169999999999199</v>
          </cell>
          <cell r="B4434">
            <v>2787.5190000000157</v>
          </cell>
        </row>
        <row r="4435">
          <cell r="A4435">
            <v>54.179999999999197</v>
          </cell>
          <cell r="B4435">
            <v>2787.3260000000155</v>
          </cell>
        </row>
        <row r="4436">
          <cell r="A4436">
            <v>54.189999999999202</v>
          </cell>
          <cell r="B4436">
            <v>2787.1330000000153</v>
          </cell>
        </row>
        <row r="4437">
          <cell r="A4437">
            <v>54.1999999999992</v>
          </cell>
          <cell r="B4437">
            <v>2786.9400000000155</v>
          </cell>
        </row>
        <row r="4438">
          <cell r="A4438">
            <v>54.209999999999198</v>
          </cell>
          <cell r="B4438">
            <v>2786.7470000000158</v>
          </cell>
        </row>
        <row r="4439">
          <cell r="A4439">
            <v>54.219999999999203</v>
          </cell>
          <cell r="B4439">
            <v>2786.5540000000155</v>
          </cell>
        </row>
        <row r="4440">
          <cell r="A4440">
            <v>54.229999999999201</v>
          </cell>
          <cell r="B4440">
            <v>2786.3610000000153</v>
          </cell>
        </row>
        <row r="4441">
          <cell r="A4441">
            <v>54.239999999999199</v>
          </cell>
          <cell r="B4441">
            <v>2786.1680000000151</v>
          </cell>
        </row>
        <row r="4442">
          <cell r="A4442">
            <v>54.249999999999197</v>
          </cell>
          <cell r="B4442">
            <v>2785.9750000000154</v>
          </cell>
        </row>
        <row r="4443">
          <cell r="A4443">
            <v>54.259999999999202</v>
          </cell>
          <cell r="B4443">
            <v>2785.7820000000156</v>
          </cell>
        </row>
        <row r="4444">
          <cell r="A4444">
            <v>54.2699999999992</v>
          </cell>
          <cell r="B4444">
            <v>2785.5890000000154</v>
          </cell>
        </row>
        <row r="4445">
          <cell r="A4445">
            <v>54.279999999999099</v>
          </cell>
          <cell r="B4445">
            <v>2785.3960000000175</v>
          </cell>
        </row>
        <row r="4446">
          <cell r="A4446">
            <v>54.289999999999097</v>
          </cell>
          <cell r="B4446">
            <v>2785.2030000000177</v>
          </cell>
        </row>
        <row r="4447">
          <cell r="A4447">
            <v>54.299999999999201</v>
          </cell>
          <cell r="B4447">
            <v>2785.0100000000157</v>
          </cell>
        </row>
        <row r="4448">
          <cell r="A4448">
            <v>54.3099999999991</v>
          </cell>
          <cell r="B4448">
            <v>2784.8170000000173</v>
          </cell>
        </row>
        <row r="4449">
          <cell r="A4449">
            <v>54.319999999999098</v>
          </cell>
          <cell r="B4449">
            <v>2784.6240000000171</v>
          </cell>
        </row>
        <row r="4450">
          <cell r="A4450">
            <v>54.329999999999103</v>
          </cell>
          <cell r="B4450">
            <v>2784.4310000000173</v>
          </cell>
        </row>
        <row r="4451">
          <cell r="A4451">
            <v>54.339999999999101</v>
          </cell>
          <cell r="B4451">
            <v>2784.2380000000176</v>
          </cell>
        </row>
        <row r="4452">
          <cell r="A4452">
            <v>54.349999999999099</v>
          </cell>
          <cell r="B4452">
            <v>2784.0450000000174</v>
          </cell>
        </row>
        <row r="4453">
          <cell r="A4453">
            <v>54.359999999999097</v>
          </cell>
          <cell r="B4453">
            <v>2783.8520000000171</v>
          </cell>
        </row>
        <row r="4454">
          <cell r="A4454">
            <v>54.369999999999102</v>
          </cell>
          <cell r="B4454">
            <v>2783.6590000000174</v>
          </cell>
        </row>
        <row r="4455">
          <cell r="A4455">
            <v>54.3799999999991</v>
          </cell>
          <cell r="B4455">
            <v>2783.4660000000176</v>
          </cell>
        </row>
        <row r="4456">
          <cell r="A4456">
            <v>54.389999999999098</v>
          </cell>
          <cell r="B4456">
            <v>2783.2730000000174</v>
          </cell>
        </row>
        <row r="4457">
          <cell r="A4457">
            <v>54.399999999999103</v>
          </cell>
          <cell r="B4457">
            <v>2783.0800000000172</v>
          </cell>
        </row>
        <row r="4458">
          <cell r="A4458">
            <v>54.409999999999101</v>
          </cell>
          <cell r="B4458">
            <v>2782.887000000017</v>
          </cell>
        </row>
        <row r="4459">
          <cell r="A4459">
            <v>54.419999999999099</v>
          </cell>
          <cell r="B4459">
            <v>2782.6940000000172</v>
          </cell>
        </row>
        <row r="4460">
          <cell r="A4460">
            <v>54.429999999999097</v>
          </cell>
          <cell r="B4460">
            <v>2782.5010000000175</v>
          </cell>
        </row>
        <row r="4461">
          <cell r="A4461">
            <v>54.439999999999102</v>
          </cell>
          <cell r="B4461">
            <v>2782.3080000000173</v>
          </cell>
        </row>
        <row r="4462">
          <cell r="A4462">
            <v>54.4499999999991</v>
          </cell>
          <cell r="B4462">
            <v>2782.1150000000171</v>
          </cell>
        </row>
        <row r="4463">
          <cell r="A4463">
            <v>54.459999999999098</v>
          </cell>
          <cell r="B4463">
            <v>2781.9220000000173</v>
          </cell>
        </row>
        <row r="4464">
          <cell r="A4464">
            <v>54.469999999999096</v>
          </cell>
          <cell r="B4464">
            <v>2781.7290000000175</v>
          </cell>
        </row>
        <row r="4465">
          <cell r="A4465">
            <v>54.479999999999102</v>
          </cell>
          <cell r="B4465">
            <v>2781.5360000000173</v>
          </cell>
        </row>
        <row r="4466">
          <cell r="A4466">
            <v>54.4899999999991</v>
          </cell>
          <cell r="B4466">
            <v>2781.3430000000171</v>
          </cell>
        </row>
        <row r="4467">
          <cell r="A4467">
            <v>54.499999999999098</v>
          </cell>
          <cell r="B4467">
            <v>2781.1500000000174</v>
          </cell>
        </row>
        <row r="4468">
          <cell r="A4468">
            <v>54.509999999999103</v>
          </cell>
          <cell r="B4468">
            <v>2780.9570000000176</v>
          </cell>
        </row>
        <row r="4469">
          <cell r="A4469">
            <v>54.519999999999101</v>
          </cell>
          <cell r="B4469">
            <v>2780.7640000000174</v>
          </cell>
        </row>
        <row r="4470">
          <cell r="A4470">
            <v>54.529999999999099</v>
          </cell>
          <cell r="B4470">
            <v>2780.5710000000172</v>
          </cell>
        </row>
        <row r="4471">
          <cell r="A4471">
            <v>54.539999999999097</v>
          </cell>
          <cell r="B4471">
            <v>2780.3780000000174</v>
          </cell>
        </row>
        <row r="4472">
          <cell r="A4472">
            <v>54.549999999999102</v>
          </cell>
          <cell r="B4472">
            <v>2780.1850000000172</v>
          </cell>
        </row>
        <row r="4473">
          <cell r="A4473">
            <v>54.5599999999991</v>
          </cell>
          <cell r="B4473">
            <v>2779.9920000000175</v>
          </cell>
        </row>
        <row r="4474">
          <cell r="A4474">
            <v>54.569999999999098</v>
          </cell>
          <cell r="B4474">
            <v>2779.7990000000173</v>
          </cell>
        </row>
        <row r="4475">
          <cell r="A4475">
            <v>54.579999999999103</v>
          </cell>
          <cell r="B4475">
            <v>2779.606000000017</v>
          </cell>
        </row>
        <row r="4476">
          <cell r="A4476">
            <v>54.589999999999101</v>
          </cell>
          <cell r="B4476">
            <v>2779.4130000000173</v>
          </cell>
        </row>
        <row r="4477">
          <cell r="A4477">
            <v>54.599999999999099</v>
          </cell>
          <cell r="B4477">
            <v>2779.2200000000175</v>
          </cell>
        </row>
        <row r="4478">
          <cell r="A4478">
            <v>54.609999999999097</v>
          </cell>
          <cell r="B4478">
            <v>2779.0270000000173</v>
          </cell>
        </row>
        <row r="4479">
          <cell r="A4479">
            <v>54.619999999999102</v>
          </cell>
          <cell r="B4479">
            <v>2778.8340000000171</v>
          </cell>
        </row>
        <row r="4480">
          <cell r="A4480">
            <v>54.6299999999991</v>
          </cell>
          <cell r="B4480">
            <v>2778.6410000000174</v>
          </cell>
        </row>
        <row r="4481">
          <cell r="A4481">
            <v>54.639999999999098</v>
          </cell>
          <cell r="B4481">
            <v>2778.4480000000176</v>
          </cell>
        </row>
        <row r="4482">
          <cell r="A4482">
            <v>54.649999999999103</v>
          </cell>
          <cell r="B4482">
            <v>2778.2550000000174</v>
          </cell>
        </row>
        <row r="4483">
          <cell r="A4483">
            <v>54.659999999999101</v>
          </cell>
          <cell r="B4483">
            <v>2778.0620000000172</v>
          </cell>
        </row>
        <row r="4484">
          <cell r="A4484">
            <v>54.669999999999099</v>
          </cell>
          <cell r="B4484">
            <v>2777.8690000000174</v>
          </cell>
        </row>
        <row r="4485">
          <cell r="A4485">
            <v>54.679999999999097</v>
          </cell>
          <cell r="B4485">
            <v>2777.6760000000177</v>
          </cell>
        </row>
        <row r="4486">
          <cell r="A4486">
            <v>54.689999999999102</v>
          </cell>
          <cell r="B4486">
            <v>2777.4830000000175</v>
          </cell>
        </row>
        <row r="4487">
          <cell r="A4487">
            <v>54.6999999999991</v>
          </cell>
          <cell r="B4487">
            <v>2777.2900000000172</v>
          </cell>
        </row>
        <row r="4488">
          <cell r="A4488">
            <v>54.709999999999098</v>
          </cell>
          <cell r="B4488">
            <v>2777.097000000017</v>
          </cell>
        </row>
        <row r="4489">
          <cell r="A4489">
            <v>54.719999999999096</v>
          </cell>
          <cell r="B4489">
            <v>2776.9040000000177</v>
          </cell>
        </row>
        <row r="4490">
          <cell r="A4490">
            <v>54.729999999999102</v>
          </cell>
          <cell r="B4490">
            <v>2776.7110000000175</v>
          </cell>
        </row>
        <row r="4491">
          <cell r="A4491">
            <v>54.7399999999991</v>
          </cell>
          <cell r="B4491">
            <v>2776.5180000000173</v>
          </cell>
        </row>
        <row r="4492">
          <cell r="A4492">
            <v>54.749999999999098</v>
          </cell>
          <cell r="B4492">
            <v>2776.3250000000171</v>
          </cell>
        </row>
        <row r="4493">
          <cell r="A4493">
            <v>54.759999999999003</v>
          </cell>
          <cell r="B4493">
            <v>2776.1320000000192</v>
          </cell>
        </row>
        <row r="4494">
          <cell r="A4494">
            <v>54.769999999999101</v>
          </cell>
          <cell r="B4494">
            <v>2775.9390000000176</v>
          </cell>
        </row>
        <row r="4495">
          <cell r="A4495">
            <v>54.779999999998999</v>
          </cell>
          <cell r="B4495">
            <v>2775.7460000000192</v>
          </cell>
        </row>
        <row r="4496">
          <cell r="A4496">
            <v>54.789999999998997</v>
          </cell>
          <cell r="B4496">
            <v>2775.553000000019</v>
          </cell>
        </row>
        <row r="4497">
          <cell r="A4497">
            <v>54.799999999999102</v>
          </cell>
          <cell r="B4497">
            <v>2775.3600000000174</v>
          </cell>
        </row>
        <row r="4498">
          <cell r="A4498">
            <v>54.809999999999</v>
          </cell>
          <cell r="B4498">
            <v>2775.1670000000195</v>
          </cell>
        </row>
        <row r="4499">
          <cell r="A4499">
            <v>54.819999999998998</v>
          </cell>
          <cell r="B4499">
            <v>2774.9740000000193</v>
          </cell>
        </row>
        <row r="4500">
          <cell r="A4500">
            <v>54.829999999999004</v>
          </cell>
          <cell r="B4500">
            <v>2774.781000000019</v>
          </cell>
        </row>
        <row r="4501">
          <cell r="A4501">
            <v>54.839999999999002</v>
          </cell>
          <cell r="B4501">
            <v>2774.5880000000193</v>
          </cell>
        </row>
        <row r="4502">
          <cell r="A4502">
            <v>54.849999999999</v>
          </cell>
          <cell r="B4502">
            <v>2774.3950000000195</v>
          </cell>
        </row>
        <row r="4503">
          <cell r="A4503">
            <v>54.859999999998998</v>
          </cell>
          <cell r="B4503">
            <v>2774.2020000000193</v>
          </cell>
        </row>
        <row r="4504">
          <cell r="A4504">
            <v>54.869999999999003</v>
          </cell>
          <cell r="B4504">
            <v>2774.0090000000191</v>
          </cell>
        </row>
        <row r="4505">
          <cell r="A4505">
            <v>54.879999999999001</v>
          </cell>
          <cell r="B4505">
            <v>2773.8160000000194</v>
          </cell>
        </row>
        <row r="4506">
          <cell r="A4506">
            <v>54.889999999998999</v>
          </cell>
          <cell r="B4506">
            <v>2773.6230000000196</v>
          </cell>
        </row>
        <row r="4507">
          <cell r="A4507">
            <v>54.899999999998997</v>
          </cell>
          <cell r="B4507">
            <v>2773.4300000000194</v>
          </cell>
        </row>
        <row r="4508">
          <cell r="A4508">
            <v>54.909999999999002</v>
          </cell>
          <cell r="B4508">
            <v>2773.2370000000192</v>
          </cell>
        </row>
        <row r="4509">
          <cell r="A4509">
            <v>54.919999999999</v>
          </cell>
          <cell r="B4509">
            <v>2773.044000000019</v>
          </cell>
        </row>
        <row r="4510">
          <cell r="A4510">
            <v>54.929999999998998</v>
          </cell>
          <cell r="B4510">
            <v>2772.8510000000192</v>
          </cell>
        </row>
        <row r="4511">
          <cell r="A4511">
            <v>54.939999999999003</v>
          </cell>
          <cell r="B4511">
            <v>2772.6580000000195</v>
          </cell>
        </row>
        <row r="4512">
          <cell r="A4512">
            <v>54.949999999999001</v>
          </cell>
          <cell r="B4512">
            <v>2772.4650000000192</v>
          </cell>
        </row>
        <row r="4513">
          <cell r="A4513">
            <v>54.959999999998999</v>
          </cell>
          <cell r="B4513">
            <v>2772.272000000019</v>
          </cell>
        </row>
        <row r="4514">
          <cell r="A4514">
            <v>54.969999999998997</v>
          </cell>
          <cell r="B4514">
            <v>2772.0790000000193</v>
          </cell>
        </row>
        <row r="4515">
          <cell r="A4515">
            <v>54.979999999999002</v>
          </cell>
          <cell r="B4515">
            <v>2771.8860000000195</v>
          </cell>
        </row>
        <row r="4516">
          <cell r="A4516">
            <v>54.989999999999</v>
          </cell>
          <cell r="B4516">
            <v>2771.6930000000193</v>
          </cell>
        </row>
        <row r="4517">
          <cell r="A4517">
            <v>54.999999999998998</v>
          </cell>
          <cell r="B4517">
            <v>2771.5000000000191</v>
          </cell>
        </row>
        <row r="4518">
          <cell r="A4518">
            <v>55.009999999999003</v>
          </cell>
          <cell r="B4518">
            <v>2771.3070000000189</v>
          </cell>
        </row>
        <row r="4519">
          <cell r="A4519">
            <v>55.019999999999001</v>
          </cell>
          <cell r="B4519">
            <v>2771.1140000000191</v>
          </cell>
        </row>
        <row r="4520">
          <cell r="A4520">
            <v>55.029999999998999</v>
          </cell>
          <cell r="B4520">
            <v>2770.9210000000194</v>
          </cell>
        </row>
        <row r="4521">
          <cell r="A4521">
            <v>55.039999999998997</v>
          </cell>
          <cell r="B4521">
            <v>2770.7280000000192</v>
          </cell>
        </row>
        <row r="4522">
          <cell r="A4522">
            <v>55.049999999999002</v>
          </cell>
          <cell r="B4522">
            <v>2770.535000000019</v>
          </cell>
        </row>
        <row r="4523">
          <cell r="A4523">
            <v>55.059999999999</v>
          </cell>
          <cell r="B4523">
            <v>2770.3420000000192</v>
          </cell>
        </row>
        <row r="4524">
          <cell r="A4524">
            <v>55.069999999998998</v>
          </cell>
          <cell r="B4524">
            <v>2770.1490000000194</v>
          </cell>
        </row>
        <row r="4525">
          <cell r="A4525">
            <v>55.079999999999004</v>
          </cell>
          <cell r="B4525">
            <v>2769.9560000000192</v>
          </cell>
        </row>
        <row r="4526">
          <cell r="A4526">
            <v>55.089999999999002</v>
          </cell>
          <cell r="B4526">
            <v>2769.763000000019</v>
          </cell>
        </row>
        <row r="4527">
          <cell r="A4527">
            <v>55.099999999999</v>
          </cell>
          <cell r="B4527">
            <v>2769.5700000000193</v>
          </cell>
        </row>
        <row r="4528">
          <cell r="A4528">
            <v>55.109999999998998</v>
          </cell>
          <cell r="B4528">
            <v>2769.3770000000195</v>
          </cell>
        </row>
        <row r="4529">
          <cell r="A4529">
            <v>55.119999999999003</v>
          </cell>
          <cell r="B4529">
            <v>2769.1840000000193</v>
          </cell>
        </row>
        <row r="4530">
          <cell r="A4530">
            <v>55.129999999999001</v>
          </cell>
          <cell r="B4530">
            <v>2768.9910000000191</v>
          </cell>
        </row>
        <row r="4531">
          <cell r="A4531">
            <v>55.139999999998999</v>
          </cell>
          <cell r="B4531">
            <v>2768.7980000000193</v>
          </cell>
        </row>
        <row r="4532">
          <cell r="A4532">
            <v>55.149999999998997</v>
          </cell>
          <cell r="B4532">
            <v>2768.6050000000196</v>
          </cell>
        </row>
        <row r="4533">
          <cell r="A4533">
            <v>55.159999999999002</v>
          </cell>
          <cell r="B4533">
            <v>2768.4120000000194</v>
          </cell>
        </row>
        <row r="4534">
          <cell r="A4534">
            <v>55.169999999999</v>
          </cell>
          <cell r="B4534">
            <v>2768.2190000000192</v>
          </cell>
        </row>
        <row r="4535">
          <cell r="A4535">
            <v>55.179999999998998</v>
          </cell>
          <cell r="B4535">
            <v>2768.0260000000194</v>
          </cell>
        </row>
        <row r="4536">
          <cell r="A4536">
            <v>55.189999999999003</v>
          </cell>
          <cell r="B4536">
            <v>2767.8330000000192</v>
          </cell>
        </row>
        <row r="4537">
          <cell r="A4537">
            <v>55.199999999999001</v>
          </cell>
          <cell r="B4537">
            <v>2767.6400000000194</v>
          </cell>
        </row>
        <row r="4538">
          <cell r="A4538">
            <v>55.209999999998999</v>
          </cell>
          <cell r="B4538">
            <v>2767.4470000000192</v>
          </cell>
        </row>
        <row r="4539">
          <cell r="A4539">
            <v>55.219999999998997</v>
          </cell>
          <cell r="B4539">
            <v>2767.254000000019</v>
          </cell>
        </row>
        <row r="4540">
          <cell r="A4540">
            <v>55.229999999999002</v>
          </cell>
          <cell r="B4540">
            <v>2767.0610000000192</v>
          </cell>
        </row>
        <row r="4541">
          <cell r="A4541">
            <v>55.239999999999</v>
          </cell>
          <cell r="B4541">
            <v>2766.8680000000195</v>
          </cell>
        </row>
        <row r="4542">
          <cell r="A4542">
            <v>55.249999999998998</v>
          </cell>
          <cell r="B4542">
            <v>2766.6750000000193</v>
          </cell>
        </row>
        <row r="4543">
          <cell r="A4543">
            <v>55.259999999998897</v>
          </cell>
          <cell r="B4543">
            <v>2766.4820000000213</v>
          </cell>
        </row>
        <row r="4544">
          <cell r="A4544">
            <v>55.269999999999001</v>
          </cell>
          <cell r="B4544">
            <v>2766.2890000000193</v>
          </cell>
        </row>
        <row r="4545">
          <cell r="A4545">
            <v>55.2799999999989</v>
          </cell>
          <cell r="B4545">
            <v>2766.0960000000214</v>
          </cell>
        </row>
        <row r="4546">
          <cell r="A4546">
            <v>55.289999999998898</v>
          </cell>
          <cell r="B4546">
            <v>2765.9030000000212</v>
          </cell>
        </row>
        <row r="4547">
          <cell r="A4547">
            <v>55.299999999998903</v>
          </cell>
          <cell r="B4547">
            <v>2765.710000000021</v>
          </cell>
        </row>
        <row r="4548">
          <cell r="A4548">
            <v>55.309999999998901</v>
          </cell>
          <cell r="B4548">
            <v>2765.5170000000212</v>
          </cell>
        </row>
        <row r="4549">
          <cell r="A4549">
            <v>55.319999999998899</v>
          </cell>
          <cell r="B4549">
            <v>2765.3240000000214</v>
          </cell>
        </row>
        <row r="4550">
          <cell r="A4550">
            <v>55.329999999998897</v>
          </cell>
          <cell r="B4550">
            <v>2765.1310000000212</v>
          </cell>
        </row>
        <row r="4551">
          <cell r="A4551">
            <v>55.339999999998902</v>
          </cell>
          <cell r="B4551">
            <v>2764.938000000021</v>
          </cell>
        </row>
        <row r="4552">
          <cell r="A4552">
            <v>55.3499999999989</v>
          </cell>
          <cell r="B4552">
            <v>2764.7450000000213</v>
          </cell>
        </row>
        <row r="4553">
          <cell r="A4553">
            <v>55.359999999998898</v>
          </cell>
          <cell r="B4553">
            <v>2764.5520000000215</v>
          </cell>
        </row>
        <row r="4554">
          <cell r="A4554">
            <v>55.369999999998903</v>
          </cell>
          <cell r="B4554">
            <v>2764.3590000000213</v>
          </cell>
        </row>
        <row r="4555">
          <cell r="A4555">
            <v>55.379999999998901</v>
          </cell>
          <cell r="B4555">
            <v>2764.1660000000211</v>
          </cell>
        </row>
        <row r="4556">
          <cell r="A4556">
            <v>55.389999999998899</v>
          </cell>
          <cell r="B4556">
            <v>2763.9730000000209</v>
          </cell>
        </row>
        <row r="4557">
          <cell r="A4557">
            <v>55.399999999998897</v>
          </cell>
          <cell r="B4557">
            <v>2763.7800000000216</v>
          </cell>
        </row>
        <row r="4558">
          <cell r="A4558">
            <v>55.409999999998902</v>
          </cell>
          <cell r="B4558">
            <v>2763.5870000000214</v>
          </cell>
        </row>
        <row r="4559">
          <cell r="A4559">
            <v>55.4199999999989</v>
          </cell>
          <cell r="B4559">
            <v>2763.3940000000212</v>
          </cell>
        </row>
        <row r="4560">
          <cell r="A4560">
            <v>55.429999999998898</v>
          </cell>
          <cell r="B4560">
            <v>2763.2010000000209</v>
          </cell>
        </row>
        <row r="4561">
          <cell r="A4561">
            <v>55.439999999998903</v>
          </cell>
          <cell r="B4561">
            <v>2763.0080000000212</v>
          </cell>
        </row>
        <row r="4562">
          <cell r="A4562">
            <v>55.449999999998902</v>
          </cell>
          <cell r="B4562">
            <v>2762.8150000000214</v>
          </cell>
        </row>
        <row r="4563">
          <cell r="A4563">
            <v>55.4599999999989</v>
          </cell>
          <cell r="B4563">
            <v>2762.6220000000212</v>
          </cell>
        </row>
        <row r="4564">
          <cell r="A4564">
            <v>55.469999999998898</v>
          </cell>
          <cell r="B4564">
            <v>2762.429000000021</v>
          </cell>
        </row>
        <row r="4565">
          <cell r="A4565">
            <v>55.479999999998903</v>
          </cell>
          <cell r="B4565">
            <v>2762.2360000000212</v>
          </cell>
        </row>
        <row r="4566">
          <cell r="A4566">
            <v>55.489999999998901</v>
          </cell>
          <cell r="B4566">
            <v>2762.0430000000215</v>
          </cell>
        </row>
        <row r="4567">
          <cell r="A4567">
            <v>55.499999999998899</v>
          </cell>
          <cell r="B4567">
            <v>2761.8500000000213</v>
          </cell>
        </row>
        <row r="4568">
          <cell r="A4568">
            <v>55.509999999998897</v>
          </cell>
          <cell r="B4568">
            <v>2761.6570000000211</v>
          </cell>
        </row>
        <row r="4569">
          <cell r="A4569">
            <v>55.519999999998902</v>
          </cell>
          <cell r="B4569">
            <v>2761.4640000000209</v>
          </cell>
        </row>
        <row r="4570">
          <cell r="A4570">
            <v>55.5299999999989</v>
          </cell>
          <cell r="B4570">
            <v>2761.2710000000211</v>
          </cell>
        </row>
        <row r="4571">
          <cell r="A4571">
            <v>55.539999999998898</v>
          </cell>
          <cell r="B4571">
            <v>2761.0780000000213</v>
          </cell>
        </row>
        <row r="4572">
          <cell r="A4572">
            <v>55.549999999998903</v>
          </cell>
          <cell r="B4572">
            <v>2760.8850000000211</v>
          </cell>
        </row>
        <row r="4573">
          <cell r="A4573">
            <v>55.559999999998901</v>
          </cell>
          <cell r="B4573">
            <v>2760.6920000000209</v>
          </cell>
        </row>
        <row r="4574">
          <cell r="A4574">
            <v>55.569999999998899</v>
          </cell>
          <cell r="B4574">
            <v>2760.4990000000212</v>
          </cell>
        </row>
        <row r="4575">
          <cell r="A4575">
            <v>55.579999999998897</v>
          </cell>
          <cell r="B4575">
            <v>2760.3060000000214</v>
          </cell>
        </row>
        <row r="4576">
          <cell r="A4576">
            <v>55.589999999998902</v>
          </cell>
          <cell r="B4576">
            <v>2760.1130000000212</v>
          </cell>
        </row>
        <row r="4577">
          <cell r="A4577">
            <v>55.5999999999989</v>
          </cell>
          <cell r="B4577">
            <v>2759.920000000021</v>
          </cell>
        </row>
        <row r="4578">
          <cell r="A4578">
            <v>55.609999999998898</v>
          </cell>
          <cell r="B4578">
            <v>2759.7270000000212</v>
          </cell>
        </row>
        <row r="4579">
          <cell r="A4579">
            <v>55.619999999998903</v>
          </cell>
          <cell r="B4579">
            <v>2759.534000000021</v>
          </cell>
        </row>
        <row r="4580">
          <cell r="A4580">
            <v>55.629999999998901</v>
          </cell>
          <cell r="B4580">
            <v>2759.3410000000213</v>
          </cell>
        </row>
        <row r="4581">
          <cell r="A4581">
            <v>55.639999999998899</v>
          </cell>
          <cell r="B4581">
            <v>2759.1480000000211</v>
          </cell>
        </row>
        <row r="4582">
          <cell r="A4582">
            <v>55.649999999998897</v>
          </cell>
          <cell r="B4582">
            <v>2758.9550000000213</v>
          </cell>
        </row>
        <row r="4583">
          <cell r="A4583">
            <v>55.659999999998902</v>
          </cell>
          <cell r="B4583">
            <v>2758.7620000000211</v>
          </cell>
        </row>
        <row r="4584">
          <cell r="A4584">
            <v>55.6699999999989</v>
          </cell>
          <cell r="B4584">
            <v>2758.5690000000213</v>
          </cell>
        </row>
        <row r="4585">
          <cell r="A4585">
            <v>55.679999999998898</v>
          </cell>
          <cell r="B4585">
            <v>2758.3760000000211</v>
          </cell>
        </row>
        <row r="4586">
          <cell r="A4586">
            <v>55.689999999998903</v>
          </cell>
          <cell r="B4586">
            <v>2758.1830000000209</v>
          </cell>
        </row>
        <row r="4587">
          <cell r="A4587">
            <v>55.699999999998902</v>
          </cell>
          <cell r="B4587">
            <v>2757.9900000000212</v>
          </cell>
        </row>
        <row r="4588">
          <cell r="A4588">
            <v>55.7099999999989</v>
          </cell>
          <cell r="B4588">
            <v>2757.7970000000214</v>
          </cell>
        </row>
        <row r="4589">
          <cell r="A4589">
            <v>55.719999999998898</v>
          </cell>
          <cell r="B4589">
            <v>2757.6040000000212</v>
          </cell>
        </row>
        <row r="4590">
          <cell r="A4590">
            <v>55.729999999998903</v>
          </cell>
          <cell r="B4590">
            <v>2757.411000000021</v>
          </cell>
        </row>
        <row r="4591">
          <cell r="A4591">
            <v>55.739999999998901</v>
          </cell>
          <cell r="B4591">
            <v>2757.2180000000212</v>
          </cell>
        </row>
        <row r="4592">
          <cell r="A4592">
            <v>55.749999999998899</v>
          </cell>
          <cell r="B4592">
            <v>2757.0250000000215</v>
          </cell>
        </row>
        <row r="4593">
          <cell r="A4593">
            <v>55.759999999998797</v>
          </cell>
          <cell r="B4593">
            <v>2756.8320000000231</v>
          </cell>
        </row>
        <row r="4594">
          <cell r="A4594">
            <v>55.769999999998902</v>
          </cell>
          <cell r="B4594">
            <v>2756.639000000021</v>
          </cell>
        </row>
        <row r="4595">
          <cell r="A4595">
            <v>55.7799999999989</v>
          </cell>
          <cell r="B4595">
            <v>2756.4460000000213</v>
          </cell>
        </row>
        <row r="4596">
          <cell r="A4596">
            <v>55.789999999998798</v>
          </cell>
          <cell r="B4596">
            <v>2756.2530000000233</v>
          </cell>
        </row>
        <row r="4597">
          <cell r="A4597">
            <v>55.799999999998803</v>
          </cell>
          <cell r="B4597">
            <v>2756.0600000000231</v>
          </cell>
        </row>
        <row r="4598">
          <cell r="A4598">
            <v>55.809999999998901</v>
          </cell>
          <cell r="B4598">
            <v>2755.8670000000211</v>
          </cell>
        </row>
        <row r="4599">
          <cell r="A4599">
            <v>55.819999999998799</v>
          </cell>
          <cell r="B4599">
            <v>2755.6740000000232</v>
          </cell>
        </row>
        <row r="4600">
          <cell r="A4600">
            <v>55.829999999998797</v>
          </cell>
          <cell r="B4600">
            <v>2755.4810000000234</v>
          </cell>
        </row>
        <row r="4601">
          <cell r="A4601">
            <v>55.839999999998803</v>
          </cell>
          <cell r="B4601">
            <v>2755.2880000000232</v>
          </cell>
        </row>
        <row r="4602">
          <cell r="A4602">
            <v>55.849999999998801</v>
          </cell>
          <cell r="B4602">
            <v>2755.095000000023</v>
          </cell>
        </row>
        <row r="4603">
          <cell r="A4603">
            <v>55.859999999998799</v>
          </cell>
          <cell r="B4603">
            <v>2754.9020000000232</v>
          </cell>
        </row>
        <row r="4604">
          <cell r="A4604">
            <v>55.869999999998797</v>
          </cell>
          <cell r="B4604">
            <v>2754.7090000000235</v>
          </cell>
        </row>
        <row r="4605">
          <cell r="A4605">
            <v>55.879999999998802</v>
          </cell>
          <cell r="B4605">
            <v>2754.5160000000233</v>
          </cell>
        </row>
        <row r="4606">
          <cell r="A4606">
            <v>55.8899999999988</v>
          </cell>
          <cell r="B4606">
            <v>2754.3230000000231</v>
          </cell>
        </row>
        <row r="4607">
          <cell r="A4607">
            <v>55.899999999998798</v>
          </cell>
          <cell r="B4607">
            <v>2754.1300000000228</v>
          </cell>
        </row>
        <row r="4608">
          <cell r="A4608">
            <v>55.909999999998803</v>
          </cell>
          <cell r="B4608">
            <v>2753.9370000000231</v>
          </cell>
        </row>
        <row r="4609">
          <cell r="A4609">
            <v>55.919999999998801</v>
          </cell>
          <cell r="B4609">
            <v>2753.7440000000233</v>
          </cell>
        </row>
        <row r="4610">
          <cell r="A4610">
            <v>55.929999999998799</v>
          </cell>
          <cell r="B4610">
            <v>2753.5510000000231</v>
          </cell>
        </row>
        <row r="4611">
          <cell r="A4611">
            <v>55.939999999998797</v>
          </cell>
          <cell r="B4611">
            <v>2753.3580000000229</v>
          </cell>
        </row>
        <row r="4612">
          <cell r="A4612">
            <v>55.949999999998802</v>
          </cell>
          <cell r="B4612">
            <v>2753.1650000000232</v>
          </cell>
        </row>
        <row r="4613">
          <cell r="A4613">
            <v>55.9599999999988</v>
          </cell>
          <cell r="B4613">
            <v>2752.9720000000234</v>
          </cell>
        </row>
        <row r="4614">
          <cell r="A4614">
            <v>55.969999999998798</v>
          </cell>
          <cell r="B4614">
            <v>2752.7790000000232</v>
          </cell>
        </row>
        <row r="4615">
          <cell r="A4615">
            <v>55.979999999998803</v>
          </cell>
          <cell r="B4615">
            <v>2752.586000000023</v>
          </cell>
        </row>
        <row r="4616">
          <cell r="A4616">
            <v>55.989999999998801</v>
          </cell>
          <cell r="B4616">
            <v>2752.3930000000228</v>
          </cell>
        </row>
        <row r="4617">
          <cell r="A4617">
            <v>55.999999999998799</v>
          </cell>
          <cell r="B4617">
            <v>2752.2000000000235</v>
          </cell>
        </row>
        <row r="4618">
          <cell r="A4618">
            <v>56.009999999998797</v>
          </cell>
          <cell r="B4618">
            <v>2752.0070000000233</v>
          </cell>
        </row>
        <row r="4619">
          <cell r="A4619">
            <v>56.019999999998802</v>
          </cell>
          <cell r="B4619">
            <v>2751.814000000023</v>
          </cell>
        </row>
        <row r="4620">
          <cell r="A4620">
            <v>56.0299999999988</v>
          </cell>
          <cell r="B4620">
            <v>2751.6210000000228</v>
          </cell>
        </row>
        <row r="4621">
          <cell r="A4621">
            <v>56.039999999998798</v>
          </cell>
          <cell r="B4621">
            <v>2751.4280000000231</v>
          </cell>
        </row>
        <row r="4622">
          <cell r="A4622">
            <v>56.049999999998803</v>
          </cell>
          <cell r="B4622">
            <v>2751.2350000000233</v>
          </cell>
        </row>
        <row r="4623">
          <cell r="A4623">
            <v>56.059999999998801</v>
          </cell>
          <cell r="B4623">
            <v>2751.0420000000231</v>
          </cell>
        </row>
        <row r="4624">
          <cell r="A4624">
            <v>56.069999999998799</v>
          </cell>
          <cell r="B4624">
            <v>2750.8490000000229</v>
          </cell>
        </row>
        <row r="4625">
          <cell r="A4625">
            <v>56.079999999998797</v>
          </cell>
          <cell r="B4625">
            <v>2750.6560000000231</v>
          </cell>
        </row>
        <row r="4626">
          <cell r="A4626">
            <v>56.089999999998803</v>
          </cell>
          <cell r="B4626">
            <v>2750.4630000000234</v>
          </cell>
        </row>
        <row r="4627">
          <cell r="A4627">
            <v>56.099999999998801</v>
          </cell>
          <cell r="B4627">
            <v>2750.2700000000232</v>
          </cell>
        </row>
        <row r="4628">
          <cell r="A4628">
            <v>56.109999999998799</v>
          </cell>
          <cell r="B4628">
            <v>2750.077000000023</v>
          </cell>
        </row>
        <row r="4629">
          <cell r="A4629">
            <v>56.119999999998797</v>
          </cell>
          <cell r="B4629">
            <v>2749.8840000000232</v>
          </cell>
        </row>
        <row r="4630">
          <cell r="A4630">
            <v>56.129999999998802</v>
          </cell>
          <cell r="B4630">
            <v>2749.691000000023</v>
          </cell>
        </row>
        <row r="4631">
          <cell r="A4631">
            <v>56.1399999999988</v>
          </cell>
          <cell r="B4631">
            <v>2749.4980000000232</v>
          </cell>
        </row>
        <row r="4632">
          <cell r="A4632">
            <v>56.149999999998798</v>
          </cell>
          <cell r="B4632">
            <v>2749.305000000023</v>
          </cell>
        </row>
        <row r="4633">
          <cell r="A4633">
            <v>56.159999999998803</v>
          </cell>
          <cell r="B4633">
            <v>2749.1120000000228</v>
          </cell>
        </row>
        <row r="4634">
          <cell r="A4634">
            <v>56.169999999998801</v>
          </cell>
          <cell r="B4634">
            <v>2748.9190000000231</v>
          </cell>
        </row>
        <row r="4635">
          <cell r="A4635">
            <v>56.179999999998799</v>
          </cell>
          <cell r="B4635">
            <v>2748.7260000000233</v>
          </cell>
        </row>
        <row r="4636">
          <cell r="A4636">
            <v>56.189999999998797</v>
          </cell>
          <cell r="B4636">
            <v>2748.5330000000231</v>
          </cell>
        </row>
        <row r="4637">
          <cell r="A4637">
            <v>56.199999999998802</v>
          </cell>
          <cell r="B4637">
            <v>2748.3400000000229</v>
          </cell>
        </row>
        <row r="4638">
          <cell r="A4638">
            <v>56.2099999999988</v>
          </cell>
          <cell r="B4638">
            <v>2748.1470000000231</v>
          </cell>
        </row>
        <row r="4639">
          <cell r="A4639">
            <v>56.219999999998798</v>
          </cell>
          <cell r="B4639">
            <v>2747.9540000000234</v>
          </cell>
        </row>
        <row r="4640">
          <cell r="A4640">
            <v>56.229999999998803</v>
          </cell>
          <cell r="B4640">
            <v>2747.7610000000232</v>
          </cell>
        </row>
        <row r="4641">
          <cell r="A4641">
            <v>56.239999999998801</v>
          </cell>
          <cell r="B4641">
            <v>2747.5680000000229</v>
          </cell>
        </row>
        <row r="4642">
          <cell r="A4642">
            <v>56.249999999998799</v>
          </cell>
          <cell r="B4642">
            <v>2747.3750000000232</v>
          </cell>
        </row>
        <row r="4643">
          <cell r="A4643">
            <v>56.259999999998797</v>
          </cell>
          <cell r="B4643">
            <v>2747.1820000000234</v>
          </cell>
        </row>
        <row r="4644">
          <cell r="A4644">
            <v>56.269999999998703</v>
          </cell>
          <cell r="B4644">
            <v>2746.989000000025</v>
          </cell>
        </row>
        <row r="4645">
          <cell r="A4645">
            <v>56.2799999999988</v>
          </cell>
          <cell r="B4645">
            <v>2746.796000000023</v>
          </cell>
        </row>
        <row r="4646">
          <cell r="A4646">
            <v>56.289999999998699</v>
          </cell>
          <cell r="B4646">
            <v>2746.6030000000251</v>
          </cell>
        </row>
        <row r="4647">
          <cell r="A4647">
            <v>56.299999999998697</v>
          </cell>
          <cell r="B4647">
            <v>2746.4100000000253</v>
          </cell>
        </row>
        <row r="4648">
          <cell r="A4648">
            <v>56.309999999998801</v>
          </cell>
          <cell r="B4648">
            <v>2746.2170000000233</v>
          </cell>
        </row>
        <row r="4649">
          <cell r="A4649">
            <v>56.3199999999987</v>
          </cell>
          <cell r="B4649">
            <v>2746.0240000000249</v>
          </cell>
        </row>
        <row r="4650">
          <cell r="A4650">
            <v>56.329999999998698</v>
          </cell>
          <cell r="B4650">
            <v>2745.8310000000251</v>
          </cell>
        </row>
        <row r="4651">
          <cell r="A4651">
            <v>56.339999999998703</v>
          </cell>
          <cell r="B4651">
            <v>2745.6380000000249</v>
          </cell>
        </row>
        <row r="4652">
          <cell r="A4652">
            <v>56.349999999998701</v>
          </cell>
          <cell r="B4652">
            <v>2745.4450000000252</v>
          </cell>
        </row>
        <row r="4653">
          <cell r="A4653">
            <v>56.359999999998699</v>
          </cell>
          <cell r="B4653">
            <v>2745.252000000025</v>
          </cell>
        </row>
        <row r="4654">
          <cell r="A4654">
            <v>56.369999999998697</v>
          </cell>
          <cell r="B4654">
            <v>2745.0590000000252</v>
          </cell>
        </row>
        <row r="4655">
          <cell r="A4655">
            <v>56.379999999998702</v>
          </cell>
          <cell r="B4655">
            <v>2744.866000000025</v>
          </cell>
        </row>
        <row r="4656">
          <cell r="A4656">
            <v>56.3899999999987</v>
          </cell>
          <cell r="B4656">
            <v>2744.6730000000252</v>
          </cell>
        </row>
        <row r="4657">
          <cell r="A4657">
            <v>56.399999999998698</v>
          </cell>
          <cell r="B4657">
            <v>2744.480000000025</v>
          </cell>
        </row>
        <row r="4658">
          <cell r="A4658">
            <v>56.409999999998703</v>
          </cell>
          <cell r="B4658">
            <v>2744.2870000000248</v>
          </cell>
        </row>
        <row r="4659">
          <cell r="A4659">
            <v>56.419999999998701</v>
          </cell>
          <cell r="B4659">
            <v>2744.0940000000251</v>
          </cell>
        </row>
        <row r="4660">
          <cell r="A4660">
            <v>56.429999999998699</v>
          </cell>
          <cell r="B4660">
            <v>2743.9010000000253</v>
          </cell>
        </row>
        <row r="4661">
          <cell r="A4661">
            <v>56.439999999998697</v>
          </cell>
          <cell r="B4661">
            <v>2743.7080000000251</v>
          </cell>
        </row>
        <row r="4662">
          <cell r="A4662">
            <v>56.449999999998703</v>
          </cell>
          <cell r="B4662">
            <v>2743.5150000000249</v>
          </cell>
        </row>
        <row r="4663">
          <cell r="A4663">
            <v>56.459999999998701</v>
          </cell>
          <cell r="B4663">
            <v>2743.3220000000251</v>
          </cell>
        </row>
        <row r="4664">
          <cell r="A4664">
            <v>56.469999999998699</v>
          </cell>
          <cell r="B4664">
            <v>2743.1290000000254</v>
          </cell>
        </row>
        <row r="4665">
          <cell r="A4665">
            <v>56.479999999998697</v>
          </cell>
          <cell r="B4665">
            <v>2742.9360000000252</v>
          </cell>
        </row>
        <row r="4666">
          <cell r="A4666">
            <v>56.489999999998702</v>
          </cell>
          <cell r="B4666">
            <v>2742.7430000000249</v>
          </cell>
        </row>
        <row r="4667">
          <cell r="A4667">
            <v>56.4999999999987</v>
          </cell>
          <cell r="B4667">
            <v>2742.5500000000247</v>
          </cell>
        </row>
        <row r="4668">
          <cell r="A4668">
            <v>56.509999999998698</v>
          </cell>
          <cell r="B4668">
            <v>2742.357000000025</v>
          </cell>
        </row>
        <row r="4669">
          <cell r="A4669">
            <v>56.519999999998703</v>
          </cell>
          <cell r="B4669">
            <v>2742.1640000000252</v>
          </cell>
        </row>
        <row r="4670">
          <cell r="A4670">
            <v>56.529999999998701</v>
          </cell>
          <cell r="B4670">
            <v>2741.971000000025</v>
          </cell>
        </row>
        <row r="4671">
          <cell r="A4671">
            <v>56.539999999998699</v>
          </cell>
          <cell r="B4671">
            <v>2741.7780000000248</v>
          </cell>
        </row>
        <row r="4672">
          <cell r="A4672">
            <v>56.549999999998697</v>
          </cell>
          <cell r="B4672">
            <v>2741.585000000025</v>
          </cell>
        </row>
        <row r="4673">
          <cell r="A4673">
            <v>56.559999999998702</v>
          </cell>
          <cell r="B4673">
            <v>2741.3920000000253</v>
          </cell>
        </row>
        <row r="4674">
          <cell r="A4674">
            <v>56.5699999999987</v>
          </cell>
          <cell r="B4674">
            <v>2741.1990000000251</v>
          </cell>
        </row>
        <row r="4675">
          <cell r="A4675">
            <v>56.579999999998698</v>
          </cell>
          <cell r="B4675">
            <v>2741.0060000000249</v>
          </cell>
        </row>
        <row r="4676">
          <cell r="A4676">
            <v>56.589999999998703</v>
          </cell>
          <cell r="B4676">
            <v>2740.8130000000247</v>
          </cell>
        </row>
        <row r="4677">
          <cell r="A4677">
            <v>56.599999999998701</v>
          </cell>
          <cell r="B4677">
            <v>2740.6200000000254</v>
          </cell>
        </row>
        <row r="4678">
          <cell r="A4678">
            <v>56.609999999998699</v>
          </cell>
          <cell r="B4678">
            <v>2740.4270000000251</v>
          </cell>
        </row>
        <row r="4679">
          <cell r="A4679">
            <v>56.619999999998697</v>
          </cell>
          <cell r="B4679">
            <v>2740.2340000000249</v>
          </cell>
        </row>
        <row r="4680">
          <cell r="A4680">
            <v>56.629999999998702</v>
          </cell>
          <cell r="B4680">
            <v>2740.0410000000247</v>
          </cell>
        </row>
        <row r="4681">
          <cell r="A4681">
            <v>56.6399999999987</v>
          </cell>
          <cell r="B4681">
            <v>2739.848000000025</v>
          </cell>
        </row>
        <row r="4682">
          <cell r="A4682">
            <v>56.649999999998698</v>
          </cell>
          <cell r="B4682">
            <v>2739.6550000000252</v>
          </cell>
        </row>
        <row r="4683">
          <cell r="A4683">
            <v>56.659999999998703</v>
          </cell>
          <cell r="B4683">
            <v>2739.462000000025</v>
          </cell>
        </row>
        <row r="4684">
          <cell r="A4684">
            <v>56.669999999998701</v>
          </cell>
          <cell r="B4684">
            <v>2739.2690000000248</v>
          </cell>
        </row>
        <row r="4685">
          <cell r="A4685">
            <v>56.679999999998699</v>
          </cell>
          <cell r="B4685">
            <v>2739.076000000025</v>
          </cell>
        </row>
        <row r="4686">
          <cell r="A4686">
            <v>56.689999999998697</v>
          </cell>
          <cell r="B4686">
            <v>2738.8830000000253</v>
          </cell>
        </row>
        <row r="4687">
          <cell r="A4687">
            <v>56.699999999998703</v>
          </cell>
          <cell r="B4687">
            <v>2738.6900000000251</v>
          </cell>
        </row>
        <row r="4688">
          <cell r="A4688">
            <v>56.709999999998701</v>
          </cell>
          <cell r="B4688">
            <v>2738.4970000000249</v>
          </cell>
        </row>
        <row r="4689">
          <cell r="A4689">
            <v>56.719999999998699</v>
          </cell>
          <cell r="B4689">
            <v>2738.3040000000251</v>
          </cell>
        </row>
        <row r="4690">
          <cell r="A4690">
            <v>56.729999999998697</v>
          </cell>
          <cell r="B4690">
            <v>2738.1110000000253</v>
          </cell>
        </row>
        <row r="4691">
          <cell r="A4691">
            <v>56.739999999998702</v>
          </cell>
          <cell r="B4691">
            <v>2737.9180000000251</v>
          </cell>
        </row>
        <row r="4692">
          <cell r="A4692">
            <v>56.7499999999987</v>
          </cell>
          <cell r="B4692">
            <v>2737.7250000000249</v>
          </cell>
        </row>
        <row r="4693">
          <cell r="A4693">
            <v>56.759999999998698</v>
          </cell>
          <cell r="B4693">
            <v>2737.5320000000252</v>
          </cell>
        </row>
        <row r="4694">
          <cell r="A4694">
            <v>56.769999999998603</v>
          </cell>
          <cell r="B4694">
            <v>2737.3390000000272</v>
          </cell>
        </row>
        <row r="4695">
          <cell r="A4695">
            <v>56.779999999998701</v>
          </cell>
          <cell r="B4695">
            <v>2737.1460000000252</v>
          </cell>
        </row>
        <row r="4696">
          <cell r="A4696">
            <v>56.789999999998599</v>
          </cell>
          <cell r="B4696">
            <v>2736.9530000000268</v>
          </cell>
        </row>
        <row r="4697">
          <cell r="A4697">
            <v>56.799999999998597</v>
          </cell>
          <cell r="B4697">
            <v>2736.760000000027</v>
          </cell>
        </row>
        <row r="4698">
          <cell r="A4698">
            <v>56.809999999998702</v>
          </cell>
          <cell r="B4698">
            <v>2736.567000000025</v>
          </cell>
        </row>
        <row r="4699">
          <cell r="A4699">
            <v>56.819999999998601</v>
          </cell>
          <cell r="B4699">
            <v>2736.3740000000271</v>
          </cell>
        </row>
        <row r="4700">
          <cell r="A4700">
            <v>56.829999999998599</v>
          </cell>
          <cell r="B4700">
            <v>2736.1810000000269</v>
          </cell>
        </row>
        <row r="4701">
          <cell r="A4701">
            <v>56.839999999998597</v>
          </cell>
          <cell r="B4701">
            <v>2735.9880000000271</v>
          </cell>
        </row>
        <row r="4702">
          <cell r="A4702">
            <v>56.849999999998602</v>
          </cell>
          <cell r="B4702">
            <v>2735.7950000000269</v>
          </cell>
        </row>
        <row r="4703">
          <cell r="A4703">
            <v>56.8599999999986</v>
          </cell>
          <cell r="B4703">
            <v>2735.6020000000271</v>
          </cell>
        </row>
        <row r="4704">
          <cell r="A4704">
            <v>56.869999999998598</v>
          </cell>
          <cell r="B4704">
            <v>2735.4090000000269</v>
          </cell>
        </row>
        <row r="4705">
          <cell r="A4705">
            <v>56.879999999998603</v>
          </cell>
          <cell r="B4705">
            <v>2735.2160000000267</v>
          </cell>
        </row>
        <row r="4706">
          <cell r="A4706">
            <v>56.889999999998601</v>
          </cell>
          <cell r="B4706">
            <v>2735.023000000027</v>
          </cell>
        </row>
        <row r="4707">
          <cell r="A4707">
            <v>56.899999999998599</v>
          </cell>
          <cell r="B4707">
            <v>2734.8300000000272</v>
          </cell>
        </row>
        <row r="4708">
          <cell r="A4708">
            <v>56.909999999998597</v>
          </cell>
          <cell r="B4708">
            <v>2734.637000000027</v>
          </cell>
        </row>
        <row r="4709">
          <cell r="A4709">
            <v>56.919999999998602</v>
          </cell>
          <cell r="B4709">
            <v>2734.4440000000268</v>
          </cell>
        </row>
        <row r="4710">
          <cell r="A4710">
            <v>56.9299999999986</v>
          </cell>
          <cell r="B4710">
            <v>2734.251000000027</v>
          </cell>
        </row>
        <row r="4711">
          <cell r="A4711">
            <v>56.939999999998598</v>
          </cell>
          <cell r="B4711">
            <v>2734.0580000000273</v>
          </cell>
        </row>
        <row r="4712">
          <cell r="A4712">
            <v>56.949999999998603</v>
          </cell>
          <cell r="B4712">
            <v>2733.8650000000271</v>
          </cell>
        </row>
        <row r="4713">
          <cell r="A4713">
            <v>56.959999999998601</v>
          </cell>
          <cell r="B4713">
            <v>2733.6720000000269</v>
          </cell>
        </row>
        <row r="4714">
          <cell r="A4714">
            <v>56.969999999998599</v>
          </cell>
          <cell r="B4714">
            <v>2733.4790000000271</v>
          </cell>
        </row>
        <row r="4715">
          <cell r="A4715">
            <v>56.979999999998597</v>
          </cell>
          <cell r="B4715">
            <v>2733.2860000000273</v>
          </cell>
        </row>
        <row r="4716">
          <cell r="A4716">
            <v>56.989999999998602</v>
          </cell>
          <cell r="B4716">
            <v>2733.0930000000271</v>
          </cell>
        </row>
        <row r="4717">
          <cell r="A4717">
            <v>56.9999999999986</v>
          </cell>
          <cell r="B4717">
            <v>2732.9000000000269</v>
          </cell>
        </row>
        <row r="4718">
          <cell r="A4718">
            <v>57.009999999998598</v>
          </cell>
          <cell r="B4718">
            <v>2732.7070000000267</v>
          </cell>
        </row>
        <row r="4719">
          <cell r="A4719">
            <v>57.019999999998603</v>
          </cell>
          <cell r="B4719">
            <v>2732.514000000027</v>
          </cell>
        </row>
        <row r="4720">
          <cell r="A4720">
            <v>57.029999999998601</v>
          </cell>
          <cell r="B4720">
            <v>2732.3210000000272</v>
          </cell>
        </row>
        <row r="4721">
          <cell r="A4721">
            <v>57.039999999998599</v>
          </cell>
          <cell r="B4721">
            <v>2732.128000000027</v>
          </cell>
        </row>
        <row r="4722">
          <cell r="A4722">
            <v>57.049999999998597</v>
          </cell>
          <cell r="B4722">
            <v>2731.9350000000268</v>
          </cell>
        </row>
        <row r="4723">
          <cell r="A4723">
            <v>57.059999999998603</v>
          </cell>
          <cell r="B4723">
            <v>2731.742000000027</v>
          </cell>
        </row>
        <row r="4724">
          <cell r="A4724">
            <v>57.069999999998601</v>
          </cell>
          <cell r="B4724">
            <v>2731.5490000000273</v>
          </cell>
        </row>
        <row r="4725">
          <cell r="A4725">
            <v>57.079999999998599</v>
          </cell>
          <cell r="B4725">
            <v>2731.3560000000271</v>
          </cell>
        </row>
        <row r="4726">
          <cell r="A4726">
            <v>57.089999999998597</v>
          </cell>
          <cell r="B4726">
            <v>2731.1630000000268</v>
          </cell>
        </row>
        <row r="4727">
          <cell r="A4727">
            <v>57.099999999998602</v>
          </cell>
          <cell r="B4727">
            <v>2730.9700000000266</v>
          </cell>
        </row>
        <row r="4728">
          <cell r="A4728">
            <v>57.1099999999986</v>
          </cell>
          <cell r="B4728">
            <v>2730.7770000000269</v>
          </cell>
        </row>
        <row r="4729">
          <cell r="A4729">
            <v>57.119999999998598</v>
          </cell>
          <cell r="B4729">
            <v>2730.5840000000271</v>
          </cell>
        </row>
        <row r="4730">
          <cell r="A4730">
            <v>57.129999999998603</v>
          </cell>
          <cell r="B4730">
            <v>2730.3910000000269</v>
          </cell>
        </row>
        <row r="4731">
          <cell r="A4731">
            <v>57.139999999998601</v>
          </cell>
          <cell r="B4731">
            <v>2730.1980000000267</v>
          </cell>
        </row>
        <row r="4732">
          <cell r="A4732">
            <v>57.149999999998599</v>
          </cell>
          <cell r="B4732">
            <v>2730.0050000000269</v>
          </cell>
        </row>
        <row r="4733">
          <cell r="A4733">
            <v>57.159999999998597</v>
          </cell>
          <cell r="B4733">
            <v>2729.8120000000272</v>
          </cell>
        </row>
        <row r="4734">
          <cell r="A4734">
            <v>57.169999999998602</v>
          </cell>
          <cell r="B4734">
            <v>2729.619000000027</v>
          </cell>
        </row>
        <row r="4735">
          <cell r="A4735">
            <v>57.1799999999986</v>
          </cell>
          <cell r="B4735">
            <v>2729.4260000000268</v>
          </cell>
        </row>
        <row r="4736">
          <cell r="A4736">
            <v>57.189999999998598</v>
          </cell>
          <cell r="B4736">
            <v>2729.233000000027</v>
          </cell>
        </row>
        <row r="4737">
          <cell r="A4737">
            <v>57.199999999998603</v>
          </cell>
          <cell r="B4737">
            <v>2729.0400000000272</v>
          </cell>
        </row>
        <row r="4738">
          <cell r="A4738">
            <v>57.209999999998601</v>
          </cell>
          <cell r="B4738">
            <v>2728.847000000027</v>
          </cell>
        </row>
        <row r="4739">
          <cell r="A4739">
            <v>57.219999999998599</v>
          </cell>
          <cell r="B4739">
            <v>2728.6540000000268</v>
          </cell>
        </row>
        <row r="4740">
          <cell r="A4740">
            <v>57.229999999998597</v>
          </cell>
          <cell r="B4740">
            <v>2728.4610000000271</v>
          </cell>
        </row>
        <row r="4741">
          <cell r="A4741">
            <v>57.239999999998602</v>
          </cell>
          <cell r="B4741">
            <v>2728.2680000000269</v>
          </cell>
        </row>
        <row r="4742">
          <cell r="A4742">
            <v>57.2499999999986</v>
          </cell>
          <cell r="B4742">
            <v>2728.0750000000271</v>
          </cell>
        </row>
        <row r="4743">
          <cell r="A4743">
            <v>57.259999999998598</v>
          </cell>
          <cell r="B4743">
            <v>2727.8820000000269</v>
          </cell>
        </row>
        <row r="4744">
          <cell r="A4744">
            <v>57.269999999998497</v>
          </cell>
          <cell r="B4744">
            <v>2727.689000000029</v>
          </cell>
        </row>
        <row r="4745">
          <cell r="A4745">
            <v>57.279999999998601</v>
          </cell>
          <cell r="B4745">
            <v>2727.4960000000269</v>
          </cell>
        </row>
        <row r="4746">
          <cell r="A4746">
            <v>57.2899999999985</v>
          </cell>
          <cell r="B4746">
            <v>2727.303000000029</v>
          </cell>
        </row>
        <row r="4747">
          <cell r="A4747">
            <v>57.299999999998498</v>
          </cell>
          <cell r="B4747">
            <v>2727.1100000000288</v>
          </cell>
        </row>
        <row r="4748">
          <cell r="A4748">
            <v>57.309999999998603</v>
          </cell>
          <cell r="B4748">
            <v>2726.9170000000267</v>
          </cell>
        </row>
        <row r="4749">
          <cell r="A4749">
            <v>57.319999999998501</v>
          </cell>
          <cell r="B4749">
            <v>2726.7240000000288</v>
          </cell>
        </row>
        <row r="4750">
          <cell r="A4750">
            <v>57.329999999998499</v>
          </cell>
          <cell r="B4750">
            <v>2726.5310000000291</v>
          </cell>
        </row>
        <row r="4751">
          <cell r="A4751">
            <v>57.339999999998497</v>
          </cell>
          <cell r="B4751">
            <v>2726.3380000000288</v>
          </cell>
        </row>
        <row r="4752">
          <cell r="A4752">
            <v>57.349999999998502</v>
          </cell>
          <cell r="B4752">
            <v>2726.1450000000286</v>
          </cell>
        </row>
        <row r="4753">
          <cell r="A4753">
            <v>57.3599999999985</v>
          </cell>
          <cell r="B4753">
            <v>2725.9520000000289</v>
          </cell>
        </row>
        <row r="4754">
          <cell r="A4754">
            <v>57.369999999998498</v>
          </cell>
          <cell r="B4754">
            <v>2725.7590000000291</v>
          </cell>
        </row>
        <row r="4755">
          <cell r="A4755">
            <v>57.379999999998503</v>
          </cell>
          <cell r="B4755">
            <v>2725.5660000000289</v>
          </cell>
        </row>
        <row r="4756">
          <cell r="A4756">
            <v>57.389999999998501</v>
          </cell>
          <cell r="B4756">
            <v>2725.3730000000287</v>
          </cell>
        </row>
        <row r="4757">
          <cell r="A4757">
            <v>57.399999999998499</v>
          </cell>
          <cell r="B4757">
            <v>2725.1800000000289</v>
          </cell>
        </row>
        <row r="4758">
          <cell r="A4758">
            <v>57.409999999998497</v>
          </cell>
          <cell r="B4758">
            <v>2724.9870000000292</v>
          </cell>
        </row>
        <row r="4759">
          <cell r="A4759">
            <v>57.419999999998502</v>
          </cell>
          <cell r="B4759">
            <v>2724.794000000029</v>
          </cell>
        </row>
        <row r="4760">
          <cell r="A4760">
            <v>57.4299999999985</v>
          </cell>
          <cell r="B4760">
            <v>2724.6010000000288</v>
          </cell>
        </row>
        <row r="4761">
          <cell r="A4761">
            <v>57.439999999998498</v>
          </cell>
          <cell r="B4761">
            <v>2724.408000000029</v>
          </cell>
        </row>
        <row r="4762">
          <cell r="A4762">
            <v>57.449999999998496</v>
          </cell>
          <cell r="B4762">
            <v>2724.2150000000292</v>
          </cell>
        </row>
        <row r="4763">
          <cell r="A4763">
            <v>57.459999999998502</v>
          </cell>
          <cell r="B4763">
            <v>2724.022000000029</v>
          </cell>
        </row>
        <row r="4764">
          <cell r="A4764">
            <v>57.4699999999985</v>
          </cell>
          <cell r="B4764">
            <v>2723.8290000000288</v>
          </cell>
        </row>
        <row r="4765">
          <cell r="A4765">
            <v>57.479999999998498</v>
          </cell>
          <cell r="B4765">
            <v>2723.6360000000286</v>
          </cell>
        </row>
        <row r="4766">
          <cell r="A4766">
            <v>57.489999999998503</v>
          </cell>
          <cell r="B4766">
            <v>2723.4430000000289</v>
          </cell>
        </row>
        <row r="4767">
          <cell r="A4767">
            <v>57.499999999998501</v>
          </cell>
          <cell r="B4767">
            <v>2723.2500000000291</v>
          </cell>
        </row>
        <row r="4768">
          <cell r="A4768">
            <v>57.509999999998499</v>
          </cell>
          <cell r="B4768">
            <v>2723.0570000000289</v>
          </cell>
        </row>
        <row r="4769">
          <cell r="A4769">
            <v>57.519999999998497</v>
          </cell>
          <cell r="B4769">
            <v>2722.8640000000287</v>
          </cell>
        </row>
        <row r="4770">
          <cell r="A4770">
            <v>57.529999999998502</v>
          </cell>
          <cell r="B4770">
            <v>2722.6710000000289</v>
          </cell>
        </row>
        <row r="4771">
          <cell r="A4771">
            <v>57.5399999999985</v>
          </cell>
          <cell r="B4771">
            <v>2722.4780000000292</v>
          </cell>
        </row>
        <row r="4772">
          <cell r="A4772">
            <v>57.549999999998498</v>
          </cell>
          <cell r="B4772">
            <v>2722.285000000029</v>
          </cell>
        </row>
        <row r="4773">
          <cell r="A4773">
            <v>57.559999999998503</v>
          </cell>
          <cell r="B4773">
            <v>2722.0920000000287</v>
          </cell>
        </row>
        <row r="4774">
          <cell r="A4774">
            <v>57.569999999998501</v>
          </cell>
          <cell r="B4774">
            <v>2721.899000000029</v>
          </cell>
        </row>
        <row r="4775">
          <cell r="A4775">
            <v>57.579999999998499</v>
          </cell>
          <cell r="B4775">
            <v>2721.7060000000292</v>
          </cell>
        </row>
        <row r="4776">
          <cell r="A4776">
            <v>57.589999999998497</v>
          </cell>
          <cell r="B4776">
            <v>2721.513000000029</v>
          </cell>
        </row>
        <row r="4777">
          <cell r="A4777">
            <v>57.599999999998502</v>
          </cell>
          <cell r="B4777">
            <v>2721.3200000000288</v>
          </cell>
        </row>
        <row r="4778">
          <cell r="A4778">
            <v>57.6099999999985</v>
          </cell>
          <cell r="B4778">
            <v>2721.1270000000286</v>
          </cell>
        </row>
        <row r="4779">
          <cell r="A4779">
            <v>57.619999999998498</v>
          </cell>
          <cell r="B4779">
            <v>2720.9340000000288</v>
          </cell>
        </row>
        <row r="4780">
          <cell r="A4780">
            <v>57.629999999998503</v>
          </cell>
          <cell r="B4780">
            <v>2720.7410000000291</v>
          </cell>
        </row>
        <row r="4781">
          <cell r="A4781">
            <v>57.639999999998501</v>
          </cell>
          <cell r="B4781">
            <v>2720.5480000000289</v>
          </cell>
        </row>
        <row r="4782">
          <cell r="A4782">
            <v>57.649999999998499</v>
          </cell>
          <cell r="B4782">
            <v>2720.3550000000287</v>
          </cell>
        </row>
        <row r="4783">
          <cell r="A4783">
            <v>57.659999999998497</v>
          </cell>
          <cell r="B4783">
            <v>2720.1620000000289</v>
          </cell>
        </row>
        <row r="4784">
          <cell r="A4784">
            <v>57.669999999998502</v>
          </cell>
          <cell r="B4784">
            <v>2719.9690000000292</v>
          </cell>
        </row>
        <row r="4785">
          <cell r="A4785">
            <v>57.6799999999985</v>
          </cell>
          <cell r="B4785">
            <v>2719.7760000000289</v>
          </cell>
        </row>
        <row r="4786">
          <cell r="A4786">
            <v>57.689999999998498</v>
          </cell>
          <cell r="B4786">
            <v>2719.5830000000287</v>
          </cell>
        </row>
        <row r="4787">
          <cell r="A4787">
            <v>57.699999999998496</v>
          </cell>
          <cell r="B4787">
            <v>2719.390000000029</v>
          </cell>
        </row>
        <row r="4788">
          <cell r="A4788">
            <v>57.709999999998502</v>
          </cell>
          <cell r="B4788">
            <v>2719.1970000000288</v>
          </cell>
        </row>
        <row r="4789">
          <cell r="A4789">
            <v>57.7199999999985</v>
          </cell>
          <cell r="B4789">
            <v>2719.004000000029</v>
          </cell>
        </row>
        <row r="4790">
          <cell r="A4790">
            <v>57.729999999998498</v>
          </cell>
          <cell r="B4790">
            <v>2718.8110000000288</v>
          </cell>
        </row>
        <row r="4791">
          <cell r="A4791">
            <v>57.739999999998503</v>
          </cell>
          <cell r="B4791">
            <v>2718.6180000000286</v>
          </cell>
        </row>
        <row r="4792">
          <cell r="A4792">
            <v>57.749999999998501</v>
          </cell>
          <cell r="B4792">
            <v>2718.4250000000288</v>
          </cell>
        </row>
        <row r="4793">
          <cell r="A4793">
            <v>57.759999999998499</v>
          </cell>
          <cell r="B4793">
            <v>2718.2320000000291</v>
          </cell>
        </row>
        <row r="4794">
          <cell r="A4794">
            <v>57.769999999998497</v>
          </cell>
          <cell r="B4794">
            <v>2718.0390000000289</v>
          </cell>
        </row>
        <row r="4795">
          <cell r="A4795">
            <v>57.779999999998502</v>
          </cell>
          <cell r="B4795">
            <v>2717.8460000000287</v>
          </cell>
        </row>
        <row r="4796">
          <cell r="A4796">
            <v>57.7899999999985</v>
          </cell>
          <cell r="B4796">
            <v>2717.6530000000289</v>
          </cell>
        </row>
        <row r="4797">
          <cell r="A4797">
            <v>57.799999999998398</v>
          </cell>
          <cell r="B4797">
            <v>2717.460000000031</v>
          </cell>
        </row>
        <row r="4798">
          <cell r="A4798">
            <v>57.809999999998396</v>
          </cell>
          <cell r="B4798">
            <v>2717.2670000000307</v>
          </cell>
        </row>
        <row r="4799">
          <cell r="A4799">
            <v>57.819999999998501</v>
          </cell>
          <cell r="B4799">
            <v>2717.0740000000287</v>
          </cell>
        </row>
        <row r="4800">
          <cell r="A4800">
            <v>57.8299999999984</v>
          </cell>
          <cell r="B4800">
            <v>2716.8810000000308</v>
          </cell>
        </row>
        <row r="4801">
          <cell r="A4801">
            <v>57.839999999998398</v>
          </cell>
          <cell r="B4801">
            <v>2716.688000000031</v>
          </cell>
        </row>
        <row r="4802">
          <cell r="A4802">
            <v>57.849999999998403</v>
          </cell>
          <cell r="B4802">
            <v>2716.4950000000308</v>
          </cell>
        </row>
        <row r="4803">
          <cell r="A4803">
            <v>57.859999999998401</v>
          </cell>
          <cell r="B4803">
            <v>2716.3020000000306</v>
          </cell>
        </row>
        <row r="4804">
          <cell r="A4804">
            <v>57.869999999998399</v>
          </cell>
          <cell r="B4804">
            <v>2716.1090000000308</v>
          </cell>
        </row>
        <row r="4805">
          <cell r="A4805">
            <v>57.879999999998397</v>
          </cell>
          <cell r="B4805">
            <v>2715.9160000000311</v>
          </cell>
        </row>
        <row r="4806">
          <cell r="A4806">
            <v>57.889999999998402</v>
          </cell>
          <cell r="B4806">
            <v>2715.7230000000309</v>
          </cell>
        </row>
        <row r="4807">
          <cell r="A4807">
            <v>57.8999999999984</v>
          </cell>
          <cell r="B4807">
            <v>2715.5300000000307</v>
          </cell>
        </row>
        <row r="4808">
          <cell r="A4808">
            <v>57.909999999998398</v>
          </cell>
          <cell r="B4808">
            <v>2715.3370000000309</v>
          </cell>
        </row>
        <row r="4809">
          <cell r="A4809">
            <v>57.919999999998403</v>
          </cell>
          <cell r="B4809">
            <v>2715.1440000000307</v>
          </cell>
        </row>
        <row r="4810">
          <cell r="A4810">
            <v>57.929999999998401</v>
          </cell>
          <cell r="B4810">
            <v>2714.9510000000309</v>
          </cell>
        </row>
        <row r="4811">
          <cell r="A4811">
            <v>57.939999999998399</v>
          </cell>
          <cell r="B4811">
            <v>2714.7580000000307</v>
          </cell>
        </row>
        <row r="4812">
          <cell r="A4812">
            <v>57.949999999998397</v>
          </cell>
          <cell r="B4812">
            <v>2714.565000000031</v>
          </cell>
        </row>
        <row r="4813">
          <cell r="A4813">
            <v>57.959999999998402</v>
          </cell>
          <cell r="B4813">
            <v>2714.3720000000308</v>
          </cell>
        </row>
        <row r="4814">
          <cell r="A4814">
            <v>57.9699999999984</v>
          </cell>
          <cell r="B4814">
            <v>2714.179000000031</v>
          </cell>
        </row>
        <row r="4815">
          <cell r="A4815">
            <v>57.979999999998398</v>
          </cell>
          <cell r="B4815">
            <v>2713.9860000000308</v>
          </cell>
        </row>
        <row r="4816">
          <cell r="A4816">
            <v>57.989999999998403</v>
          </cell>
          <cell r="B4816">
            <v>2713.7930000000306</v>
          </cell>
        </row>
        <row r="4817">
          <cell r="A4817">
            <v>57.999999999998401</v>
          </cell>
          <cell r="B4817">
            <v>2713.6000000000308</v>
          </cell>
        </row>
        <row r="4818">
          <cell r="A4818">
            <v>58.009999999998399</v>
          </cell>
          <cell r="B4818">
            <v>2713.4070000000311</v>
          </cell>
        </row>
        <row r="4819">
          <cell r="A4819">
            <v>58.019999999998397</v>
          </cell>
          <cell r="B4819">
            <v>2713.2140000000309</v>
          </cell>
        </row>
        <row r="4820">
          <cell r="A4820">
            <v>58.029999999998402</v>
          </cell>
          <cell r="B4820">
            <v>2713.0210000000307</v>
          </cell>
        </row>
        <row r="4821">
          <cell r="A4821">
            <v>58.0399999999984</v>
          </cell>
          <cell r="B4821">
            <v>2712.8280000000309</v>
          </cell>
        </row>
        <row r="4822">
          <cell r="A4822">
            <v>58.049999999998398</v>
          </cell>
          <cell r="B4822">
            <v>2712.6350000000311</v>
          </cell>
        </row>
        <row r="4823">
          <cell r="A4823">
            <v>58.059999999998396</v>
          </cell>
          <cell r="B4823">
            <v>2712.4420000000309</v>
          </cell>
        </row>
        <row r="4824">
          <cell r="A4824">
            <v>58.069999999998402</v>
          </cell>
          <cell r="B4824">
            <v>2712.2490000000307</v>
          </cell>
        </row>
        <row r="4825">
          <cell r="A4825">
            <v>58.0799999999984</v>
          </cell>
          <cell r="B4825">
            <v>2712.0560000000305</v>
          </cell>
        </row>
        <row r="4826">
          <cell r="A4826">
            <v>58.089999999998398</v>
          </cell>
          <cell r="B4826">
            <v>2711.8630000000312</v>
          </cell>
        </row>
        <row r="4827">
          <cell r="A4827">
            <v>58.099999999998403</v>
          </cell>
          <cell r="B4827">
            <v>2711.670000000031</v>
          </cell>
        </row>
        <row r="4828">
          <cell r="A4828">
            <v>58.109999999998401</v>
          </cell>
          <cell r="B4828">
            <v>2711.4770000000308</v>
          </cell>
        </row>
        <row r="4829">
          <cell r="A4829">
            <v>58.119999999998399</v>
          </cell>
          <cell r="B4829">
            <v>2711.2840000000306</v>
          </cell>
        </row>
        <row r="4830">
          <cell r="A4830">
            <v>58.129999999998397</v>
          </cell>
          <cell r="B4830">
            <v>2711.0910000000308</v>
          </cell>
        </row>
        <row r="4831">
          <cell r="A4831">
            <v>58.139999999998402</v>
          </cell>
          <cell r="B4831">
            <v>2710.8980000000311</v>
          </cell>
        </row>
        <row r="4832">
          <cell r="A4832">
            <v>58.1499999999984</v>
          </cell>
          <cell r="B4832">
            <v>2710.7050000000309</v>
          </cell>
        </row>
        <row r="4833">
          <cell r="A4833">
            <v>58.159999999998398</v>
          </cell>
          <cell r="B4833">
            <v>2710.5120000000306</v>
          </cell>
        </row>
        <row r="4834">
          <cell r="A4834">
            <v>58.169999999998403</v>
          </cell>
          <cell r="B4834">
            <v>2710.3190000000309</v>
          </cell>
        </row>
        <row r="4835">
          <cell r="A4835">
            <v>58.179999999998401</v>
          </cell>
          <cell r="B4835">
            <v>2710.1260000000311</v>
          </cell>
        </row>
        <row r="4836">
          <cell r="A4836">
            <v>58.189999999998399</v>
          </cell>
          <cell r="B4836">
            <v>2709.9330000000309</v>
          </cell>
        </row>
        <row r="4837">
          <cell r="A4837">
            <v>58.199999999998397</v>
          </cell>
          <cell r="B4837">
            <v>2709.7400000000307</v>
          </cell>
        </row>
        <row r="4838">
          <cell r="A4838">
            <v>58.209999999998402</v>
          </cell>
          <cell r="B4838">
            <v>2709.5470000000305</v>
          </cell>
        </row>
        <row r="4839">
          <cell r="A4839">
            <v>58.2199999999984</v>
          </cell>
          <cell r="B4839">
            <v>2709.3540000000307</v>
          </cell>
        </row>
        <row r="4840">
          <cell r="A4840">
            <v>58.229999999998398</v>
          </cell>
          <cell r="B4840">
            <v>2709.161000000031</v>
          </cell>
        </row>
        <row r="4841">
          <cell r="A4841">
            <v>58.239999999998403</v>
          </cell>
          <cell r="B4841">
            <v>2708.9680000000308</v>
          </cell>
        </row>
        <row r="4842">
          <cell r="A4842">
            <v>58.249999999998401</v>
          </cell>
          <cell r="B4842">
            <v>2708.7750000000306</v>
          </cell>
        </row>
        <row r="4843">
          <cell r="A4843">
            <v>58.259999999998399</v>
          </cell>
          <cell r="B4843">
            <v>2708.5820000000308</v>
          </cell>
        </row>
        <row r="4844">
          <cell r="A4844">
            <v>58.269999999998397</v>
          </cell>
          <cell r="B4844">
            <v>2708.389000000031</v>
          </cell>
        </row>
        <row r="4845">
          <cell r="A4845">
            <v>58.279999999998402</v>
          </cell>
          <cell r="B4845">
            <v>2708.1960000000308</v>
          </cell>
        </row>
        <row r="4846">
          <cell r="A4846">
            <v>58.2899999999984</v>
          </cell>
          <cell r="B4846">
            <v>2708.0030000000306</v>
          </cell>
        </row>
        <row r="4847">
          <cell r="A4847">
            <v>58.299999999998299</v>
          </cell>
          <cell r="B4847">
            <v>2707.8100000000327</v>
          </cell>
        </row>
        <row r="4848">
          <cell r="A4848">
            <v>58.309999999998297</v>
          </cell>
          <cell r="B4848">
            <v>2707.6170000000329</v>
          </cell>
        </row>
        <row r="4849">
          <cell r="A4849">
            <v>58.319999999998402</v>
          </cell>
          <cell r="B4849">
            <v>2707.4240000000309</v>
          </cell>
        </row>
        <row r="4850">
          <cell r="A4850">
            <v>58.3299999999983</v>
          </cell>
          <cell r="B4850">
            <v>2707.2310000000325</v>
          </cell>
        </row>
        <row r="4851">
          <cell r="A4851">
            <v>58.339999999998298</v>
          </cell>
          <cell r="B4851">
            <v>2707.0380000000328</v>
          </cell>
        </row>
        <row r="4852">
          <cell r="A4852">
            <v>58.349999999998303</v>
          </cell>
          <cell r="B4852">
            <v>2706.845000000033</v>
          </cell>
        </row>
        <row r="4853">
          <cell r="A4853">
            <v>58.359999999998301</v>
          </cell>
          <cell r="B4853">
            <v>2706.6520000000328</v>
          </cell>
        </row>
        <row r="4854">
          <cell r="A4854">
            <v>58.369999999998299</v>
          </cell>
          <cell r="B4854">
            <v>2706.4590000000326</v>
          </cell>
        </row>
        <row r="4855">
          <cell r="A4855">
            <v>58.379999999998297</v>
          </cell>
          <cell r="B4855">
            <v>2706.2660000000328</v>
          </cell>
        </row>
        <row r="4856">
          <cell r="A4856">
            <v>58.389999999998302</v>
          </cell>
          <cell r="B4856">
            <v>2706.0730000000331</v>
          </cell>
        </row>
        <row r="4857">
          <cell r="A4857">
            <v>58.3999999999983</v>
          </cell>
          <cell r="B4857">
            <v>2705.8800000000329</v>
          </cell>
        </row>
        <row r="4858">
          <cell r="A4858">
            <v>58.409999999998298</v>
          </cell>
          <cell r="B4858">
            <v>2705.6870000000326</v>
          </cell>
        </row>
        <row r="4859">
          <cell r="A4859">
            <v>58.419999999998304</v>
          </cell>
          <cell r="B4859">
            <v>2705.4940000000324</v>
          </cell>
        </row>
        <row r="4860">
          <cell r="A4860">
            <v>58.429999999998302</v>
          </cell>
          <cell r="B4860">
            <v>2705.3010000000327</v>
          </cell>
        </row>
        <row r="4861">
          <cell r="A4861">
            <v>58.4399999999983</v>
          </cell>
          <cell r="B4861">
            <v>2705.1080000000329</v>
          </cell>
        </row>
        <row r="4862">
          <cell r="A4862">
            <v>58.449999999998298</v>
          </cell>
          <cell r="B4862">
            <v>2704.9150000000327</v>
          </cell>
        </row>
        <row r="4863">
          <cell r="A4863">
            <v>58.459999999998303</v>
          </cell>
          <cell r="B4863">
            <v>2704.7220000000325</v>
          </cell>
        </row>
        <row r="4864">
          <cell r="A4864">
            <v>58.469999999998301</v>
          </cell>
          <cell r="B4864">
            <v>2704.5290000000327</v>
          </cell>
        </row>
        <row r="4865">
          <cell r="A4865">
            <v>58.479999999998299</v>
          </cell>
          <cell r="B4865">
            <v>2704.336000000033</v>
          </cell>
        </row>
        <row r="4866">
          <cell r="A4866">
            <v>58.489999999998297</v>
          </cell>
          <cell r="B4866">
            <v>2704.1430000000328</v>
          </cell>
        </row>
        <row r="4867">
          <cell r="A4867">
            <v>58.499999999998302</v>
          </cell>
          <cell r="B4867">
            <v>2703.9500000000326</v>
          </cell>
        </row>
        <row r="4868">
          <cell r="A4868">
            <v>58.5099999999983</v>
          </cell>
          <cell r="B4868">
            <v>2703.7570000000328</v>
          </cell>
        </row>
        <row r="4869">
          <cell r="A4869">
            <v>58.519999999998298</v>
          </cell>
          <cell r="B4869">
            <v>2703.564000000033</v>
          </cell>
        </row>
        <row r="4870">
          <cell r="A4870">
            <v>58.529999999998303</v>
          </cell>
          <cell r="B4870">
            <v>2703.3710000000328</v>
          </cell>
        </row>
        <row r="4871">
          <cell r="A4871">
            <v>58.539999999998301</v>
          </cell>
          <cell r="B4871">
            <v>2703.1780000000326</v>
          </cell>
        </row>
        <row r="4872">
          <cell r="A4872">
            <v>58.549999999998299</v>
          </cell>
          <cell r="B4872">
            <v>2702.9850000000329</v>
          </cell>
        </row>
        <row r="4873">
          <cell r="A4873">
            <v>58.559999999998297</v>
          </cell>
          <cell r="B4873">
            <v>2702.7920000000331</v>
          </cell>
        </row>
        <row r="4874">
          <cell r="A4874">
            <v>58.569999999998302</v>
          </cell>
          <cell r="B4874">
            <v>2702.5990000000329</v>
          </cell>
        </row>
        <row r="4875">
          <cell r="A4875">
            <v>58.5799999999983</v>
          </cell>
          <cell r="B4875">
            <v>2702.4060000000327</v>
          </cell>
        </row>
        <row r="4876">
          <cell r="A4876">
            <v>58.589999999998298</v>
          </cell>
          <cell r="B4876">
            <v>2702.2130000000325</v>
          </cell>
        </row>
        <row r="4877">
          <cell r="A4877">
            <v>58.599999999998303</v>
          </cell>
          <cell r="B4877">
            <v>2702.0200000000327</v>
          </cell>
        </row>
        <row r="4878">
          <cell r="A4878">
            <v>58.609999999998301</v>
          </cell>
          <cell r="B4878">
            <v>2701.827000000033</v>
          </cell>
        </row>
        <row r="4879">
          <cell r="A4879">
            <v>58.619999999998299</v>
          </cell>
          <cell r="B4879">
            <v>2701.6340000000328</v>
          </cell>
        </row>
        <row r="4880">
          <cell r="A4880">
            <v>58.629999999998297</v>
          </cell>
          <cell r="B4880">
            <v>2701.4410000000325</v>
          </cell>
        </row>
        <row r="4881">
          <cell r="A4881">
            <v>58.639999999998302</v>
          </cell>
          <cell r="B4881">
            <v>2701.2480000000328</v>
          </cell>
        </row>
        <row r="4882">
          <cell r="A4882">
            <v>58.6499999999983</v>
          </cell>
          <cell r="B4882">
            <v>2701.055000000033</v>
          </cell>
        </row>
        <row r="4883">
          <cell r="A4883">
            <v>58.659999999998298</v>
          </cell>
          <cell r="B4883">
            <v>2700.8620000000328</v>
          </cell>
        </row>
        <row r="4884">
          <cell r="A4884">
            <v>58.669999999998304</v>
          </cell>
          <cell r="B4884">
            <v>2700.6690000000326</v>
          </cell>
        </row>
        <row r="4885">
          <cell r="A4885">
            <v>58.679999999998302</v>
          </cell>
          <cell r="B4885">
            <v>2700.4760000000324</v>
          </cell>
        </row>
        <row r="4886">
          <cell r="A4886">
            <v>58.6899999999983</v>
          </cell>
          <cell r="B4886">
            <v>2700.2830000000331</v>
          </cell>
        </row>
        <row r="4887">
          <cell r="A4887">
            <v>58.699999999998298</v>
          </cell>
          <cell r="B4887">
            <v>2700.0900000000329</v>
          </cell>
        </row>
        <row r="4888">
          <cell r="A4888">
            <v>58.709999999998303</v>
          </cell>
          <cell r="B4888">
            <v>2699.8970000000327</v>
          </cell>
        </row>
        <row r="4889">
          <cell r="A4889">
            <v>58.719999999998301</v>
          </cell>
          <cell r="B4889">
            <v>2699.7040000000325</v>
          </cell>
        </row>
        <row r="4890">
          <cell r="A4890">
            <v>58.729999999998299</v>
          </cell>
          <cell r="B4890">
            <v>2699.5110000000327</v>
          </cell>
        </row>
        <row r="4891">
          <cell r="A4891">
            <v>58.739999999998297</v>
          </cell>
          <cell r="B4891">
            <v>2699.318000000033</v>
          </cell>
        </row>
        <row r="4892">
          <cell r="A4892">
            <v>58.749999999998302</v>
          </cell>
          <cell r="B4892">
            <v>2699.1250000000327</v>
          </cell>
        </row>
        <row r="4893">
          <cell r="A4893">
            <v>58.7599999999983</v>
          </cell>
          <cell r="B4893">
            <v>2698.9320000000325</v>
          </cell>
        </row>
        <row r="4894">
          <cell r="A4894">
            <v>58.769999999998298</v>
          </cell>
          <cell r="B4894">
            <v>2698.7390000000328</v>
          </cell>
        </row>
        <row r="4895">
          <cell r="A4895">
            <v>58.779999999998203</v>
          </cell>
          <cell r="B4895">
            <v>2698.5460000000348</v>
          </cell>
        </row>
        <row r="4896">
          <cell r="A4896">
            <v>58.789999999998301</v>
          </cell>
          <cell r="B4896">
            <v>2698.3530000000328</v>
          </cell>
        </row>
        <row r="4897">
          <cell r="A4897">
            <v>58.799999999998199</v>
          </cell>
          <cell r="B4897">
            <v>2698.1600000000344</v>
          </cell>
        </row>
        <row r="4898">
          <cell r="A4898">
            <v>58.809999999998197</v>
          </cell>
          <cell r="B4898">
            <v>2697.9670000000347</v>
          </cell>
        </row>
        <row r="4899">
          <cell r="A4899">
            <v>58.819999999998203</v>
          </cell>
          <cell r="B4899">
            <v>2697.7740000000349</v>
          </cell>
        </row>
        <row r="4900">
          <cell r="A4900">
            <v>58.829999999998201</v>
          </cell>
          <cell r="B4900">
            <v>2697.5810000000347</v>
          </cell>
        </row>
        <row r="4901">
          <cell r="A4901">
            <v>58.839999999998199</v>
          </cell>
          <cell r="B4901">
            <v>2697.3880000000345</v>
          </cell>
        </row>
        <row r="4902">
          <cell r="A4902">
            <v>58.849999999998197</v>
          </cell>
          <cell r="B4902">
            <v>2697.1950000000347</v>
          </cell>
        </row>
        <row r="4903">
          <cell r="A4903">
            <v>58.859999999998202</v>
          </cell>
          <cell r="B4903">
            <v>2697.002000000035</v>
          </cell>
        </row>
        <row r="4904">
          <cell r="A4904">
            <v>58.8699999999982</v>
          </cell>
          <cell r="B4904">
            <v>2696.8090000000348</v>
          </cell>
        </row>
        <row r="4905">
          <cell r="A4905">
            <v>58.879999999998198</v>
          </cell>
          <cell r="B4905">
            <v>2696.6160000000345</v>
          </cell>
        </row>
        <row r="4906">
          <cell r="A4906">
            <v>58.889999999998203</v>
          </cell>
          <cell r="B4906">
            <v>2696.4230000000343</v>
          </cell>
        </row>
        <row r="4907">
          <cell r="A4907">
            <v>58.899999999998201</v>
          </cell>
          <cell r="B4907">
            <v>2696.2300000000346</v>
          </cell>
        </row>
        <row r="4908">
          <cell r="A4908">
            <v>58.909999999998199</v>
          </cell>
          <cell r="B4908">
            <v>2696.0370000000348</v>
          </cell>
        </row>
        <row r="4909">
          <cell r="A4909">
            <v>58.919999999998197</v>
          </cell>
          <cell r="B4909">
            <v>2695.8440000000346</v>
          </cell>
        </row>
        <row r="4910">
          <cell r="A4910">
            <v>58.929999999998202</v>
          </cell>
          <cell r="B4910">
            <v>2695.6510000000344</v>
          </cell>
        </row>
        <row r="4911">
          <cell r="A4911">
            <v>58.9399999999982</v>
          </cell>
          <cell r="B4911">
            <v>2695.4580000000346</v>
          </cell>
        </row>
        <row r="4912">
          <cell r="A4912">
            <v>58.949999999998198</v>
          </cell>
          <cell r="B4912">
            <v>2695.2650000000349</v>
          </cell>
        </row>
        <row r="4913">
          <cell r="A4913">
            <v>58.959999999998203</v>
          </cell>
          <cell r="B4913">
            <v>2695.0720000000347</v>
          </cell>
        </row>
        <row r="4914">
          <cell r="A4914">
            <v>58.969999999998201</v>
          </cell>
          <cell r="B4914">
            <v>2694.8790000000345</v>
          </cell>
        </row>
        <row r="4915">
          <cell r="A4915">
            <v>58.979999999998199</v>
          </cell>
          <cell r="B4915">
            <v>2694.6860000000347</v>
          </cell>
        </row>
        <row r="4916">
          <cell r="A4916">
            <v>58.989999999998197</v>
          </cell>
          <cell r="B4916">
            <v>2694.493000000035</v>
          </cell>
        </row>
        <row r="4917">
          <cell r="A4917">
            <v>58.999999999998202</v>
          </cell>
          <cell r="B4917">
            <v>2694.3000000000347</v>
          </cell>
        </row>
        <row r="4918">
          <cell r="A4918">
            <v>59.0099999999982</v>
          </cell>
          <cell r="B4918">
            <v>2694.1070000000345</v>
          </cell>
        </row>
        <row r="4919">
          <cell r="A4919">
            <v>59.019999999998198</v>
          </cell>
          <cell r="B4919">
            <v>2693.9140000000348</v>
          </cell>
        </row>
        <row r="4920">
          <cell r="A4920">
            <v>59.029999999998203</v>
          </cell>
          <cell r="B4920">
            <v>2693.7210000000346</v>
          </cell>
        </row>
        <row r="4921">
          <cell r="A4921">
            <v>59.039999999998201</v>
          </cell>
          <cell r="B4921">
            <v>2693.5280000000348</v>
          </cell>
        </row>
        <row r="4922">
          <cell r="A4922">
            <v>59.049999999998199</v>
          </cell>
          <cell r="B4922">
            <v>2693.3350000000346</v>
          </cell>
        </row>
        <row r="4923">
          <cell r="A4923">
            <v>59.059999999998197</v>
          </cell>
          <cell r="B4923">
            <v>2693.1420000000348</v>
          </cell>
        </row>
        <row r="4924">
          <cell r="A4924">
            <v>59.069999999998203</v>
          </cell>
          <cell r="B4924">
            <v>2692.9490000000346</v>
          </cell>
        </row>
        <row r="4925">
          <cell r="A4925">
            <v>59.079999999998201</v>
          </cell>
          <cell r="B4925">
            <v>2692.7560000000349</v>
          </cell>
        </row>
        <row r="4926">
          <cell r="A4926">
            <v>59.089999999998199</v>
          </cell>
          <cell r="B4926">
            <v>2692.5630000000347</v>
          </cell>
        </row>
        <row r="4927">
          <cell r="A4927">
            <v>59.099999999998197</v>
          </cell>
          <cell r="B4927">
            <v>2692.3700000000345</v>
          </cell>
        </row>
        <row r="4928">
          <cell r="A4928">
            <v>59.109999999998202</v>
          </cell>
          <cell r="B4928">
            <v>2692.1770000000347</v>
          </cell>
        </row>
        <row r="4929">
          <cell r="A4929">
            <v>59.1199999999982</v>
          </cell>
          <cell r="B4929">
            <v>2691.9840000000349</v>
          </cell>
        </row>
        <row r="4930">
          <cell r="A4930">
            <v>59.129999999998198</v>
          </cell>
          <cell r="B4930">
            <v>2691.7910000000347</v>
          </cell>
        </row>
        <row r="4931">
          <cell r="A4931">
            <v>59.139999999998203</v>
          </cell>
          <cell r="B4931">
            <v>2691.5980000000345</v>
          </cell>
        </row>
        <row r="4932">
          <cell r="A4932">
            <v>59.149999999998201</v>
          </cell>
          <cell r="B4932">
            <v>2691.4050000000348</v>
          </cell>
        </row>
        <row r="4933">
          <cell r="A4933">
            <v>59.159999999998199</v>
          </cell>
          <cell r="B4933">
            <v>2691.212000000035</v>
          </cell>
        </row>
        <row r="4934">
          <cell r="A4934">
            <v>59.169999999998197</v>
          </cell>
          <cell r="B4934">
            <v>2691.0190000000348</v>
          </cell>
        </row>
        <row r="4935">
          <cell r="A4935">
            <v>59.179999999998202</v>
          </cell>
          <cell r="B4935">
            <v>2690.8260000000346</v>
          </cell>
        </row>
        <row r="4936">
          <cell r="A4936">
            <v>59.1899999999982</v>
          </cell>
          <cell r="B4936">
            <v>2690.6330000000344</v>
          </cell>
        </row>
        <row r="4937">
          <cell r="A4937">
            <v>59.199999999998198</v>
          </cell>
          <cell r="B4937">
            <v>2690.4400000000351</v>
          </cell>
        </row>
        <row r="4938">
          <cell r="A4938">
            <v>59.209999999998203</v>
          </cell>
          <cell r="B4938">
            <v>2690.2470000000349</v>
          </cell>
        </row>
        <row r="4939">
          <cell r="A4939">
            <v>59.219999999998201</v>
          </cell>
          <cell r="B4939">
            <v>2690.0540000000346</v>
          </cell>
        </row>
        <row r="4940">
          <cell r="A4940">
            <v>59.229999999998199</v>
          </cell>
          <cell r="B4940">
            <v>2689.8610000000344</v>
          </cell>
        </row>
        <row r="4941">
          <cell r="A4941">
            <v>59.239999999998197</v>
          </cell>
          <cell r="B4941">
            <v>2689.6680000000347</v>
          </cell>
        </row>
        <row r="4942">
          <cell r="A4942">
            <v>59.249999999998202</v>
          </cell>
          <cell r="B4942">
            <v>2689.4750000000349</v>
          </cell>
        </row>
        <row r="4943">
          <cell r="A4943">
            <v>59.2599999999982</v>
          </cell>
          <cell r="B4943">
            <v>2689.2820000000347</v>
          </cell>
        </row>
        <row r="4944">
          <cell r="A4944">
            <v>59.269999999998198</v>
          </cell>
          <cell r="B4944">
            <v>2689.0890000000345</v>
          </cell>
        </row>
        <row r="4945">
          <cell r="A4945">
            <v>59.279999999998097</v>
          </cell>
          <cell r="B4945">
            <v>2688.896000000037</v>
          </cell>
        </row>
        <row r="4946">
          <cell r="A4946">
            <v>59.289999999998102</v>
          </cell>
          <cell r="B4946">
            <v>2688.7030000000368</v>
          </cell>
        </row>
        <row r="4947">
          <cell r="A4947">
            <v>59.2999999999981</v>
          </cell>
          <cell r="B4947">
            <v>2688.5100000000366</v>
          </cell>
        </row>
        <row r="4948">
          <cell r="A4948">
            <v>59.309999999998098</v>
          </cell>
          <cell r="B4948">
            <v>2688.3170000000364</v>
          </cell>
        </row>
        <row r="4949">
          <cell r="A4949">
            <v>59.319999999998103</v>
          </cell>
          <cell r="B4949">
            <v>2688.1240000000366</v>
          </cell>
        </row>
        <row r="4950">
          <cell r="A4950">
            <v>59.329999999998101</v>
          </cell>
          <cell r="B4950">
            <v>2687.9310000000369</v>
          </cell>
        </row>
        <row r="4951">
          <cell r="A4951">
            <v>59.339999999998099</v>
          </cell>
          <cell r="B4951">
            <v>2687.7380000000367</v>
          </cell>
        </row>
        <row r="4952">
          <cell r="A4952">
            <v>59.349999999998097</v>
          </cell>
          <cell r="B4952">
            <v>2687.5450000000365</v>
          </cell>
        </row>
        <row r="4953">
          <cell r="A4953">
            <v>59.359999999998102</v>
          </cell>
          <cell r="B4953">
            <v>2687.3520000000367</v>
          </cell>
        </row>
        <row r="4954">
          <cell r="A4954">
            <v>59.3699999999981</v>
          </cell>
          <cell r="B4954">
            <v>2687.1590000000369</v>
          </cell>
        </row>
        <row r="4955">
          <cell r="A4955">
            <v>59.379999999998098</v>
          </cell>
          <cell r="B4955">
            <v>2686.9660000000367</v>
          </cell>
        </row>
        <row r="4956">
          <cell r="A4956">
            <v>59.389999999998103</v>
          </cell>
          <cell r="B4956">
            <v>2686.7730000000365</v>
          </cell>
        </row>
        <row r="4957">
          <cell r="A4957">
            <v>59.399999999998101</v>
          </cell>
          <cell r="B4957">
            <v>2686.5800000000363</v>
          </cell>
        </row>
        <row r="4958">
          <cell r="A4958">
            <v>59.409999999998099</v>
          </cell>
          <cell r="B4958">
            <v>2686.3870000000366</v>
          </cell>
        </row>
        <row r="4959">
          <cell r="A4959">
            <v>59.419999999998097</v>
          </cell>
          <cell r="B4959">
            <v>2686.1940000000368</v>
          </cell>
        </row>
        <row r="4960">
          <cell r="A4960">
            <v>59.429999999998103</v>
          </cell>
          <cell r="B4960">
            <v>2686.0010000000366</v>
          </cell>
        </row>
        <row r="4961">
          <cell r="A4961">
            <v>59.439999999998101</v>
          </cell>
          <cell r="B4961">
            <v>2685.8080000000364</v>
          </cell>
        </row>
        <row r="4962">
          <cell r="A4962">
            <v>59.449999999998099</v>
          </cell>
          <cell r="B4962">
            <v>2685.6150000000366</v>
          </cell>
        </row>
        <row r="4963">
          <cell r="A4963">
            <v>59.459999999998097</v>
          </cell>
          <cell r="B4963">
            <v>2685.4220000000369</v>
          </cell>
        </row>
        <row r="4964">
          <cell r="A4964">
            <v>59.469999999998102</v>
          </cell>
          <cell r="B4964">
            <v>2685.2290000000366</v>
          </cell>
        </row>
        <row r="4965">
          <cell r="A4965">
            <v>59.4799999999981</v>
          </cell>
          <cell r="B4965">
            <v>2685.0360000000364</v>
          </cell>
        </row>
        <row r="4966">
          <cell r="A4966">
            <v>59.489999999998098</v>
          </cell>
          <cell r="B4966">
            <v>2684.8430000000367</v>
          </cell>
        </row>
        <row r="4967">
          <cell r="A4967">
            <v>59.499999999998103</v>
          </cell>
          <cell r="B4967">
            <v>2684.6500000000365</v>
          </cell>
        </row>
        <row r="4968">
          <cell r="A4968">
            <v>59.509999999998101</v>
          </cell>
          <cell r="B4968">
            <v>2684.4570000000367</v>
          </cell>
        </row>
        <row r="4969">
          <cell r="A4969">
            <v>59.519999999998099</v>
          </cell>
          <cell r="B4969">
            <v>2684.2640000000365</v>
          </cell>
        </row>
        <row r="4970">
          <cell r="A4970">
            <v>59.529999999998097</v>
          </cell>
          <cell r="B4970">
            <v>2684.0710000000367</v>
          </cell>
        </row>
        <row r="4971">
          <cell r="A4971">
            <v>59.539999999998102</v>
          </cell>
          <cell r="B4971">
            <v>2683.8780000000365</v>
          </cell>
        </row>
        <row r="4972">
          <cell r="A4972">
            <v>59.5499999999981</v>
          </cell>
          <cell r="B4972">
            <v>2683.6850000000368</v>
          </cell>
        </row>
        <row r="4973">
          <cell r="A4973">
            <v>59.559999999998098</v>
          </cell>
          <cell r="B4973">
            <v>2683.4920000000366</v>
          </cell>
        </row>
        <row r="4974">
          <cell r="A4974">
            <v>59.569999999998103</v>
          </cell>
          <cell r="B4974">
            <v>2683.2990000000364</v>
          </cell>
        </row>
        <row r="4975">
          <cell r="A4975">
            <v>59.579999999998101</v>
          </cell>
          <cell r="B4975">
            <v>2683.1060000000366</v>
          </cell>
        </row>
        <row r="4976">
          <cell r="A4976">
            <v>59.589999999998099</v>
          </cell>
          <cell r="B4976">
            <v>2682.9130000000368</v>
          </cell>
        </row>
        <row r="4977">
          <cell r="A4977">
            <v>59.599999999998097</v>
          </cell>
          <cell r="B4977">
            <v>2682.7200000000366</v>
          </cell>
        </row>
        <row r="4978">
          <cell r="A4978">
            <v>59.609999999998102</v>
          </cell>
          <cell r="B4978">
            <v>2682.5270000000364</v>
          </cell>
        </row>
        <row r="4979">
          <cell r="A4979">
            <v>59.6199999999981</v>
          </cell>
          <cell r="B4979">
            <v>2682.3340000000367</v>
          </cell>
        </row>
        <row r="4980">
          <cell r="A4980">
            <v>59.629999999998098</v>
          </cell>
          <cell r="B4980">
            <v>2682.1410000000369</v>
          </cell>
        </row>
        <row r="4981">
          <cell r="A4981">
            <v>59.639999999998103</v>
          </cell>
          <cell r="B4981">
            <v>2681.9480000000367</v>
          </cell>
        </row>
        <row r="4982">
          <cell r="A4982">
            <v>59.649999999998101</v>
          </cell>
          <cell r="B4982">
            <v>2681.7550000000365</v>
          </cell>
        </row>
        <row r="4983">
          <cell r="A4983">
            <v>59.659999999998099</v>
          </cell>
          <cell r="B4983">
            <v>2681.5620000000367</v>
          </cell>
        </row>
        <row r="4984">
          <cell r="A4984">
            <v>59.669999999998097</v>
          </cell>
          <cell r="B4984">
            <v>2681.369000000037</v>
          </cell>
        </row>
        <row r="4985">
          <cell r="A4985">
            <v>59.679999999998103</v>
          </cell>
          <cell r="B4985">
            <v>2681.1760000000368</v>
          </cell>
        </row>
        <row r="4986">
          <cell r="A4986">
            <v>59.689999999998101</v>
          </cell>
          <cell r="B4986">
            <v>2680.9830000000366</v>
          </cell>
        </row>
        <row r="4987">
          <cell r="A4987">
            <v>59.699999999998099</v>
          </cell>
          <cell r="B4987">
            <v>2680.7900000000363</v>
          </cell>
        </row>
        <row r="4988">
          <cell r="A4988">
            <v>59.709999999998097</v>
          </cell>
          <cell r="B4988">
            <v>2680.5970000000366</v>
          </cell>
        </row>
        <row r="4989">
          <cell r="A4989">
            <v>59.719999999998102</v>
          </cell>
          <cell r="B4989">
            <v>2680.4040000000368</v>
          </cell>
        </row>
        <row r="4990">
          <cell r="A4990">
            <v>59.7299999999981</v>
          </cell>
          <cell r="B4990">
            <v>2680.2110000000366</v>
          </cell>
        </row>
        <row r="4991">
          <cell r="A4991">
            <v>59.739999999998098</v>
          </cell>
          <cell r="B4991">
            <v>2680.0180000000364</v>
          </cell>
        </row>
        <row r="4992">
          <cell r="A4992">
            <v>59.749999999998103</v>
          </cell>
          <cell r="B4992">
            <v>2679.8250000000367</v>
          </cell>
        </row>
        <row r="4993">
          <cell r="A4993">
            <v>59.759999999998101</v>
          </cell>
          <cell r="B4993">
            <v>2679.6320000000369</v>
          </cell>
        </row>
        <row r="4994">
          <cell r="A4994">
            <v>59.769999999998099</v>
          </cell>
          <cell r="B4994">
            <v>2679.4390000000367</v>
          </cell>
        </row>
        <row r="4995">
          <cell r="A4995">
            <v>59.779999999998097</v>
          </cell>
          <cell r="B4995">
            <v>2679.2460000000365</v>
          </cell>
        </row>
        <row r="4996">
          <cell r="A4996">
            <v>59.789999999998003</v>
          </cell>
          <cell r="B4996">
            <v>2679.0530000000385</v>
          </cell>
        </row>
        <row r="4997">
          <cell r="A4997">
            <v>59.7999999999981</v>
          </cell>
          <cell r="B4997">
            <v>2678.860000000037</v>
          </cell>
        </row>
        <row r="4998">
          <cell r="A4998">
            <v>59.809999999997999</v>
          </cell>
          <cell r="B4998">
            <v>2678.6670000000386</v>
          </cell>
        </row>
        <row r="4999">
          <cell r="A4999">
            <v>59.819999999997997</v>
          </cell>
          <cell r="B4999">
            <v>2678.4740000000384</v>
          </cell>
        </row>
        <row r="5000">
          <cell r="A5000">
            <v>59.829999999998101</v>
          </cell>
          <cell r="B5000">
            <v>2678.2810000000363</v>
          </cell>
        </row>
        <row r="5001">
          <cell r="A5001">
            <v>59.839999999998</v>
          </cell>
          <cell r="B5001">
            <v>2678.0880000000388</v>
          </cell>
        </row>
        <row r="5002">
          <cell r="A5002">
            <v>59.849999999997998</v>
          </cell>
          <cell r="B5002">
            <v>2677.8950000000386</v>
          </cell>
        </row>
        <row r="5003">
          <cell r="A5003">
            <v>59.859999999998003</v>
          </cell>
          <cell r="B5003">
            <v>2677.7020000000384</v>
          </cell>
        </row>
        <row r="5004">
          <cell r="A5004">
            <v>59.869999999998001</v>
          </cell>
          <cell r="B5004">
            <v>2677.5090000000382</v>
          </cell>
        </row>
        <row r="5005">
          <cell r="A5005">
            <v>59.879999999997999</v>
          </cell>
          <cell r="B5005">
            <v>2677.3160000000389</v>
          </cell>
        </row>
        <row r="5006">
          <cell r="A5006">
            <v>59.889999999997997</v>
          </cell>
          <cell r="B5006">
            <v>2677.1230000000387</v>
          </cell>
        </row>
        <row r="5007">
          <cell r="A5007">
            <v>59.899999999998002</v>
          </cell>
          <cell r="B5007">
            <v>2676.9300000000385</v>
          </cell>
        </row>
        <row r="5008">
          <cell r="A5008">
            <v>59.909999999998</v>
          </cell>
          <cell r="B5008">
            <v>2676.7370000000383</v>
          </cell>
        </row>
        <row r="5009">
          <cell r="A5009">
            <v>59.919999999997998</v>
          </cell>
          <cell r="B5009">
            <v>2676.5440000000385</v>
          </cell>
        </row>
        <row r="5010">
          <cell r="A5010">
            <v>59.929999999998003</v>
          </cell>
          <cell r="B5010">
            <v>2676.3510000000388</v>
          </cell>
        </row>
        <row r="5011">
          <cell r="A5011">
            <v>59.939999999998001</v>
          </cell>
          <cell r="B5011">
            <v>2676.1580000000386</v>
          </cell>
        </row>
        <row r="5012">
          <cell r="A5012">
            <v>59.949999999997999</v>
          </cell>
          <cell r="B5012">
            <v>2675.9650000000383</v>
          </cell>
        </row>
        <row r="5013">
          <cell r="A5013">
            <v>59.959999999997997</v>
          </cell>
          <cell r="B5013">
            <v>2675.7720000000386</v>
          </cell>
        </row>
        <row r="5014">
          <cell r="A5014">
            <v>59.969999999998002</v>
          </cell>
          <cell r="B5014">
            <v>2675.5790000000388</v>
          </cell>
        </row>
        <row r="5015">
          <cell r="A5015">
            <v>59.979999999998</v>
          </cell>
          <cell r="B5015">
            <v>2675.3860000000386</v>
          </cell>
        </row>
        <row r="5016">
          <cell r="A5016">
            <v>59.989999999997998</v>
          </cell>
          <cell r="B5016">
            <v>2675.1930000000384</v>
          </cell>
        </row>
        <row r="5017">
          <cell r="A5017">
            <v>60</v>
          </cell>
          <cell r="B5017">
            <v>2675</v>
          </cell>
        </row>
        <row r="5018">
          <cell r="A5018">
            <v>60.01</v>
          </cell>
          <cell r="B5018">
            <v>2674.8780000000002</v>
          </cell>
        </row>
        <row r="5019">
          <cell r="A5019">
            <v>60.02</v>
          </cell>
          <cell r="B5019">
            <v>2674.7559999999999</v>
          </cell>
        </row>
        <row r="5020">
          <cell r="A5020">
            <v>60.03</v>
          </cell>
          <cell r="B5020">
            <v>2674.634</v>
          </cell>
        </row>
        <row r="5021">
          <cell r="A5021">
            <v>60.04</v>
          </cell>
          <cell r="B5021">
            <v>2674.5120000000002</v>
          </cell>
        </row>
        <row r="5022">
          <cell r="A5022">
            <v>60.05</v>
          </cell>
          <cell r="B5022">
            <v>2674.39</v>
          </cell>
        </row>
        <row r="5023">
          <cell r="A5023">
            <v>60.06</v>
          </cell>
          <cell r="B5023">
            <v>2674.268</v>
          </cell>
        </row>
        <row r="5024">
          <cell r="A5024">
            <v>60.07</v>
          </cell>
          <cell r="B5024">
            <v>2674.1460000000002</v>
          </cell>
        </row>
        <row r="5025">
          <cell r="A5025">
            <v>60.08</v>
          </cell>
          <cell r="B5025">
            <v>2674.0240000000003</v>
          </cell>
        </row>
        <row r="5026">
          <cell r="A5026">
            <v>60.09</v>
          </cell>
          <cell r="B5026">
            <v>2673.902</v>
          </cell>
        </row>
        <row r="5027">
          <cell r="A5027">
            <v>60.1</v>
          </cell>
          <cell r="B5027">
            <v>2673.78</v>
          </cell>
        </row>
        <row r="5028">
          <cell r="A5028">
            <v>60.11</v>
          </cell>
          <cell r="B5028">
            <v>2673.6579999999999</v>
          </cell>
        </row>
        <row r="5029">
          <cell r="A5029">
            <v>60.12</v>
          </cell>
          <cell r="B5029">
            <v>2673.5360000000001</v>
          </cell>
        </row>
        <row r="5030">
          <cell r="A5030">
            <v>60.13</v>
          </cell>
          <cell r="B5030">
            <v>2673.4139999999998</v>
          </cell>
        </row>
        <row r="5031">
          <cell r="A5031">
            <v>60.14</v>
          </cell>
          <cell r="B5031">
            <v>2673.2919999999999</v>
          </cell>
        </row>
        <row r="5032">
          <cell r="A5032">
            <v>60.15</v>
          </cell>
          <cell r="B5032">
            <v>2673.17</v>
          </cell>
        </row>
        <row r="5033">
          <cell r="A5033">
            <v>60.16</v>
          </cell>
          <cell r="B5033">
            <v>2673.0480000000002</v>
          </cell>
        </row>
        <row r="5034">
          <cell r="A5034">
            <v>60.17</v>
          </cell>
          <cell r="B5034">
            <v>2672.9259999999999</v>
          </cell>
        </row>
        <row r="5035">
          <cell r="A5035">
            <v>60.18</v>
          </cell>
          <cell r="B5035">
            <v>2672.8040000000001</v>
          </cell>
        </row>
        <row r="5036">
          <cell r="A5036">
            <v>60.19</v>
          </cell>
          <cell r="B5036">
            <v>2672.6819999999998</v>
          </cell>
        </row>
        <row r="5037">
          <cell r="A5037">
            <v>60.2</v>
          </cell>
          <cell r="B5037">
            <v>2672.56</v>
          </cell>
        </row>
        <row r="5038">
          <cell r="A5038">
            <v>60.21</v>
          </cell>
          <cell r="B5038">
            <v>2672.4380000000001</v>
          </cell>
        </row>
        <row r="5039">
          <cell r="A5039">
            <v>60.22</v>
          </cell>
          <cell r="B5039">
            <v>2672.3159999999998</v>
          </cell>
        </row>
        <row r="5040">
          <cell r="A5040">
            <v>60.23</v>
          </cell>
          <cell r="B5040">
            <v>2672.194</v>
          </cell>
        </row>
        <row r="5041">
          <cell r="A5041">
            <v>60.24</v>
          </cell>
          <cell r="B5041">
            <v>2672.0720000000001</v>
          </cell>
        </row>
        <row r="5042">
          <cell r="A5042">
            <v>60.25</v>
          </cell>
          <cell r="B5042">
            <v>2671.95</v>
          </cell>
        </row>
        <row r="5043">
          <cell r="A5043">
            <v>60.26</v>
          </cell>
          <cell r="B5043">
            <v>2671.828</v>
          </cell>
        </row>
        <row r="5044">
          <cell r="A5044">
            <v>60.27</v>
          </cell>
          <cell r="B5044">
            <v>2671.7060000000001</v>
          </cell>
        </row>
        <row r="5045">
          <cell r="A5045">
            <v>60.28</v>
          </cell>
          <cell r="B5045">
            <v>2671.5839999999998</v>
          </cell>
        </row>
        <row r="5046">
          <cell r="A5046">
            <v>60.29</v>
          </cell>
          <cell r="B5046">
            <v>2671.462</v>
          </cell>
        </row>
        <row r="5047">
          <cell r="A5047">
            <v>60.3</v>
          </cell>
          <cell r="B5047">
            <v>2671.34</v>
          </cell>
        </row>
        <row r="5048">
          <cell r="A5048">
            <v>60.31</v>
          </cell>
          <cell r="B5048">
            <v>2671.2179999999998</v>
          </cell>
        </row>
        <row r="5049">
          <cell r="A5049">
            <v>60.32</v>
          </cell>
          <cell r="B5049">
            <v>2671.096</v>
          </cell>
        </row>
        <row r="5050">
          <cell r="A5050">
            <v>60.33</v>
          </cell>
          <cell r="B5050">
            <v>2670.9740000000002</v>
          </cell>
        </row>
        <row r="5051">
          <cell r="A5051">
            <v>60.34</v>
          </cell>
          <cell r="B5051">
            <v>2670.8519999999999</v>
          </cell>
        </row>
        <row r="5052">
          <cell r="A5052">
            <v>60.35</v>
          </cell>
          <cell r="B5052">
            <v>2670.73</v>
          </cell>
        </row>
        <row r="5053">
          <cell r="A5053">
            <v>60.36</v>
          </cell>
          <cell r="B5053">
            <v>2670.6080000000002</v>
          </cell>
        </row>
        <row r="5054">
          <cell r="A5054">
            <v>60.37</v>
          </cell>
          <cell r="B5054">
            <v>2670.4859999999999</v>
          </cell>
        </row>
        <row r="5055">
          <cell r="A5055">
            <v>60.38</v>
          </cell>
          <cell r="B5055">
            <v>2670.364</v>
          </cell>
        </row>
        <row r="5056">
          <cell r="A5056">
            <v>60.39</v>
          </cell>
          <cell r="B5056">
            <v>2670.2420000000002</v>
          </cell>
        </row>
        <row r="5057">
          <cell r="A5057">
            <v>60.4</v>
          </cell>
          <cell r="B5057">
            <v>2670.12</v>
          </cell>
        </row>
        <row r="5058">
          <cell r="A5058">
            <v>60.41</v>
          </cell>
          <cell r="B5058">
            <v>2669.998</v>
          </cell>
        </row>
        <row r="5059">
          <cell r="A5059">
            <v>60.42</v>
          </cell>
          <cell r="B5059">
            <v>2669.8760000000002</v>
          </cell>
        </row>
        <row r="5060">
          <cell r="A5060">
            <v>60.4299999999999</v>
          </cell>
          <cell r="B5060">
            <v>2669.7540000000013</v>
          </cell>
        </row>
        <row r="5061">
          <cell r="A5061">
            <v>60.439999999999898</v>
          </cell>
          <cell r="B5061">
            <v>2669.6320000000014</v>
          </cell>
        </row>
        <row r="5062">
          <cell r="A5062">
            <v>60.449999999999903</v>
          </cell>
          <cell r="B5062">
            <v>2669.51</v>
          </cell>
        </row>
        <row r="5063">
          <cell r="A5063">
            <v>60.459999999999901</v>
          </cell>
          <cell r="B5063">
            <v>2669.3880000000013</v>
          </cell>
        </row>
        <row r="5064">
          <cell r="A5064">
            <v>60.469999999999899</v>
          </cell>
          <cell r="B5064">
            <v>2669.2660000000014</v>
          </cell>
        </row>
        <row r="5065">
          <cell r="A5065">
            <v>60.479999999999897</v>
          </cell>
          <cell r="B5065">
            <v>2669.1440000000011</v>
          </cell>
        </row>
        <row r="5066">
          <cell r="A5066">
            <v>60.489999999999903</v>
          </cell>
          <cell r="B5066">
            <v>2669.0220000000013</v>
          </cell>
        </row>
        <row r="5067">
          <cell r="A5067">
            <v>60.499999999999901</v>
          </cell>
          <cell r="B5067">
            <v>2668.9</v>
          </cell>
        </row>
        <row r="5068">
          <cell r="A5068">
            <v>60.509999999999899</v>
          </cell>
          <cell r="B5068">
            <v>2668.7780000000012</v>
          </cell>
        </row>
        <row r="5069">
          <cell r="A5069">
            <v>60.519999999999897</v>
          </cell>
          <cell r="B5069">
            <v>2668.6560000000013</v>
          </cell>
        </row>
        <row r="5070">
          <cell r="A5070">
            <v>60.529999999999902</v>
          </cell>
          <cell r="B5070">
            <v>2668.5340000000015</v>
          </cell>
        </row>
        <row r="5071">
          <cell r="A5071">
            <v>60.5399999999999</v>
          </cell>
          <cell r="B5071">
            <v>2668.4120000000012</v>
          </cell>
        </row>
        <row r="5072">
          <cell r="A5072">
            <v>60.549999999999898</v>
          </cell>
          <cell r="B5072">
            <v>2668.29</v>
          </cell>
        </row>
        <row r="5073">
          <cell r="A5073">
            <v>60.559999999999903</v>
          </cell>
          <cell r="B5073">
            <v>2668.1680000000015</v>
          </cell>
        </row>
        <row r="5074">
          <cell r="A5074">
            <v>60.569999999999901</v>
          </cell>
          <cell r="B5074">
            <v>2668.0460000000012</v>
          </cell>
        </row>
        <row r="5075">
          <cell r="A5075">
            <v>60.579999999999899</v>
          </cell>
          <cell r="B5075">
            <v>2667.9240000000013</v>
          </cell>
        </row>
        <row r="5076">
          <cell r="A5076">
            <v>60.589999999999897</v>
          </cell>
          <cell r="B5076">
            <v>2667.8020000000015</v>
          </cell>
        </row>
        <row r="5077">
          <cell r="A5077">
            <v>60.599999999999902</v>
          </cell>
          <cell r="B5077">
            <v>2667.68</v>
          </cell>
        </row>
        <row r="5078">
          <cell r="A5078">
            <v>60.6099999999999</v>
          </cell>
          <cell r="B5078">
            <v>2667.5580000000014</v>
          </cell>
        </row>
        <row r="5079">
          <cell r="A5079">
            <v>60.619999999999898</v>
          </cell>
          <cell r="B5079">
            <v>2667.4360000000015</v>
          </cell>
        </row>
        <row r="5080">
          <cell r="A5080">
            <v>60.629999999999903</v>
          </cell>
          <cell r="B5080">
            <v>2667.3140000000012</v>
          </cell>
        </row>
        <row r="5081">
          <cell r="A5081">
            <v>60.639999999999901</v>
          </cell>
          <cell r="B5081">
            <v>2667.1920000000014</v>
          </cell>
        </row>
        <row r="5082">
          <cell r="A5082">
            <v>60.649999999999899</v>
          </cell>
          <cell r="B5082">
            <v>2667.07</v>
          </cell>
        </row>
        <row r="5083">
          <cell r="A5083">
            <v>60.659999999999897</v>
          </cell>
          <cell r="B5083">
            <v>2666.9480000000012</v>
          </cell>
        </row>
        <row r="5084">
          <cell r="A5084">
            <v>60.669999999999902</v>
          </cell>
          <cell r="B5084">
            <v>2666.8260000000014</v>
          </cell>
        </row>
        <row r="5085">
          <cell r="A5085">
            <v>60.6799999999999</v>
          </cell>
          <cell r="B5085">
            <v>2666.7040000000015</v>
          </cell>
        </row>
        <row r="5086">
          <cell r="A5086">
            <v>60.689999999999898</v>
          </cell>
          <cell r="B5086">
            <v>2666.5820000000012</v>
          </cell>
        </row>
        <row r="5087">
          <cell r="A5087">
            <v>60.699999999999903</v>
          </cell>
          <cell r="B5087">
            <v>2666.46</v>
          </cell>
        </row>
        <row r="5088">
          <cell r="A5088">
            <v>60.709999999999901</v>
          </cell>
          <cell r="B5088">
            <v>2666.3380000000011</v>
          </cell>
        </row>
        <row r="5089">
          <cell r="A5089">
            <v>60.719999999999899</v>
          </cell>
          <cell r="B5089">
            <v>2666.2160000000013</v>
          </cell>
        </row>
        <row r="5090">
          <cell r="A5090">
            <v>60.729999999999897</v>
          </cell>
          <cell r="B5090">
            <v>2666.0940000000014</v>
          </cell>
        </row>
        <row r="5091">
          <cell r="A5091">
            <v>60.739999999999903</v>
          </cell>
          <cell r="B5091">
            <v>2665.9720000000011</v>
          </cell>
        </row>
        <row r="5092">
          <cell r="A5092">
            <v>60.749999999999901</v>
          </cell>
          <cell r="B5092">
            <v>2665.85</v>
          </cell>
        </row>
        <row r="5093">
          <cell r="A5093">
            <v>60.759999999999899</v>
          </cell>
          <cell r="B5093">
            <v>2665.7280000000014</v>
          </cell>
        </row>
        <row r="5094">
          <cell r="A5094">
            <v>60.769999999999897</v>
          </cell>
          <cell r="B5094">
            <v>2665.6060000000016</v>
          </cell>
        </row>
        <row r="5095">
          <cell r="A5095">
            <v>60.779999999999902</v>
          </cell>
          <cell r="B5095">
            <v>2665.4840000000013</v>
          </cell>
        </row>
        <row r="5096">
          <cell r="A5096">
            <v>60.7899999999999</v>
          </cell>
          <cell r="B5096">
            <v>2665.362000000001</v>
          </cell>
        </row>
        <row r="5097">
          <cell r="A5097">
            <v>60.799999999999898</v>
          </cell>
          <cell r="B5097">
            <v>2665.24</v>
          </cell>
        </row>
        <row r="5098">
          <cell r="A5098">
            <v>60.809999999999903</v>
          </cell>
          <cell r="B5098">
            <v>2665.1180000000013</v>
          </cell>
        </row>
        <row r="5099">
          <cell r="A5099">
            <v>60.819999999999901</v>
          </cell>
          <cell r="B5099">
            <v>2664.996000000001</v>
          </cell>
        </row>
        <row r="5100">
          <cell r="A5100">
            <v>60.829999999999899</v>
          </cell>
          <cell r="B5100">
            <v>2664.8740000000012</v>
          </cell>
        </row>
        <row r="5101">
          <cell r="A5101">
            <v>60.839999999999897</v>
          </cell>
          <cell r="B5101">
            <v>2664.7520000000013</v>
          </cell>
        </row>
        <row r="5102">
          <cell r="A5102">
            <v>60.849999999999902</v>
          </cell>
          <cell r="B5102">
            <v>2664.63</v>
          </cell>
        </row>
        <row r="5103">
          <cell r="A5103">
            <v>60.8599999999999</v>
          </cell>
          <cell r="B5103">
            <v>2664.5080000000012</v>
          </cell>
        </row>
        <row r="5104">
          <cell r="A5104">
            <v>60.869999999999898</v>
          </cell>
          <cell r="B5104">
            <v>2664.3860000000013</v>
          </cell>
        </row>
        <row r="5105">
          <cell r="A5105">
            <v>60.879999999999903</v>
          </cell>
          <cell r="B5105">
            <v>2664.264000000001</v>
          </cell>
        </row>
        <row r="5106">
          <cell r="A5106">
            <v>60.889999999999901</v>
          </cell>
          <cell r="B5106">
            <v>2664.1420000000012</v>
          </cell>
        </row>
        <row r="5107">
          <cell r="A5107">
            <v>60.899999999999899</v>
          </cell>
          <cell r="B5107">
            <v>2664.02</v>
          </cell>
        </row>
        <row r="5108">
          <cell r="A5108">
            <v>60.909999999999897</v>
          </cell>
          <cell r="B5108">
            <v>2663.898000000001</v>
          </cell>
        </row>
        <row r="5109">
          <cell r="A5109">
            <v>60.919999999999902</v>
          </cell>
          <cell r="B5109">
            <v>2663.7760000000012</v>
          </cell>
        </row>
        <row r="5110">
          <cell r="A5110">
            <v>60.9299999999999</v>
          </cell>
          <cell r="B5110">
            <v>2663.6540000000014</v>
          </cell>
        </row>
        <row r="5111">
          <cell r="A5111">
            <v>60.939999999999799</v>
          </cell>
          <cell r="B5111">
            <v>2663.5320000000024</v>
          </cell>
        </row>
        <row r="5112">
          <cell r="A5112">
            <v>60.949999999999797</v>
          </cell>
          <cell r="B5112">
            <v>2663.41</v>
          </cell>
        </row>
        <row r="5113">
          <cell r="A5113">
            <v>60.959999999999802</v>
          </cell>
          <cell r="B5113">
            <v>2663.2880000000023</v>
          </cell>
        </row>
        <row r="5114">
          <cell r="A5114">
            <v>60.9699999999998</v>
          </cell>
          <cell r="B5114">
            <v>2663.1660000000024</v>
          </cell>
        </row>
        <row r="5115">
          <cell r="A5115">
            <v>60.979999999999798</v>
          </cell>
          <cell r="B5115">
            <v>2663.0440000000026</v>
          </cell>
        </row>
        <row r="5116">
          <cell r="A5116">
            <v>60.989999999999803</v>
          </cell>
          <cell r="B5116">
            <v>2662.9220000000023</v>
          </cell>
        </row>
        <row r="5117">
          <cell r="A5117">
            <v>60.999999999999801</v>
          </cell>
          <cell r="B5117">
            <v>2662.8</v>
          </cell>
        </row>
        <row r="5118">
          <cell r="A5118">
            <v>61.009999999999799</v>
          </cell>
          <cell r="B5118">
            <v>2662.6780000000026</v>
          </cell>
        </row>
        <row r="5119">
          <cell r="A5119">
            <v>61.019999999999797</v>
          </cell>
          <cell r="B5119">
            <v>2662.5560000000023</v>
          </cell>
        </row>
        <row r="5120">
          <cell r="A5120">
            <v>61.029999999999802</v>
          </cell>
          <cell r="B5120">
            <v>2662.4340000000025</v>
          </cell>
        </row>
        <row r="5121">
          <cell r="A5121">
            <v>61.0399999999998</v>
          </cell>
          <cell r="B5121">
            <v>2662.3120000000026</v>
          </cell>
        </row>
        <row r="5122">
          <cell r="A5122">
            <v>61.049999999999798</v>
          </cell>
          <cell r="B5122">
            <v>2662.19</v>
          </cell>
        </row>
        <row r="5123">
          <cell r="A5123">
            <v>61.059999999999803</v>
          </cell>
          <cell r="B5123">
            <v>2662.0680000000025</v>
          </cell>
        </row>
        <row r="5124">
          <cell r="A5124">
            <v>61.069999999999801</v>
          </cell>
          <cell r="B5124">
            <v>2661.9460000000026</v>
          </cell>
        </row>
        <row r="5125">
          <cell r="A5125">
            <v>61.079999999999799</v>
          </cell>
          <cell r="B5125">
            <v>2661.8240000000023</v>
          </cell>
        </row>
        <row r="5126">
          <cell r="A5126">
            <v>61.089999999999797</v>
          </cell>
          <cell r="B5126">
            <v>2661.7020000000025</v>
          </cell>
        </row>
        <row r="5127">
          <cell r="A5127">
            <v>61.099999999999802</v>
          </cell>
          <cell r="B5127">
            <v>2661.58</v>
          </cell>
        </row>
        <row r="5128">
          <cell r="A5128">
            <v>61.1099999999998</v>
          </cell>
          <cell r="B5128">
            <v>2661.4580000000024</v>
          </cell>
        </row>
        <row r="5129">
          <cell r="A5129">
            <v>61.119999999999798</v>
          </cell>
          <cell r="B5129">
            <v>2661.3360000000025</v>
          </cell>
        </row>
        <row r="5130">
          <cell r="A5130">
            <v>61.129999999999797</v>
          </cell>
          <cell r="B5130">
            <v>2661.2140000000027</v>
          </cell>
        </row>
        <row r="5131">
          <cell r="A5131">
            <v>61.139999999999802</v>
          </cell>
          <cell r="B5131">
            <v>2661.0920000000024</v>
          </cell>
        </row>
        <row r="5132">
          <cell r="A5132">
            <v>61.1499999999998</v>
          </cell>
          <cell r="B5132">
            <v>2660.97</v>
          </cell>
        </row>
        <row r="5133">
          <cell r="A5133">
            <v>61.159999999999798</v>
          </cell>
          <cell r="B5133">
            <v>2660.8480000000027</v>
          </cell>
        </row>
        <row r="5134">
          <cell r="A5134">
            <v>61.169999999999803</v>
          </cell>
          <cell r="B5134">
            <v>2660.7260000000024</v>
          </cell>
        </row>
        <row r="5135">
          <cell r="A5135">
            <v>61.179999999999801</v>
          </cell>
          <cell r="B5135">
            <v>2660.6040000000025</v>
          </cell>
        </row>
        <row r="5136">
          <cell r="A5136">
            <v>61.189999999999799</v>
          </cell>
          <cell r="B5136">
            <v>2660.4820000000027</v>
          </cell>
        </row>
        <row r="5137">
          <cell r="A5137">
            <v>61.199999999999797</v>
          </cell>
          <cell r="B5137">
            <v>2660.36</v>
          </cell>
        </row>
        <row r="5138">
          <cell r="A5138">
            <v>61.209999999999802</v>
          </cell>
          <cell r="B5138">
            <v>2660.2380000000026</v>
          </cell>
        </row>
        <row r="5139">
          <cell r="A5139">
            <v>61.2199999999998</v>
          </cell>
          <cell r="B5139">
            <v>2660.1160000000027</v>
          </cell>
        </row>
        <row r="5140">
          <cell r="A5140">
            <v>61.229999999999798</v>
          </cell>
          <cell r="B5140">
            <v>2659.9940000000024</v>
          </cell>
        </row>
        <row r="5141">
          <cell r="A5141">
            <v>61.239999999999803</v>
          </cell>
          <cell r="B5141">
            <v>2659.8720000000026</v>
          </cell>
        </row>
        <row r="5142">
          <cell r="A5142">
            <v>61.249999999999801</v>
          </cell>
          <cell r="B5142">
            <v>2659.75</v>
          </cell>
        </row>
        <row r="5143">
          <cell r="A5143">
            <v>61.259999999999799</v>
          </cell>
          <cell r="B5143">
            <v>2659.6280000000024</v>
          </cell>
        </row>
        <row r="5144">
          <cell r="A5144">
            <v>61.269999999999797</v>
          </cell>
          <cell r="B5144">
            <v>2659.5060000000026</v>
          </cell>
        </row>
        <row r="5145">
          <cell r="A5145">
            <v>61.279999999999802</v>
          </cell>
          <cell r="B5145">
            <v>2659.3840000000023</v>
          </cell>
        </row>
        <row r="5146">
          <cell r="A5146">
            <v>61.2899999999998</v>
          </cell>
          <cell r="B5146">
            <v>2659.2620000000024</v>
          </cell>
        </row>
        <row r="5147">
          <cell r="A5147">
            <v>61.299999999999798</v>
          </cell>
          <cell r="B5147">
            <v>2659.14</v>
          </cell>
        </row>
        <row r="5148">
          <cell r="A5148">
            <v>61.309999999999803</v>
          </cell>
          <cell r="B5148">
            <v>2659.0180000000023</v>
          </cell>
        </row>
        <row r="5149">
          <cell r="A5149">
            <v>61.319999999999801</v>
          </cell>
          <cell r="B5149">
            <v>2658.8960000000025</v>
          </cell>
        </row>
        <row r="5150">
          <cell r="A5150">
            <v>61.329999999999799</v>
          </cell>
          <cell r="B5150">
            <v>2658.7740000000026</v>
          </cell>
        </row>
        <row r="5151">
          <cell r="A5151">
            <v>61.339999999999797</v>
          </cell>
          <cell r="B5151">
            <v>2658.6520000000028</v>
          </cell>
        </row>
        <row r="5152">
          <cell r="A5152">
            <v>61.349999999999802</v>
          </cell>
          <cell r="B5152">
            <v>2658.53</v>
          </cell>
        </row>
        <row r="5153">
          <cell r="A5153">
            <v>61.3599999999998</v>
          </cell>
          <cell r="B5153">
            <v>2658.4080000000026</v>
          </cell>
        </row>
        <row r="5154">
          <cell r="A5154">
            <v>61.369999999999798</v>
          </cell>
          <cell r="B5154">
            <v>2658.2860000000023</v>
          </cell>
        </row>
        <row r="5155">
          <cell r="A5155">
            <v>61.379999999999797</v>
          </cell>
          <cell r="B5155">
            <v>2658.1640000000025</v>
          </cell>
        </row>
        <row r="5156">
          <cell r="A5156">
            <v>61.389999999999802</v>
          </cell>
          <cell r="B5156">
            <v>2658.0420000000022</v>
          </cell>
        </row>
        <row r="5157">
          <cell r="A5157">
            <v>61.3999999999998</v>
          </cell>
          <cell r="B5157">
            <v>2657.92</v>
          </cell>
        </row>
        <row r="5158">
          <cell r="A5158">
            <v>61.409999999999798</v>
          </cell>
          <cell r="B5158">
            <v>2657.7980000000025</v>
          </cell>
        </row>
        <row r="5159">
          <cell r="A5159">
            <v>61.419999999999803</v>
          </cell>
          <cell r="B5159">
            <v>2657.6760000000022</v>
          </cell>
        </row>
        <row r="5160">
          <cell r="A5160">
            <v>61.429999999999801</v>
          </cell>
          <cell r="B5160">
            <v>2657.5540000000024</v>
          </cell>
        </row>
        <row r="5161">
          <cell r="A5161">
            <v>61.439999999999699</v>
          </cell>
          <cell r="B5161">
            <v>2657.4320000000039</v>
          </cell>
        </row>
        <row r="5162">
          <cell r="A5162">
            <v>61.449999999999697</v>
          </cell>
          <cell r="B5162">
            <v>2657.31</v>
          </cell>
        </row>
        <row r="5163">
          <cell r="A5163">
            <v>61.459999999999802</v>
          </cell>
          <cell r="B5163">
            <v>2657.1880000000024</v>
          </cell>
        </row>
        <row r="5164">
          <cell r="A5164">
            <v>61.4699999999997</v>
          </cell>
          <cell r="B5164">
            <v>2657.0660000000034</v>
          </cell>
        </row>
        <row r="5165">
          <cell r="A5165">
            <v>61.479999999999698</v>
          </cell>
          <cell r="B5165">
            <v>2656.9440000000036</v>
          </cell>
        </row>
        <row r="5166">
          <cell r="A5166">
            <v>61.489999999999696</v>
          </cell>
          <cell r="B5166">
            <v>2656.8220000000038</v>
          </cell>
        </row>
        <row r="5167">
          <cell r="A5167">
            <v>61.499999999999702</v>
          </cell>
          <cell r="B5167">
            <v>2656.7</v>
          </cell>
        </row>
        <row r="5168">
          <cell r="A5168">
            <v>61.5099999999997</v>
          </cell>
          <cell r="B5168">
            <v>2656.5780000000036</v>
          </cell>
        </row>
        <row r="5169">
          <cell r="A5169">
            <v>61.519999999999698</v>
          </cell>
          <cell r="B5169">
            <v>2656.4560000000038</v>
          </cell>
        </row>
        <row r="5170">
          <cell r="A5170">
            <v>61.529999999999703</v>
          </cell>
          <cell r="B5170">
            <v>2656.3340000000035</v>
          </cell>
        </row>
        <row r="5171">
          <cell r="A5171">
            <v>61.539999999999701</v>
          </cell>
          <cell r="B5171">
            <v>2656.2120000000036</v>
          </cell>
        </row>
        <row r="5172">
          <cell r="A5172">
            <v>61.549999999999699</v>
          </cell>
          <cell r="B5172">
            <v>2656.09</v>
          </cell>
        </row>
        <row r="5173">
          <cell r="A5173">
            <v>61.559999999999697</v>
          </cell>
          <cell r="B5173">
            <v>2655.9680000000035</v>
          </cell>
        </row>
        <row r="5174">
          <cell r="A5174">
            <v>61.569999999999702</v>
          </cell>
          <cell r="B5174">
            <v>2655.8460000000036</v>
          </cell>
        </row>
        <row r="5175">
          <cell r="A5175">
            <v>61.5799999999997</v>
          </cell>
          <cell r="B5175">
            <v>2655.7240000000038</v>
          </cell>
        </row>
        <row r="5176">
          <cell r="A5176">
            <v>61.589999999999698</v>
          </cell>
          <cell r="B5176">
            <v>2655.6020000000035</v>
          </cell>
        </row>
        <row r="5177">
          <cell r="A5177">
            <v>61.599999999999703</v>
          </cell>
          <cell r="B5177">
            <v>2655.48</v>
          </cell>
        </row>
        <row r="5178">
          <cell r="A5178">
            <v>61.609999999999701</v>
          </cell>
          <cell r="B5178">
            <v>2655.3580000000038</v>
          </cell>
        </row>
        <row r="5179">
          <cell r="A5179">
            <v>61.619999999999699</v>
          </cell>
          <cell r="B5179">
            <v>2655.2360000000035</v>
          </cell>
        </row>
        <row r="5180">
          <cell r="A5180">
            <v>61.629999999999697</v>
          </cell>
          <cell r="B5180">
            <v>2655.1140000000037</v>
          </cell>
        </row>
        <row r="5181">
          <cell r="A5181">
            <v>61.639999999999702</v>
          </cell>
          <cell r="B5181">
            <v>2654.9920000000038</v>
          </cell>
        </row>
        <row r="5182">
          <cell r="A5182">
            <v>61.6499999999997</v>
          </cell>
          <cell r="B5182">
            <v>2654.87</v>
          </cell>
        </row>
        <row r="5183">
          <cell r="A5183">
            <v>61.659999999999698</v>
          </cell>
          <cell r="B5183">
            <v>2654.7480000000037</v>
          </cell>
        </row>
        <row r="5184">
          <cell r="A5184">
            <v>61.669999999999703</v>
          </cell>
          <cell r="B5184">
            <v>2654.6260000000038</v>
          </cell>
        </row>
        <row r="5185">
          <cell r="A5185">
            <v>61.679999999999701</v>
          </cell>
          <cell r="B5185">
            <v>2654.5040000000035</v>
          </cell>
        </row>
        <row r="5186">
          <cell r="A5186">
            <v>61.689999999999699</v>
          </cell>
          <cell r="B5186">
            <v>2654.3820000000037</v>
          </cell>
        </row>
        <row r="5187">
          <cell r="A5187">
            <v>61.699999999999697</v>
          </cell>
          <cell r="B5187">
            <v>2654.26</v>
          </cell>
        </row>
        <row r="5188">
          <cell r="A5188">
            <v>61.709999999999702</v>
          </cell>
          <cell r="B5188">
            <v>2654.1380000000036</v>
          </cell>
        </row>
        <row r="5189">
          <cell r="A5189">
            <v>61.7199999999997</v>
          </cell>
          <cell r="B5189">
            <v>2654.0160000000037</v>
          </cell>
        </row>
        <row r="5190">
          <cell r="A5190">
            <v>61.729999999999698</v>
          </cell>
          <cell r="B5190">
            <v>2653.8940000000039</v>
          </cell>
        </row>
        <row r="5191">
          <cell r="A5191">
            <v>61.739999999999696</v>
          </cell>
          <cell r="B5191">
            <v>2653.7720000000036</v>
          </cell>
        </row>
        <row r="5192">
          <cell r="A5192">
            <v>61.749999999999702</v>
          </cell>
          <cell r="B5192">
            <v>2653.65</v>
          </cell>
        </row>
        <row r="5193">
          <cell r="A5193">
            <v>61.7599999999997</v>
          </cell>
          <cell r="B5193">
            <v>2653.5280000000039</v>
          </cell>
        </row>
        <row r="5194">
          <cell r="A5194">
            <v>61.769999999999698</v>
          </cell>
          <cell r="B5194">
            <v>2653.4060000000036</v>
          </cell>
        </row>
        <row r="5195">
          <cell r="A5195">
            <v>61.779999999999703</v>
          </cell>
          <cell r="B5195">
            <v>2653.2840000000037</v>
          </cell>
        </row>
        <row r="5196">
          <cell r="A5196">
            <v>61.789999999999701</v>
          </cell>
          <cell r="B5196">
            <v>2653.1620000000039</v>
          </cell>
        </row>
        <row r="5197">
          <cell r="A5197">
            <v>61.799999999999699</v>
          </cell>
          <cell r="B5197">
            <v>2653.04</v>
          </cell>
        </row>
        <row r="5198">
          <cell r="A5198">
            <v>61.809999999999697</v>
          </cell>
          <cell r="B5198">
            <v>2652.9180000000038</v>
          </cell>
        </row>
        <row r="5199">
          <cell r="A5199">
            <v>61.819999999999702</v>
          </cell>
          <cell r="B5199">
            <v>2652.7960000000039</v>
          </cell>
        </row>
        <row r="5200">
          <cell r="A5200">
            <v>61.8299999999997</v>
          </cell>
          <cell r="B5200">
            <v>2652.6740000000036</v>
          </cell>
        </row>
        <row r="5201">
          <cell r="A5201">
            <v>61.839999999999698</v>
          </cell>
          <cell r="B5201">
            <v>2652.5520000000038</v>
          </cell>
        </row>
        <row r="5202">
          <cell r="A5202">
            <v>61.849999999999703</v>
          </cell>
          <cell r="B5202">
            <v>2652.43</v>
          </cell>
        </row>
        <row r="5203">
          <cell r="A5203">
            <v>61.859999999999701</v>
          </cell>
          <cell r="B5203">
            <v>2652.3080000000036</v>
          </cell>
        </row>
        <row r="5204">
          <cell r="A5204">
            <v>61.869999999999699</v>
          </cell>
          <cell r="B5204">
            <v>2652.1860000000038</v>
          </cell>
        </row>
        <row r="5205">
          <cell r="A5205">
            <v>61.879999999999697</v>
          </cell>
          <cell r="B5205">
            <v>2652.0640000000039</v>
          </cell>
        </row>
        <row r="5206">
          <cell r="A5206">
            <v>61.889999999999702</v>
          </cell>
          <cell r="B5206">
            <v>2651.9420000000036</v>
          </cell>
        </row>
        <row r="5207">
          <cell r="A5207">
            <v>61.8999999999997</v>
          </cell>
          <cell r="B5207">
            <v>2651.82</v>
          </cell>
        </row>
        <row r="5208">
          <cell r="A5208">
            <v>61.909999999999698</v>
          </cell>
          <cell r="B5208">
            <v>2651.698000000004</v>
          </cell>
        </row>
        <row r="5209">
          <cell r="A5209">
            <v>61.919999999999597</v>
          </cell>
          <cell r="B5209">
            <v>2651.576000000005</v>
          </cell>
        </row>
        <row r="5210">
          <cell r="A5210">
            <v>61.929999999999701</v>
          </cell>
          <cell r="B5210">
            <v>2651.4540000000038</v>
          </cell>
        </row>
        <row r="5211">
          <cell r="A5211">
            <v>61.9399999999996</v>
          </cell>
          <cell r="B5211">
            <v>2651.3320000000049</v>
          </cell>
        </row>
        <row r="5212">
          <cell r="A5212">
            <v>61.949999999999598</v>
          </cell>
          <cell r="B5212">
            <v>2651.210000000005</v>
          </cell>
        </row>
        <row r="5213">
          <cell r="A5213">
            <v>61.959999999999702</v>
          </cell>
          <cell r="B5213">
            <v>2651.0880000000038</v>
          </cell>
        </row>
        <row r="5214">
          <cell r="A5214">
            <v>61.969999999999601</v>
          </cell>
          <cell r="B5214">
            <v>2650.9660000000049</v>
          </cell>
        </row>
        <row r="5215">
          <cell r="A5215">
            <v>61.979999999999599</v>
          </cell>
          <cell r="B5215">
            <v>2650.8440000000051</v>
          </cell>
        </row>
        <row r="5216">
          <cell r="A5216">
            <v>61.989999999999597</v>
          </cell>
          <cell r="B5216">
            <v>2650.7220000000052</v>
          </cell>
        </row>
        <row r="5217">
          <cell r="A5217">
            <v>61.999999999999602</v>
          </cell>
          <cell r="B5217">
            <v>2650.6</v>
          </cell>
        </row>
        <row r="5218">
          <cell r="A5218">
            <v>62.0099999999996</v>
          </cell>
          <cell r="B5218">
            <v>2650.4780000000051</v>
          </cell>
        </row>
        <row r="5219">
          <cell r="A5219">
            <v>62.019999999999598</v>
          </cell>
          <cell r="B5219">
            <v>2650.3560000000052</v>
          </cell>
        </row>
        <row r="5220">
          <cell r="A5220">
            <v>62.029999999999603</v>
          </cell>
          <cell r="B5220">
            <v>2650.2340000000049</v>
          </cell>
        </row>
        <row r="5221">
          <cell r="A5221">
            <v>62.039999999999601</v>
          </cell>
          <cell r="B5221">
            <v>2650.1120000000046</v>
          </cell>
        </row>
        <row r="5222">
          <cell r="A5222">
            <v>62.049999999999599</v>
          </cell>
          <cell r="B5222">
            <v>2649.99</v>
          </cell>
        </row>
        <row r="5223">
          <cell r="A5223">
            <v>62.059999999999597</v>
          </cell>
          <cell r="B5223">
            <v>2649.8680000000049</v>
          </cell>
        </row>
        <row r="5224">
          <cell r="A5224">
            <v>62.069999999999602</v>
          </cell>
          <cell r="B5224">
            <v>2649.7460000000046</v>
          </cell>
        </row>
        <row r="5225">
          <cell r="A5225">
            <v>62.0799999999996</v>
          </cell>
          <cell r="B5225">
            <v>2649.6240000000048</v>
          </cell>
        </row>
        <row r="5226">
          <cell r="A5226">
            <v>62.089999999999598</v>
          </cell>
          <cell r="B5226">
            <v>2649.502000000005</v>
          </cell>
        </row>
        <row r="5227">
          <cell r="A5227">
            <v>62.099999999999604</v>
          </cell>
          <cell r="B5227">
            <v>2649.38</v>
          </cell>
        </row>
        <row r="5228">
          <cell r="A5228">
            <v>62.109999999999602</v>
          </cell>
          <cell r="B5228">
            <v>2649.2580000000048</v>
          </cell>
        </row>
        <row r="5229">
          <cell r="A5229">
            <v>62.1199999999996</v>
          </cell>
          <cell r="B5229">
            <v>2649.136000000005</v>
          </cell>
        </row>
        <row r="5230">
          <cell r="A5230">
            <v>62.129999999999598</v>
          </cell>
          <cell r="B5230">
            <v>2649.0140000000047</v>
          </cell>
        </row>
        <row r="5231">
          <cell r="A5231">
            <v>62.139999999999603</v>
          </cell>
          <cell r="B5231">
            <v>2648.8920000000048</v>
          </cell>
        </row>
        <row r="5232">
          <cell r="A5232">
            <v>62.149999999999601</v>
          </cell>
          <cell r="B5232">
            <v>2648.770000000005</v>
          </cell>
        </row>
        <row r="5233">
          <cell r="A5233">
            <v>62.159999999999599</v>
          </cell>
          <cell r="B5233">
            <v>2648.6480000000047</v>
          </cell>
        </row>
        <row r="5234">
          <cell r="A5234">
            <v>62.169999999999597</v>
          </cell>
          <cell r="B5234">
            <v>2648.5260000000048</v>
          </cell>
        </row>
        <row r="5235">
          <cell r="A5235">
            <v>62.179999999999602</v>
          </cell>
          <cell r="B5235">
            <v>2648.404000000005</v>
          </cell>
        </row>
        <row r="5236">
          <cell r="A5236">
            <v>62.1899999999996</v>
          </cell>
          <cell r="B5236">
            <v>2648.2820000000047</v>
          </cell>
        </row>
        <row r="5237">
          <cell r="A5237">
            <v>62.199999999999598</v>
          </cell>
          <cell r="B5237">
            <v>2648.16</v>
          </cell>
        </row>
        <row r="5238">
          <cell r="A5238">
            <v>62.209999999999603</v>
          </cell>
          <cell r="B5238">
            <v>2648.038000000005</v>
          </cell>
        </row>
        <row r="5239">
          <cell r="A5239">
            <v>62.219999999999601</v>
          </cell>
          <cell r="B5239">
            <v>2647.9160000000047</v>
          </cell>
        </row>
        <row r="5240">
          <cell r="A5240">
            <v>62.229999999999599</v>
          </cell>
          <cell r="B5240">
            <v>2647.7940000000049</v>
          </cell>
        </row>
        <row r="5241">
          <cell r="A5241">
            <v>62.239999999999597</v>
          </cell>
          <cell r="B5241">
            <v>2647.672000000005</v>
          </cell>
        </row>
        <row r="5242">
          <cell r="A5242">
            <v>62.249999999999602</v>
          </cell>
          <cell r="B5242">
            <v>2647.55</v>
          </cell>
        </row>
        <row r="5243">
          <cell r="A5243">
            <v>62.2599999999996</v>
          </cell>
          <cell r="B5243">
            <v>2647.4280000000049</v>
          </cell>
        </row>
        <row r="5244">
          <cell r="A5244">
            <v>62.269999999999598</v>
          </cell>
          <cell r="B5244">
            <v>2647.306000000005</v>
          </cell>
        </row>
        <row r="5245">
          <cell r="A5245">
            <v>62.279999999999603</v>
          </cell>
          <cell r="B5245">
            <v>2647.1840000000047</v>
          </cell>
        </row>
        <row r="5246">
          <cell r="A5246">
            <v>62.289999999999601</v>
          </cell>
          <cell r="B5246">
            <v>2647.0620000000049</v>
          </cell>
        </row>
        <row r="5247">
          <cell r="A5247">
            <v>62.299999999999599</v>
          </cell>
          <cell r="B5247">
            <v>2646.9400000000051</v>
          </cell>
        </row>
        <row r="5248">
          <cell r="A5248">
            <v>62.309999999999597</v>
          </cell>
          <cell r="B5248">
            <v>2646.8180000000048</v>
          </cell>
        </row>
        <row r="5249">
          <cell r="A5249">
            <v>62.319999999999602</v>
          </cell>
          <cell r="B5249">
            <v>2646.6960000000049</v>
          </cell>
        </row>
        <row r="5250">
          <cell r="A5250">
            <v>62.3299999999996</v>
          </cell>
          <cell r="B5250">
            <v>2646.5740000000051</v>
          </cell>
        </row>
        <row r="5251">
          <cell r="A5251">
            <v>62.339999999999598</v>
          </cell>
          <cell r="B5251">
            <v>2646.4520000000048</v>
          </cell>
        </row>
        <row r="5252">
          <cell r="A5252">
            <v>62.349999999999604</v>
          </cell>
          <cell r="B5252">
            <v>2646.33</v>
          </cell>
        </row>
        <row r="5253">
          <cell r="A5253">
            <v>62.359999999999602</v>
          </cell>
          <cell r="B5253">
            <v>2646.2080000000051</v>
          </cell>
        </row>
        <row r="5254">
          <cell r="A5254">
            <v>62.3699999999996</v>
          </cell>
          <cell r="B5254">
            <v>2646.0860000000048</v>
          </cell>
        </row>
        <row r="5255">
          <cell r="A5255">
            <v>62.379999999999598</v>
          </cell>
          <cell r="B5255">
            <v>2645.9640000000049</v>
          </cell>
        </row>
        <row r="5256">
          <cell r="A5256">
            <v>62.389999999999603</v>
          </cell>
          <cell r="B5256">
            <v>2645.8420000000051</v>
          </cell>
        </row>
        <row r="5257">
          <cell r="A5257">
            <v>62.399999999999601</v>
          </cell>
          <cell r="B5257">
            <v>2645.72</v>
          </cell>
        </row>
        <row r="5258">
          <cell r="A5258">
            <v>62.409999999999599</v>
          </cell>
          <cell r="B5258">
            <v>2645.598000000005</v>
          </cell>
        </row>
        <row r="5259">
          <cell r="A5259">
            <v>62.419999999999497</v>
          </cell>
          <cell r="B5259">
            <v>2645.476000000006</v>
          </cell>
        </row>
        <row r="5260">
          <cell r="A5260">
            <v>62.429999999999602</v>
          </cell>
          <cell r="B5260">
            <v>2645.3540000000048</v>
          </cell>
        </row>
        <row r="5261">
          <cell r="A5261">
            <v>62.4399999999996</v>
          </cell>
          <cell r="B5261">
            <v>2645.232000000005</v>
          </cell>
        </row>
        <row r="5262">
          <cell r="A5262">
            <v>62.449999999999498</v>
          </cell>
          <cell r="B5262">
            <v>2645.110000000006</v>
          </cell>
        </row>
        <row r="5263">
          <cell r="A5263">
            <v>62.459999999999603</v>
          </cell>
          <cell r="B5263">
            <v>2644.9880000000048</v>
          </cell>
        </row>
        <row r="5264">
          <cell r="A5264">
            <v>62.469999999999501</v>
          </cell>
          <cell r="B5264">
            <v>2644.8660000000064</v>
          </cell>
        </row>
        <row r="5265">
          <cell r="A5265">
            <v>62.479999999999499</v>
          </cell>
          <cell r="B5265">
            <v>2644.7440000000061</v>
          </cell>
        </row>
        <row r="5266">
          <cell r="A5266">
            <v>62.489999999999498</v>
          </cell>
          <cell r="B5266">
            <v>2644.6220000000062</v>
          </cell>
        </row>
        <row r="5267">
          <cell r="A5267">
            <v>62.499999999999503</v>
          </cell>
          <cell r="B5267">
            <v>2644.5000000000064</v>
          </cell>
        </row>
        <row r="5268">
          <cell r="A5268">
            <v>62.509999999999501</v>
          </cell>
          <cell r="B5268">
            <v>2644.3780000000061</v>
          </cell>
        </row>
        <row r="5269">
          <cell r="A5269">
            <v>62.519999999999499</v>
          </cell>
          <cell r="B5269">
            <v>2644.2560000000062</v>
          </cell>
        </row>
        <row r="5270">
          <cell r="A5270">
            <v>62.529999999999497</v>
          </cell>
          <cell r="B5270">
            <v>2644.1340000000064</v>
          </cell>
        </row>
        <row r="5271">
          <cell r="A5271">
            <v>62.539999999999502</v>
          </cell>
          <cell r="B5271">
            <v>2644.0120000000061</v>
          </cell>
        </row>
        <row r="5272">
          <cell r="A5272">
            <v>62.5499999999995</v>
          </cell>
          <cell r="B5272">
            <v>2643.8900000000062</v>
          </cell>
        </row>
        <row r="5273">
          <cell r="A5273">
            <v>62.559999999999498</v>
          </cell>
          <cell r="B5273">
            <v>2643.7680000000064</v>
          </cell>
        </row>
        <row r="5274">
          <cell r="A5274">
            <v>62.569999999999503</v>
          </cell>
          <cell r="B5274">
            <v>2643.6460000000061</v>
          </cell>
        </row>
        <row r="5275">
          <cell r="A5275">
            <v>62.579999999999501</v>
          </cell>
          <cell r="B5275">
            <v>2643.5240000000063</v>
          </cell>
        </row>
        <row r="5276">
          <cell r="A5276">
            <v>62.589999999999499</v>
          </cell>
          <cell r="B5276">
            <v>2643.4020000000064</v>
          </cell>
        </row>
        <row r="5277">
          <cell r="A5277">
            <v>62.599999999999497</v>
          </cell>
          <cell r="B5277">
            <v>2643.2800000000061</v>
          </cell>
        </row>
        <row r="5278">
          <cell r="A5278">
            <v>62.609999999999502</v>
          </cell>
          <cell r="B5278">
            <v>2643.1580000000063</v>
          </cell>
        </row>
        <row r="5279">
          <cell r="A5279">
            <v>62.6199999999995</v>
          </cell>
          <cell r="B5279">
            <v>2643.0360000000064</v>
          </cell>
        </row>
        <row r="5280">
          <cell r="A5280">
            <v>62.629999999999498</v>
          </cell>
          <cell r="B5280">
            <v>2642.9140000000061</v>
          </cell>
        </row>
        <row r="5281">
          <cell r="A5281">
            <v>62.639999999999503</v>
          </cell>
          <cell r="B5281">
            <v>2642.7920000000058</v>
          </cell>
        </row>
        <row r="5282">
          <cell r="A5282">
            <v>62.649999999999501</v>
          </cell>
          <cell r="B5282">
            <v>2642.670000000006</v>
          </cell>
        </row>
        <row r="5283">
          <cell r="A5283">
            <v>62.659999999999499</v>
          </cell>
          <cell r="B5283">
            <v>2642.5480000000061</v>
          </cell>
        </row>
        <row r="5284">
          <cell r="A5284">
            <v>62.669999999999497</v>
          </cell>
          <cell r="B5284">
            <v>2642.4260000000063</v>
          </cell>
        </row>
        <row r="5285">
          <cell r="A5285">
            <v>62.679999999999502</v>
          </cell>
          <cell r="B5285">
            <v>2642.304000000006</v>
          </cell>
        </row>
        <row r="5286">
          <cell r="A5286">
            <v>62.6899999999995</v>
          </cell>
          <cell r="B5286">
            <v>2642.1820000000062</v>
          </cell>
        </row>
        <row r="5287">
          <cell r="A5287">
            <v>62.699999999999498</v>
          </cell>
          <cell r="B5287">
            <v>2642.0600000000063</v>
          </cell>
        </row>
        <row r="5288">
          <cell r="A5288">
            <v>62.709999999999503</v>
          </cell>
          <cell r="B5288">
            <v>2641.938000000006</v>
          </cell>
        </row>
        <row r="5289">
          <cell r="A5289">
            <v>62.719999999999501</v>
          </cell>
          <cell r="B5289">
            <v>2641.8160000000062</v>
          </cell>
        </row>
        <row r="5290">
          <cell r="A5290">
            <v>62.729999999999499</v>
          </cell>
          <cell r="B5290">
            <v>2641.6940000000059</v>
          </cell>
        </row>
        <row r="5291">
          <cell r="A5291">
            <v>62.739999999999498</v>
          </cell>
          <cell r="B5291">
            <v>2641.572000000006</v>
          </cell>
        </row>
        <row r="5292">
          <cell r="A5292">
            <v>62.749999999999503</v>
          </cell>
          <cell r="B5292">
            <v>2641.4500000000062</v>
          </cell>
        </row>
        <row r="5293">
          <cell r="A5293">
            <v>62.759999999999501</v>
          </cell>
          <cell r="B5293">
            <v>2641.3280000000059</v>
          </cell>
        </row>
        <row r="5294">
          <cell r="A5294">
            <v>62.769999999999499</v>
          </cell>
          <cell r="B5294">
            <v>2641.206000000006</v>
          </cell>
        </row>
        <row r="5295">
          <cell r="A5295">
            <v>62.779999999999497</v>
          </cell>
          <cell r="B5295">
            <v>2641.0840000000062</v>
          </cell>
        </row>
        <row r="5296">
          <cell r="A5296">
            <v>62.789999999999502</v>
          </cell>
          <cell r="B5296">
            <v>2640.9620000000059</v>
          </cell>
        </row>
        <row r="5297">
          <cell r="A5297">
            <v>62.7999999999995</v>
          </cell>
          <cell r="B5297">
            <v>2640.8400000000061</v>
          </cell>
        </row>
        <row r="5298">
          <cell r="A5298">
            <v>62.809999999999498</v>
          </cell>
          <cell r="B5298">
            <v>2640.7180000000062</v>
          </cell>
        </row>
        <row r="5299">
          <cell r="A5299">
            <v>62.819999999999503</v>
          </cell>
          <cell r="B5299">
            <v>2640.5960000000059</v>
          </cell>
        </row>
        <row r="5300">
          <cell r="A5300">
            <v>62.829999999999501</v>
          </cell>
          <cell r="B5300">
            <v>2640.4740000000061</v>
          </cell>
        </row>
        <row r="5301">
          <cell r="A5301">
            <v>62.839999999999499</v>
          </cell>
          <cell r="B5301">
            <v>2640.3520000000062</v>
          </cell>
        </row>
        <row r="5302">
          <cell r="A5302">
            <v>62.849999999999497</v>
          </cell>
          <cell r="B5302">
            <v>2640.2300000000059</v>
          </cell>
        </row>
        <row r="5303">
          <cell r="A5303">
            <v>62.859999999999502</v>
          </cell>
          <cell r="B5303">
            <v>2640.1080000000061</v>
          </cell>
        </row>
        <row r="5304">
          <cell r="A5304">
            <v>62.8699999999995</v>
          </cell>
          <cell r="B5304">
            <v>2639.9860000000062</v>
          </cell>
        </row>
        <row r="5305">
          <cell r="A5305">
            <v>62.879999999999498</v>
          </cell>
          <cell r="B5305">
            <v>2639.8640000000059</v>
          </cell>
        </row>
        <row r="5306">
          <cell r="A5306">
            <v>62.889999999999503</v>
          </cell>
          <cell r="B5306">
            <v>2639.7420000000061</v>
          </cell>
        </row>
        <row r="5307">
          <cell r="A5307">
            <v>62.899999999999501</v>
          </cell>
          <cell r="B5307">
            <v>2639.6200000000063</v>
          </cell>
        </row>
        <row r="5308">
          <cell r="A5308">
            <v>62.909999999999499</v>
          </cell>
          <cell r="B5308">
            <v>2639.498000000006</v>
          </cell>
        </row>
        <row r="5309">
          <cell r="A5309">
            <v>62.919999999999398</v>
          </cell>
          <cell r="B5309">
            <v>2639.3760000000075</v>
          </cell>
        </row>
        <row r="5310">
          <cell r="A5310">
            <v>62.929999999999502</v>
          </cell>
          <cell r="B5310">
            <v>2639.2540000000063</v>
          </cell>
        </row>
        <row r="5311">
          <cell r="A5311">
            <v>62.9399999999995</v>
          </cell>
          <cell r="B5311">
            <v>2639.132000000006</v>
          </cell>
        </row>
        <row r="5312">
          <cell r="A5312">
            <v>62.949999999999399</v>
          </cell>
          <cell r="B5312">
            <v>2639.0100000000075</v>
          </cell>
        </row>
        <row r="5313">
          <cell r="A5313">
            <v>62.959999999999397</v>
          </cell>
          <cell r="B5313">
            <v>2638.8880000000072</v>
          </cell>
        </row>
        <row r="5314">
          <cell r="A5314">
            <v>62.969999999999402</v>
          </cell>
          <cell r="B5314">
            <v>2638.7660000000074</v>
          </cell>
        </row>
        <row r="5315">
          <cell r="A5315">
            <v>62.9799999999994</v>
          </cell>
          <cell r="B5315">
            <v>2638.6440000000075</v>
          </cell>
        </row>
        <row r="5316">
          <cell r="A5316">
            <v>62.989999999999398</v>
          </cell>
          <cell r="B5316">
            <v>2638.5220000000072</v>
          </cell>
        </row>
        <row r="5317">
          <cell r="A5317">
            <v>62.999999999999403</v>
          </cell>
          <cell r="B5317">
            <v>2638.4000000000074</v>
          </cell>
        </row>
        <row r="5318">
          <cell r="A5318">
            <v>63.009999999999401</v>
          </cell>
          <cell r="B5318">
            <v>2638.2780000000075</v>
          </cell>
        </row>
        <row r="5319">
          <cell r="A5319">
            <v>63.019999999999399</v>
          </cell>
          <cell r="B5319">
            <v>2638.1560000000072</v>
          </cell>
        </row>
        <row r="5320">
          <cell r="A5320">
            <v>63.029999999999397</v>
          </cell>
          <cell r="B5320">
            <v>2638.0340000000074</v>
          </cell>
        </row>
        <row r="5321">
          <cell r="A5321">
            <v>63.039999999999402</v>
          </cell>
          <cell r="B5321">
            <v>2637.9120000000075</v>
          </cell>
        </row>
        <row r="5322">
          <cell r="A5322">
            <v>63.0499999999994</v>
          </cell>
          <cell r="B5322">
            <v>2637.7900000000072</v>
          </cell>
        </row>
        <row r="5323">
          <cell r="A5323">
            <v>63.059999999999398</v>
          </cell>
          <cell r="B5323">
            <v>2637.6680000000074</v>
          </cell>
        </row>
        <row r="5324">
          <cell r="A5324">
            <v>63.069999999999403</v>
          </cell>
          <cell r="B5324">
            <v>2637.5460000000076</v>
          </cell>
        </row>
        <row r="5325">
          <cell r="A5325">
            <v>63.079999999999401</v>
          </cell>
          <cell r="B5325">
            <v>2637.4240000000073</v>
          </cell>
        </row>
        <row r="5326">
          <cell r="A5326">
            <v>63.089999999999399</v>
          </cell>
          <cell r="B5326">
            <v>2637.3020000000074</v>
          </cell>
        </row>
        <row r="5327">
          <cell r="A5327">
            <v>63.099999999999397</v>
          </cell>
          <cell r="B5327">
            <v>2637.1800000000076</v>
          </cell>
        </row>
        <row r="5328">
          <cell r="A5328">
            <v>63.109999999999403</v>
          </cell>
          <cell r="B5328">
            <v>2637.0580000000073</v>
          </cell>
        </row>
        <row r="5329">
          <cell r="A5329">
            <v>63.119999999999401</v>
          </cell>
          <cell r="B5329">
            <v>2636.9360000000074</v>
          </cell>
        </row>
        <row r="5330">
          <cell r="A5330">
            <v>63.129999999999399</v>
          </cell>
          <cell r="B5330">
            <v>2636.8140000000076</v>
          </cell>
        </row>
        <row r="5331">
          <cell r="A5331">
            <v>63.139999999999397</v>
          </cell>
          <cell r="B5331">
            <v>2636.6920000000073</v>
          </cell>
        </row>
        <row r="5332">
          <cell r="A5332">
            <v>63.149999999999402</v>
          </cell>
          <cell r="B5332">
            <v>2636.5700000000074</v>
          </cell>
        </row>
        <row r="5333">
          <cell r="A5333">
            <v>63.1599999999994</v>
          </cell>
          <cell r="B5333">
            <v>2636.4480000000076</v>
          </cell>
        </row>
        <row r="5334">
          <cell r="A5334">
            <v>63.169999999999398</v>
          </cell>
          <cell r="B5334">
            <v>2636.3260000000073</v>
          </cell>
        </row>
        <row r="5335">
          <cell r="A5335">
            <v>63.179999999999403</v>
          </cell>
          <cell r="B5335">
            <v>2636.2040000000075</v>
          </cell>
        </row>
        <row r="5336">
          <cell r="A5336">
            <v>63.189999999999401</v>
          </cell>
          <cell r="B5336">
            <v>2636.0820000000076</v>
          </cell>
        </row>
        <row r="5337">
          <cell r="A5337">
            <v>63.199999999999399</v>
          </cell>
          <cell r="B5337">
            <v>2635.9600000000073</v>
          </cell>
        </row>
        <row r="5338">
          <cell r="A5338">
            <v>63.209999999999397</v>
          </cell>
          <cell r="B5338">
            <v>2635.8380000000075</v>
          </cell>
        </row>
        <row r="5339">
          <cell r="A5339">
            <v>63.219999999999402</v>
          </cell>
          <cell r="B5339">
            <v>2635.7160000000072</v>
          </cell>
        </row>
        <row r="5340">
          <cell r="A5340">
            <v>63.2299999999994</v>
          </cell>
          <cell r="B5340">
            <v>2635.5940000000073</v>
          </cell>
        </row>
        <row r="5341">
          <cell r="A5341">
            <v>63.239999999999398</v>
          </cell>
          <cell r="B5341">
            <v>2635.4720000000075</v>
          </cell>
        </row>
        <row r="5342">
          <cell r="A5342">
            <v>63.249999999999403</v>
          </cell>
          <cell r="B5342">
            <v>2635.3500000000072</v>
          </cell>
        </row>
        <row r="5343">
          <cell r="A5343">
            <v>63.259999999999401</v>
          </cell>
          <cell r="B5343">
            <v>2635.2280000000073</v>
          </cell>
        </row>
        <row r="5344">
          <cell r="A5344">
            <v>63.269999999999399</v>
          </cell>
          <cell r="B5344">
            <v>2635.1060000000075</v>
          </cell>
        </row>
        <row r="5345">
          <cell r="A5345">
            <v>63.279999999999397</v>
          </cell>
          <cell r="B5345">
            <v>2634.9840000000077</v>
          </cell>
        </row>
        <row r="5346">
          <cell r="A5346">
            <v>63.289999999999402</v>
          </cell>
          <cell r="B5346">
            <v>2634.8620000000074</v>
          </cell>
        </row>
        <row r="5347">
          <cell r="A5347">
            <v>63.2999999999994</v>
          </cell>
          <cell r="B5347">
            <v>2634.7400000000075</v>
          </cell>
        </row>
        <row r="5348">
          <cell r="A5348">
            <v>63.309999999999398</v>
          </cell>
          <cell r="B5348">
            <v>2634.6180000000077</v>
          </cell>
        </row>
        <row r="5349">
          <cell r="A5349">
            <v>63.319999999999403</v>
          </cell>
          <cell r="B5349">
            <v>2634.4960000000074</v>
          </cell>
        </row>
        <row r="5350">
          <cell r="A5350">
            <v>63.329999999999401</v>
          </cell>
          <cell r="B5350">
            <v>2634.3740000000071</v>
          </cell>
        </row>
        <row r="5351">
          <cell r="A5351">
            <v>63.339999999999399</v>
          </cell>
          <cell r="B5351">
            <v>2634.2520000000072</v>
          </cell>
        </row>
        <row r="5352">
          <cell r="A5352">
            <v>63.349999999999397</v>
          </cell>
          <cell r="B5352">
            <v>2634.1300000000074</v>
          </cell>
        </row>
        <row r="5353">
          <cell r="A5353">
            <v>63.359999999999403</v>
          </cell>
          <cell r="B5353">
            <v>2634.0080000000071</v>
          </cell>
        </row>
        <row r="5354">
          <cell r="A5354">
            <v>63.369999999999401</v>
          </cell>
          <cell r="B5354">
            <v>2633.8860000000072</v>
          </cell>
        </row>
        <row r="5355">
          <cell r="A5355">
            <v>63.379999999999399</v>
          </cell>
          <cell r="B5355">
            <v>2633.7640000000074</v>
          </cell>
        </row>
        <row r="5356">
          <cell r="A5356">
            <v>63.389999999999397</v>
          </cell>
          <cell r="B5356">
            <v>2633.6420000000076</v>
          </cell>
        </row>
        <row r="5357">
          <cell r="A5357">
            <v>63.399999999999402</v>
          </cell>
          <cell r="B5357">
            <v>2633.5200000000073</v>
          </cell>
        </row>
        <row r="5358">
          <cell r="A5358">
            <v>63.4099999999994</v>
          </cell>
          <cell r="B5358">
            <v>2633.3980000000074</v>
          </cell>
        </row>
        <row r="5359">
          <cell r="A5359">
            <v>63.419999999999398</v>
          </cell>
          <cell r="B5359">
            <v>2633.2760000000071</v>
          </cell>
        </row>
        <row r="5360">
          <cell r="A5360">
            <v>63.429999999999403</v>
          </cell>
          <cell r="B5360">
            <v>2633.1540000000073</v>
          </cell>
        </row>
        <row r="5361">
          <cell r="A5361">
            <v>63.439999999999401</v>
          </cell>
          <cell r="B5361">
            <v>2633.0320000000074</v>
          </cell>
        </row>
        <row r="5362">
          <cell r="A5362">
            <v>63.449999999999299</v>
          </cell>
          <cell r="B5362">
            <v>2632.9100000000085</v>
          </cell>
        </row>
        <row r="5363">
          <cell r="A5363">
            <v>63.459999999999297</v>
          </cell>
          <cell r="B5363">
            <v>2632.7880000000087</v>
          </cell>
        </row>
        <row r="5364">
          <cell r="A5364">
            <v>63.469999999999402</v>
          </cell>
          <cell r="B5364">
            <v>2632.6660000000074</v>
          </cell>
        </row>
        <row r="5365">
          <cell r="A5365">
            <v>63.479999999999301</v>
          </cell>
          <cell r="B5365">
            <v>2632.5440000000085</v>
          </cell>
        </row>
        <row r="5366">
          <cell r="A5366">
            <v>63.489999999999299</v>
          </cell>
          <cell r="B5366">
            <v>2632.4220000000087</v>
          </cell>
        </row>
        <row r="5367">
          <cell r="A5367">
            <v>63.499999999999297</v>
          </cell>
          <cell r="B5367">
            <v>2632.3000000000084</v>
          </cell>
        </row>
        <row r="5368">
          <cell r="A5368">
            <v>63.509999999999302</v>
          </cell>
          <cell r="B5368">
            <v>2632.1780000000085</v>
          </cell>
        </row>
        <row r="5369">
          <cell r="A5369">
            <v>63.5199999999993</v>
          </cell>
          <cell r="B5369">
            <v>2632.0560000000087</v>
          </cell>
        </row>
        <row r="5370">
          <cell r="A5370">
            <v>63.529999999999298</v>
          </cell>
          <cell r="B5370">
            <v>2631.9340000000084</v>
          </cell>
        </row>
        <row r="5371">
          <cell r="A5371">
            <v>63.539999999999303</v>
          </cell>
          <cell r="B5371">
            <v>2631.8120000000085</v>
          </cell>
        </row>
        <row r="5372">
          <cell r="A5372">
            <v>63.549999999999301</v>
          </cell>
          <cell r="B5372">
            <v>2631.6900000000087</v>
          </cell>
        </row>
        <row r="5373">
          <cell r="A5373">
            <v>63.559999999999299</v>
          </cell>
          <cell r="B5373">
            <v>2631.5680000000084</v>
          </cell>
        </row>
        <row r="5374">
          <cell r="A5374">
            <v>63.569999999999297</v>
          </cell>
          <cell r="B5374">
            <v>2631.4460000000086</v>
          </cell>
        </row>
        <row r="5375">
          <cell r="A5375">
            <v>63.579999999999302</v>
          </cell>
          <cell r="B5375">
            <v>2631.3240000000087</v>
          </cell>
        </row>
        <row r="5376">
          <cell r="A5376">
            <v>63.5899999999993</v>
          </cell>
          <cell r="B5376">
            <v>2631.2020000000084</v>
          </cell>
        </row>
        <row r="5377">
          <cell r="A5377">
            <v>63.599999999999298</v>
          </cell>
          <cell r="B5377">
            <v>2631.0800000000086</v>
          </cell>
        </row>
        <row r="5378">
          <cell r="A5378">
            <v>63.609999999999303</v>
          </cell>
          <cell r="B5378">
            <v>2630.9580000000087</v>
          </cell>
        </row>
        <row r="5379">
          <cell r="A5379">
            <v>63.619999999999301</v>
          </cell>
          <cell r="B5379">
            <v>2630.8360000000084</v>
          </cell>
        </row>
        <row r="5380">
          <cell r="A5380">
            <v>63.629999999999299</v>
          </cell>
          <cell r="B5380">
            <v>2630.7140000000086</v>
          </cell>
        </row>
        <row r="5381">
          <cell r="A5381">
            <v>63.639999999999297</v>
          </cell>
          <cell r="B5381">
            <v>2630.5920000000087</v>
          </cell>
        </row>
        <row r="5382">
          <cell r="A5382">
            <v>63.649999999999302</v>
          </cell>
          <cell r="B5382">
            <v>2630.4700000000084</v>
          </cell>
        </row>
        <row r="5383">
          <cell r="A5383">
            <v>63.6599999999993</v>
          </cell>
          <cell r="B5383">
            <v>2630.3480000000086</v>
          </cell>
        </row>
        <row r="5384">
          <cell r="A5384">
            <v>63.669999999999298</v>
          </cell>
          <cell r="B5384">
            <v>2630.2260000000088</v>
          </cell>
        </row>
        <row r="5385">
          <cell r="A5385">
            <v>63.679999999999303</v>
          </cell>
          <cell r="B5385">
            <v>2630.1040000000085</v>
          </cell>
        </row>
        <row r="5386">
          <cell r="A5386">
            <v>63.689999999999301</v>
          </cell>
          <cell r="B5386">
            <v>2629.9820000000086</v>
          </cell>
        </row>
        <row r="5387">
          <cell r="A5387">
            <v>63.699999999999299</v>
          </cell>
          <cell r="B5387">
            <v>2629.8600000000088</v>
          </cell>
        </row>
        <row r="5388">
          <cell r="A5388">
            <v>63.709999999999297</v>
          </cell>
          <cell r="B5388">
            <v>2629.7380000000085</v>
          </cell>
        </row>
        <row r="5389">
          <cell r="A5389">
            <v>63.719999999999303</v>
          </cell>
          <cell r="B5389">
            <v>2629.6160000000086</v>
          </cell>
        </row>
        <row r="5390">
          <cell r="A5390">
            <v>63.729999999999301</v>
          </cell>
          <cell r="B5390">
            <v>2629.4940000000088</v>
          </cell>
        </row>
        <row r="5391">
          <cell r="A5391">
            <v>63.739999999999299</v>
          </cell>
          <cell r="B5391">
            <v>2629.3720000000085</v>
          </cell>
        </row>
        <row r="5392">
          <cell r="A5392">
            <v>63.749999999999297</v>
          </cell>
          <cell r="B5392">
            <v>2629.2500000000086</v>
          </cell>
        </row>
        <row r="5393">
          <cell r="A5393">
            <v>63.759999999999302</v>
          </cell>
          <cell r="B5393">
            <v>2629.1280000000088</v>
          </cell>
        </row>
        <row r="5394">
          <cell r="A5394">
            <v>63.7699999999993</v>
          </cell>
          <cell r="B5394">
            <v>2629.0060000000085</v>
          </cell>
        </row>
        <row r="5395">
          <cell r="A5395">
            <v>63.779999999999298</v>
          </cell>
          <cell r="B5395">
            <v>2628.8840000000087</v>
          </cell>
        </row>
        <row r="5396">
          <cell r="A5396">
            <v>63.789999999999303</v>
          </cell>
          <cell r="B5396">
            <v>2628.7620000000088</v>
          </cell>
        </row>
        <row r="5397">
          <cell r="A5397">
            <v>63.799999999999301</v>
          </cell>
          <cell r="B5397">
            <v>2628.6400000000085</v>
          </cell>
        </row>
        <row r="5398">
          <cell r="A5398">
            <v>63.809999999999299</v>
          </cell>
          <cell r="B5398">
            <v>2628.5180000000087</v>
          </cell>
        </row>
        <row r="5399">
          <cell r="A5399">
            <v>63.819999999999297</v>
          </cell>
          <cell r="B5399">
            <v>2628.3960000000088</v>
          </cell>
        </row>
        <row r="5400">
          <cell r="A5400">
            <v>63.829999999999302</v>
          </cell>
          <cell r="B5400">
            <v>2628.2740000000085</v>
          </cell>
        </row>
        <row r="5401">
          <cell r="A5401">
            <v>63.8399999999993</v>
          </cell>
          <cell r="B5401">
            <v>2628.1520000000087</v>
          </cell>
        </row>
        <row r="5402">
          <cell r="A5402">
            <v>63.849999999999298</v>
          </cell>
          <cell r="B5402">
            <v>2628.0300000000088</v>
          </cell>
        </row>
        <row r="5403">
          <cell r="A5403">
            <v>63.859999999999303</v>
          </cell>
          <cell r="B5403">
            <v>2627.9080000000085</v>
          </cell>
        </row>
        <row r="5404">
          <cell r="A5404">
            <v>63.869999999999301</v>
          </cell>
          <cell r="B5404">
            <v>2627.7860000000087</v>
          </cell>
        </row>
        <row r="5405">
          <cell r="A5405">
            <v>63.879999999999299</v>
          </cell>
          <cell r="B5405">
            <v>2627.6640000000089</v>
          </cell>
        </row>
        <row r="5406">
          <cell r="A5406">
            <v>63.889999999999297</v>
          </cell>
          <cell r="B5406">
            <v>2627.5420000000086</v>
          </cell>
        </row>
        <row r="5407">
          <cell r="A5407">
            <v>63.899999999999302</v>
          </cell>
          <cell r="B5407">
            <v>2627.4200000000087</v>
          </cell>
        </row>
        <row r="5408">
          <cell r="A5408">
            <v>63.9099999999993</v>
          </cell>
          <cell r="B5408">
            <v>2627.2980000000084</v>
          </cell>
        </row>
        <row r="5409">
          <cell r="A5409">
            <v>63.919999999999298</v>
          </cell>
          <cell r="B5409">
            <v>2627.1760000000086</v>
          </cell>
        </row>
        <row r="5410">
          <cell r="A5410">
            <v>63.929999999999197</v>
          </cell>
          <cell r="B5410">
            <v>2627.0540000000101</v>
          </cell>
        </row>
        <row r="5411">
          <cell r="A5411">
            <v>63.939999999999301</v>
          </cell>
          <cell r="B5411">
            <v>2626.9320000000084</v>
          </cell>
        </row>
        <row r="5412">
          <cell r="A5412">
            <v>63.9499999999992</v>
          </cell>
          <cell r="B5412">
            <v>2626.8100000000099</v>
          </cell>
        </row>
        <row r="5413">
          <cell r="A5413">
            <v>63.959999999999198</v>
          </cell>
          <cell r="B5413">
            <v>2626.6880000000101</v>
          </cell>
        </row>
        <row r="5414">
          <cell r="A5414">
            <v>63.969999999999303</v>
          </cell>
          <cell r="B5414">
            <v>2626.5660000000084</v>
          </cell>
        </row>
        <row r="5415">
          <cell r="A5415">
            <v>63.979999999999201</v>
          </cell>
          <cell r="B5415">
            <v>2626.4440000000095</v>
          </cell>
        </row>
        <row r="5416">
          <cell r="A5416">
            <v>63.989999999999199</v>
          </cell>
          <cell r="B5416">
            <v>2626.3220000000097</v>
          </cell>
        </row>
        <row r="5417">
          <cell r="A5417">
            <v>63.999999999999197</v>
          </cell>
          <cell r="B5417">
            <v>2626.2000000000098</v>
          </cell>
        </row>
        <row r="5418">
          <cell r="A5418">
            <v>64.009999999999195</v>
          </cell>
          <cell r="B5418">
            <v>2626.07800000001</v>
          </cell>
        </row>
        <row r="5419">
          <cell r="A5419">
            <v>64.0199999999992</v>
          </cell>
          <cell r="B5419">
            <v>2625.9560000000097</v>
          </cell>
        </row>
        <row r="5420">
          <cell r="A5420">
            <v>64.029999999999205</v>
          </cell>
          <cell r="B5420">
            <v>2625.8340000000098</v>
          </cell>
        </row>
        <row r="5421">
          <cell r="A5421">
            <v>64.039999999999196</v>
          </cell>
          <cell r="B5421">
            <v>2625.71200000001</v>
          </cell>
        </row>
        <row r="5422">
          <cell r="A5422">
            <v>64.049999999999201</v>
          </cell>
          <cell r="B5422">
            <v>2625.5900000000097</v>
          </cell>
        </row>
        <row r="5423">
          <cell r="A5423">
            <v>64.059999999999206</v>
          </cell>
          <cell r="B5423">
            <v>2625.4680000000099</v>
          </cell>
        </row>
        <row r="5424">
          <cell r="A5424">
            <v>64.069999999999197</v>
          </cell>
          <cell r="B5424">
            <v>2625.34600000001</v>
          </cell>
        </row>
        <row r="5425">
          <cell r="A5425">
            <v>64.079999999999202</v>
          </cell>
          <cell r="B5425">
            <v>2625.2240000000097</v>
          </cell>
        </row>
        <row r="5426">
          <cell r="A5426">
            <v>64.089999999999193</v>
          </cell>
          <cell r="B5426">
            <v>2625.1020000000099</v>
          </cell>
        </row>
        <row r="5427">
          <cell r="A5427">
            <v>64.099999999999199</v>
          </cell>
          <cell r="B5427">
            <v>2624.9800000000096</v>
          </cell>
        </row>
        <row r="5428">
          <cell r="A5428">
            <v>64.109999999999204</v>
          </cell>
          <cell r="B5428">
            <v>2624.8580000000097</v>
          </cell>
        </row>
        <row r="5429">
          <cell r="A5429">
            <v>64.119999999999195</v>
          </cell>
          <cell r="B5429">
            <v>2624.7360000000099</v>
          </cell>
        </row>
        <row r="5430">
          <cell r="A5430">
            <v>64.1299999999992</v>
          </cell>
          <cell r="B5430">
            <v>2624.6140000000096</v>
          </cell>
        </row>
        <row r="5431">
          <cell r="A5431">
            <v>64.139999999999205</v>
          </cell>
          <cell r="B5431">
            <v>2624.4920000000097</v>
          </cell>
        </row>
        <row r="5432">
          <cell r="A5432">
            <v>64.149999999999196</v>
          </cell>
          <cell r="B5432">
            <v>2624.3700000000099</v>
          </cell>
        </row>
        <row r="5433">
          <cell r="A5433">
            <v>64.159999999999201</v>
          </cell>
          <cell r="B5433">
            <v>2624.2480000000096</v>
          </cell>
        </row>
        <row r="5434">
          <cell r="A5434">
            <v>64.169999999999206</v>
          </cell>
          <cell r="B5434">
            <v>2624.1260000000098</v>
          </cell>
        </row>
        <row r="5435">
          <cell r="A5435">
            <v>64.179999999999197</v>
          </cell>
          <cell r="B5435">
            <v>2624.0040000000099</v>
          </cell>
        </row>
        <row r="5436">
          <cell r="A5436">
            <v>64.189999999999202</v>
          </cell>
          <cell r="B5436">
            <v>2623.8820000000096</v>
          </cell>
        </row>
        <row r="5437">
          <cell r="A5437">
            <v>64.199999999999207</v>
          </cell>
          <cell r="B5437">
            <v>2623.7600000000098</v>
          </cell>
        </row>
        <row r="5438">
          <cell r="A5438">
            <v>64.209999999999198</v>
          </cell>
          <cell r="B5438">
            <v>2623.6380000000099</v>
          </cell>
        </row>
        <row r="5439">
          <cell r="A5439">
            <v>64.219999999999203</v>
          </cell>
          <cell r="B5439">
            <v>2623.5160000000096</v>
          </cell>
        </row>
        <row r="5440">
          <cell r="A5440">
            <v>64.229999999999194</v>
          </cell>
          <cell r="B5440">
            <v>2623.3940000000098</v>
          </cell>
        </row>
        <row r="5441">
          <cell r="A5441">
            <v>64.239999999999199</v>
          </cell>
          <cell r="B5441">
            <v>2623.2720000000099</v>
          </cell>
        </row>
        <row r="5442">
          <cell r="A5442">
            <v>64.249999999999204</v>
          </cell>
          <cell r="B5442">
            <v>2623.1500000000096</v>
          </cell>
        </row>
        <row r="5443">
          <cell r="A5443">
            <v>64.259999999999195</v>
          </cell>
          <cell r="B5443">
            <v>2623.0280000000098</v>
          </cell>
        </row>
        <row r="5444">
          <cell r="A5444">
            <v>64.2699999999992</v>
          </cell>
          <cell r="B5444">
            <v>2622.90600000001</v>
          </cell>
        </row>
        <row r="5445">
          <cell r="A5445">
            <v>64.279999999999205</v>
          </cell>
          <cell r="B5445">
            <v>2622.7840000000097</v>
          </cell>
        </row>
        <row r="5446">
          <cell r="A5446">
            <v>64.289999999999196</v>
          </cell>
          <cell r="B5446">
            <v>2622.6620000000098</v>
          </cell>
        </row>
        <row r="5447">
          <cell r="A5447">
            <v>64.299999999999201</v>
          </cell>
          <cell r="B5447">
            <v>2622.54000000001</v>
          </cell>
        </row>
        <row r="5448">
          <cell r="A5448">
            <v>64.309999999999206</v>
          </cell>
          <cell r="B5448">
            <v>2622.4180000000097</v>
          </cell>
        </row>
        <row r="5449">
          <cell r="A5449">
            <v>64.319999999999197</v>
          </cell>
          <cell r="B5449">
            <v>2622.2960000000098</v>
          </cell>
        </row>
        <row r="5450">
          <cell r="A5450">
            <v>64.329999999999202</v>
          </cell>
          <cell r="B5450">
            <v>2622.17400000001</v>
          </cell>
        </row>
        <row r="5451">
          <cell r="A5451">
            <v>64.339999999999193</v>
          </cell>
          <cell r="B5451">
            <v>2622.0520000000097</v>
          </cell>
        </row>
        <row r="5452">
          <cell r="A5452">
            <v>64.349999999999199</v>
          </cell>
          <cell r="B5452">
            <v>2621.9300000000098</v>
          </cell>
        </row>
        <row r="5453">
          <cell r="A5453">
            <v>64.359999999999204</v>
          </cell>
          <cell r="B5453">
            <v>2621.80800000001</v>
          </cell>
        </row>
        <row r="5454">
          <cell r="A5454">
            <v>64.369999999999195</v>
          </cell>
          <cell r="B5454">
            <v>2621.6860000000097</v>
          </cell>
        </row>
        <row r="5455">
          <cell r="A5455">
            <v>64.3799999999992</v>
          </cell>
          <cell r="B5455">
            <v>2621.5640000000099</v>
          </cell>
        </row>
        <row r="5456">
          <cell r="A5456">
            <v>64.389999999999205</v>
          </cell>
          <cell r="B5456">
            <v>2621.44200000001</v>
          </cell>
        </row>
        <row r="5457">
          <cell r="A5457">
            <v>64.399999999999196</v>
          </cell>
          <cell r="B5457">
            <v>2621.3200000000097</v>
          </cell>
        </row>
        <row r="5458">
          <cell r="A5458">
            <v>64.409999999999201</v>
          </cell>
          <cell r="B5458">
            <v>2621.1980000000099</v>
          </cell>
        </row>
        <row r="5459">
          <cell r="A5459">
            <v>64.419999999999206</v>
          </cell>
          <cell r="B5459">
            <v>2621.0760000000096</v>
          </cell>
        </row>
        <row r="5460">
          <cell r="A5460">
            <v>64.429999999999197</v>
          </cell>
          <cell r="B5460">
            <v>2620.9540000000097</v>
          </cell>
        </row>
        <row r="5461">
          <cell r="A5461">
            <v>64.439999999999102</v>
          </cell>
          <cell r="B5461">
            <v>2620.8320000000112</v>
          </cell>
        </row>
        <row r="5462">
          <cell r="A5462">
            <v>64.449999999999207</v>
          </cell>
          <cell r="B5462">
            <v>2620.7100000000096</v>
          </cell>
        </row>
        <row r="5463">
          <cell r="A5463">
            <v>64.459999999999198</v>
          </cell>
          <cell r="B5463">
            <v>2620.5880000000097</v>
          </cell>
        </row>
        <row r="5464">
          <cell r="A5464">
            <v>64.469999999999104</v>
          </cell>
          <cell r="B5464">
            <v>2620.4660000000113</v>
          </cell>
        </row>
        <row r="5465">
          <cell r="A5465">
            <v>64.479999999999094</v>
          </cell>
          <cell r="B5465">
            <v>2620.344000000011</v>
          </cell>
        </row>
        <row r="5466">
          <cell r="A5466">
            <v>64.4899999999991</v>
          </cell>
          <cell r="B5466">
            <v>2620.2220000000111</v>
          </cell>
        </row>
        <row r="5467">
          <cell r="A5467">
            <v>64.499999999999105</v>
          </cell>
          <cell r="B5467">
            <v>2620.1000000000108</v>
          </cell>
        </row>
        <row r="5468">
          <cell r="A5468">
            <v>64.509999999999096</v>
          </cell>
          <cell r="B5468">
            <v>2619.978000000011</v>
          </cell>
        </row>
        <row r="5469">
          <cell r="A5469">
            <v>64.519999999999101</v>
          </cell>
          <cell r="B5469">
            <v>2619.8560000000111</v>
          </cell>
        </row>
        <row r="5470">
          <cell r="A5470">
            <v>64.529999999999106</v>
          </cell>
          <cell r="B5470">
            <v>2619.7340000000108</v>
          </cell>
        </row>
        <row r="5471">
          <cell r="A5471">
            <v>64.539999999999097</v>
          </cell>
          <cell r="B5471">
            <v>2619.612000000011</v>
          </cell>
        </row>
        <row r="5472">
          <cell r="A5472">
            <v>64.549999999999102</v>
          </cell>
          <cell r="B5472">
            <v>2619.4900000000112</v>
          </cell>
        </row>
        <row r="5473">
          <cell r="A5473">
            <v>64.559999999999107</v>
          </cell>
          <cell r="B5473">
            <v>2619.3680000000109</v>
          </cell>
        </row>
        <row r="5474">
          <cell r="A5474">
            <v>64.569999999999098</v>
          </cell>
          <cell r="B5474">
            <v>2619.246000000011</v>
          </cell>
        </row>
        <row r="5475">
          <cell r="A5475">
            <v>64.579999999999103</v>
          </cell>
          <cell r="B5475">
            <v>2619.1240000000107</v>
          </cell>
        </row>
        <row r="5476">
          <cell r="A5476">
            <v>64.589999999999094</v>
          </cell>
          <cell r="B5476">
            <v>2619.0020000000113</v>
          </cell>
        </row>
        <row r="5477">
          <cell r="A5477">
            <v>64.599999999999099</v>
          </cell>
          <cell r="B5477">
            <v>2618.880000000011</v>
          </cell>
        </row>
        <row r="5478">
          <cell r="A5478">
            <v>64.609999999999104</v>
          </cell>
          <cell r="B5478">
            <v>2618.7580000000107</v>
          </cell>
        </row>
        <row r="5479">
          <cell r="A5479">
            <v>64.619999999999095</v>
          </cell>
          <cell r="B5479">
            <v>2618.6360000000113</v>
          </cell>
        </row>
        <row r="5480">
          <cell r="A5480">
            <v>64.6299999999991</v>
          </cell>
          <cell r="B5480">
            <v>2618.514000000011</v>
          </cell>
        </row>
        <row r="5481">
          <cell r="A5481">
            <v>64.639999999999105</v>
          </cell>
          <cell r="B5481">
            <v>2618.3920000000107</v>
          </cell>
        </row>
        <row r="5482">
          <cell r="A5482">
            <v>64.649999999999096</v>
          </cell>
          <cell r="B5482">
            <v>2618.2700000000114</v>
          </cell>
        </row>
        <row r="5483">
          <cell r="A5483">
            <v>64.659999999999101</v>
          </cell>
          <cell r="B5483">
            <v>2618.1480000000111</v>
          </cell>
        </row>
        <row r="5484">
          <cell r="A5484">
            <v>64.669999999999106</v>
          </cell>
          <cell r="B5484">
            <v>2618.0260000000108</v>
          </cell>
        </row>
        <row r="5485">
          <cell r="A5485">
            <v>64.679999999999097</v>
          </cell>
          <cell r="B5485">
            <v>2617.9040000000109</v>
          </cell>
        </row>
        <row r="5486">
          <cell r="A5486">
            <v>64.689999999999102</v>
          </cell>
          <cell r="B5486">
            <v>2617.7820000000111</v>
          </cell>
        </row>
        <row r="5487">
          <cell r="A5487">
            <v>64.699999999999093</v>
          </cell>
          <cell r="B5487">
            <v>2617.6600000000112</v>
          </cell>
        </row>
        <row r="5488">
          <cell r="A5488">
            <v>64.709999999999098</v>
          </cell>
          <cell r="B5488">
            <v>2617.5380000000109</v>
          </cell>
        </row>
        <row r="5489">
          <cell r="A5489">
            <v>64.719999999999104</v>
          </cell>
          <cell r="B5489">
            <v>2617.4160000000111</v>
          </cell>
        </row>
        <row r="5490">
          <cell r="A5490">
            <v>64.729999999999094</v>
          </cell>
          <cell r="B5490">
            <v>2617.2940000000112</v>
          </cell>
        </row>
        <row r="5491">
          <cell r="A5491">
            <v>64.7399999999991</v>
          </cell>
          <cell r="B5491">
            <v>2617.1720000000109</v>
          </cell>
        </row>
        <row r="5492">
          <cell r="A5492">
            <v>64.749999999999105</v>
          </cell>
          <cell r="B5492">
            <v>2617.0500000000111</v>
          </cell>
        </row>
        <row r="5493">
          <cell r="A5493">
            <v>64.759999999999096</v>
          </cell>
          <cell r="B5493">
            <v>2616.9280000000108</v>
          </cell>
        </row>
        <row r="5494">
          <cell r="A5494">
            <v>64.769999999999101</v>
          </cell>
          <cell r="B5494">
            <v>2616.806000000011</v>
          </cell>
        </row>
        <row r="5495">
          <cell r="A5495">
            <v>64.779999999999106</v>
          </cell>
          <cell r="B5495">
            <v>2616.6840000000111</v>
          </cell>
        </row>
        <row r="5496">
          <cell r="A5496">
            <v>64.789999999999097</v>
          </cell>
          <cell r="B5496">
            <v>2616.5620000000108</v>
          </cell>
        </row>
        <row r="5497">
          <cell r="A5497">
            <v>64.799999999999102</v>
          </cell>
          <cell r="B5497">
            <v>2616.440000000011</v>
          </cell>
        </row>
        <row r="5498">
          <cell r="A5498">
            <v>64.809999999999107</v>
          </cell>
          <cell r="B5498">
            <v>2616.3180000000111</v>
          </cell>
        </row>
        <row r="5499">
          <cell r="A5499">
            <v>64.819999999999098</v>
          </cell>
          <cell r="B5499">
            <v>2616.1960000000108</v>
          </cell>
        </row>
        <row r="5500">
          <cell r="A5500">
            <v>64.829999999999103</v>
          </cell>
          <cell r="B5500">
            <v>2616.074000000011</v>
          </cell>
        </row>
        <row r="5501">
          <cell r="A5501">
            <v>64.839999999999094</v>
          </cell>
          <cell r="B5501">
            <v>2615.9520000000111</v>
          </cell>
        </row>
        <row r="5502">
          <cell r="A5502">
            <v>64.849999999999099</v>
          </cell>
          <cell r="B5502">
            <v>2615.8300000000108</v>
          </cell>
        </row>
        <row r="5503">
          <cell r="A5503">
            <v>64.859999999999104</v>
          </cell>
          <cell r="B5503">
            <v>2615.708000000011</v>
          </cell>
        </row>
        <row r="5504">
          <cell r="A5504">
            <v>64.869999999999095</v>
          </cell>
          <cell r="B5504">
            <v>2615.5860000000112</v>
          </cell>
        </row>
        <row r="5505">
          <cell r="A5505">
            <v>64.8799999999991</v>
          </cell>
          <cell r="B5505">
            <v>2615.4640000000109</v>
          </cell>
        </row>
        <row r="5506">
          <cell r="A5506">
            <v>64.889999999999105</v>
          </cell>
          <cell r="B5506">
            <v>2615.342000000011</v>
          </cell>
        </row>
        <row r="5507">
          <cell r="A5507">
            <v>64.899999999999096</v>
          </cell>
          <cell r="B5507">
            <v>2615.2200000000112</v>
          </cell>
        </row>
        <row r="5508">
          <cell r="A5508">
            <v>64.909999999999101</v>
          </cell>
          <cell r="B5508">
            <v>2615.0980000000109</v>
          </cell>
        </row>
        <row r="5509">
          <cell r="A5509">
            <v>64.919999999999106</v>
          </cell>
          <cell r="B5509">
            <v>2614.976000000011</v>
          </cell>
        </row>
        <row r="5510">
          <cell r="A5510">
            <v>64.929999999999097</v>
          </cell>
          <cell r="B5510">
            <v>2614.8540000000112</v>
          </cell>
        </row>
        <row r="5511">
          <cell r="A5511">
            <v>64.939999999999003</v>
          </cell>
          <cell r="B5511">
            <v>2614.7320000000122</v>
          </cell>
        </row>
        <row r="5512">
          <cell r="A5512">
            <v>64.949999999999093</v>
          </cell>
          <cell r="B5512">
            <v>2614.610000000011</v>
          </cell>
        </row>
        <row r="5513">
          <cell r="A5513">
            <v>64.959999999999098</v>
          </cell>
          <cell r="B5513">
            <v>2614.4880000000112</v>
          </cell>
        </row>
        <row r="5514">
          <cell r="A5514">
            <v>64.969999999999004</v>
          </cell>
          <cell r="B5514">
            <v>2614.3660000000123</v>
          </cell>
        </row>
        <row r="5515">
          <cell r="A5515">
            <v>64.979999999999094</v>
          </cell>
          <cell r="B5515">
            <v>2614.2440000000111</v>
          </cell>
        </row>
        <row r="5516">
          <cell r="A5516">
            <v>64.989999999999</v>
          </cell>
          <cell r="B5516">
            <v>2614.1220000000121</v>
          </cell>
        </row>
        <row r="5517">
          <cell r="A5517">
            <v>64.999999999999005</v>
          </cell>
          <cell r="B5517">
            <v>2614.0000000000123</v>
          </cell>
        </row>
        <row r="5518">
          <cell r="A5518">
            <v>65.009999999998996</v>
          </cell>
          <cell r="B5518">
            <v>2613.8780000000124</v>
          </cell>
        </row>
        <row r="5519">
          <cell r="A5519">
            <v>65.019999999999001</v>
          </cell>
          <cell r="B5519">
            <v>2613.7560000000121</v>
          </cell>
        </row>
        <row r="5520">
          <cell r="A5520">
            <v>65.029999999999006</v>
          </cell>
          <cell r="B5520">
            <v>2613.6340000000123</v>
          </cell>
        </row>
        <row r="5521">
          <cell r="A5521">
            <v>65.039999999998997</v>
          </cell>
          <cell r="B5521">
            <v>2613.5120000000124</v>
          </cell>
        </row>
        <row r="5522">
          <cell r="A5522">
            <v>65.049999999999002</v>
          </cell>
          <cell r="B5522">
            <v>2613.3900000000122</v>
          </cell>
        </row>
        <row r="5523">
          <cell r="A5523">
            <v>65.059999999998993</v>
          </cell>
          <cell r="B5523">
            <v>2613.2680000000123</v>
          </cell>
        </row>
        <row r="5524">
          <cell r="A5524">
            <v>65.069999999998998</v>
          </cell>
          <cell r="B5524">
            <v>2613.1460000000125</v>
          </cell>
        </row>
        <row r="5525">
          <cell r="A5525">
            <v>65.079999999999004</v>
          </cell>
          <cell r="B5525">
            <v>2613.0240000000122</v>
          </cell>
        </row>
        <row r="5526">
          <cell r="A5526">
            <v>65.089999999998994</v>
          </cell>
          <cell r="B5526">
            <v>2612.9020000000123</v>
          </cell>
        </row>
        <row r="5527">
          <cell r="A5527">
            <v>65.099999999999</v>
          </cell>
          <cell r="B5527">
            <v>2612.7800000000125</v>
          </cell>
        </row>
        <row r="5528">
          <cell r="A5528">
            <v>65.109999999999005</v>
          </cell>
          <cell r="B5528">
            <v>2612.6580000000122</v>
          </cell>
        </row>
        <row r="5529">
          <cell r="A5529">
            <v>65.119999999998996</v>
          </cell>
          <cell r="B5529">
            <v>2612.5360000000123</v>
          </cell>
        </row>
        <row r="5530">
          <cell r="A5530">
            <v>65.129999999999001</v>
          </cell>
          <cell r="B5530">
            <v>2612.4140000000125</v>
          </cell>
        </row>
        <row r="5531">
          <cell r="A5531">
            <v>65.139999999999006</v>
          </cell>
          <cell r="B5531">
            <v>2612.2920000000122</v>
          </cell>
        </row>
        <row r="5532">
          <cell r="A5532">
            <v>65.149999999998997</v>
          </cell>
          <cell r="B5532">
            <v>2612.1700000000124</v>
          </cell>
        </row>
        <row r="5533">
          <cell r="A5533">
            <v>65.159999999999002</v>
          </cell>
          <cell r="B5533">
            <v>2612.0480000000125</v>
          </cell>
        </row>
        <row r="5534">
          <cell r="A5534">
            <v>65.169999999999007</v>
          </cell>
          <cell r="B5534">
            <v>2611.9260000000122</v>
          </cell>
        </row>
        <row r="5535">
          <cell r="A5535">
            <v>65.179999999998998</v>
          </cell>
          <cell r="B5535">
            <v>2611.8040000000124</v>
          </cell>
        </row>
        <row r="5536">
          <cell r="A5536">
            <v>65.189999999999003</v>
          </cell>
          <cell r="B5536">
            <v>2611.6820000000121</v>
          </cell>
        </row>
        <row r="5537">
          <cell r="A5537">
            <v>65.199999999998994</v>
          </cell>
          <cell r="B5537">
            <v>2611.5600000000122</v>
          </cell>
        </row>
        <row r="5538">
          <cell r="A5538">
            <v>65.209999999998999</v>
          </cell>
          <cell r="B5538">
            <v>2611.4380000000124</v>
          </cell>
        </row>
        <row r="5539">
          <cell r="A5539">
            <v>65.219999999999004</v>
          </cell>
          <cell r="B5539">
            <v>2611.3160000000121</v>
          </cell>
        </row>
        <row r="5540">
          <cell r="A5540">
            <v>65.229999999998995</v>
          </cell>
          <cell r="B5540">
            <v>2611.1940000000122</v>
          </cell>
        </row>
        <row r="5541">
          <cell r="A5541">
            <v>65.239999999999</v>
          </cell>
          <cell r="B5541">
            <v>2611.0720000000124</v>
          </cell>
        </row>
        <row r="5542">
          <cell r="A5542">
            <v>65.249999999999005</v>
          </cell>
          <cell r="B5542">
            <v>2610.9500000000121</v>
          </cell>
        </row>
        <row r="5543">
          <cell r="A5543">
            <v>65.259999999998996</v>
          </cell>
          <cell r="B5543">
            <v>2610.8280000000123</v>
          </cell>
        </row>
        <row r="5544">
          <cell r="A5544">
            <v>65.269999999999001</v>
          </cell>
          <cell r="B5544">
            <v>2610.706000000012</v>
          </cell>
        </row>
        <row r="5545">
          <cell r="A5545">
            <v>65.279999999999006</v>
          </cell>
          <cell r="B5545">
            <v>2610.5840000000121</v>
          </cell>
        </row>
        <row r="5546">
          <cell r="A5546">
            <v>65.289999999998997</v>
          </cell>
          <cell r="B5546">
            <v>2610.4620000000123</v>
          </cell>
        </row>
        <row r="5547">
          <cell r="A5547">
            <v>65.299999999999002</v>
          </cell>
          <cell r="B5547">
            <v>2610.340000000012</v>
          </cell>
        </row>
        <row r="5548">
          <cell r="A5548">
            <v>65.309999999998993</v>
          </cell>
          <cell r="B5548">
            <v>2610.2180000000126</v>
          </cell>
        </row>
        <row r="5549">
          <cell r="A5549">
            <v>65.319999999998998</v>
          </cell>
          <cell r="B5549">
            <v>2610.0960000000123</v>
          </cell>
        </row>
        <row r="5550">
          <cell r="A5550">
            <v>65.329999999999004</v>
          </cell>
          <cell r="B5550">
            <v>2609.974000000012</v>
          </cell>
        </row>
        <row r="5551">
          <cell r="A5551">
            <v>65.339999999998994</v>
          </cell>
          <cell r="B5551">
            <v>2609.8520000000126</v>
          </cell>
        </row>
        <row r="5552">
          <cell r="A5552">
            <v>65.349999999999</v>
          </cell>
          <cell r="B5552">
            <v>2609.7300000000123</v>
          </cell>
        </row>
        <row r="5553">
          <cell r="A5553">
            <v>65.359999999999005</v>
          </cell>
          <cell r="B5553">
            <v>2609.608000000012</v>
          </cell>
        </row>
        <row r="5554">
          <cell r="A5554">
            <v>65.369999999998996</v>
          </cell>
          <cell r="B5554">
            <v>2609.4860000000122</v>
          </cell>
        </row>
        <row r="5555">
          <cell r="A5555">
            <v>65.379999999999001</v>
          </cell>
          <cell r="B5555">
            <v>2609.3640000000123</v>
          </cell>
        </row>
        <row r="5556">
          <cell r="A5556">
            <v>65.389999999999006</v>
          </cell>
          <cell r="B5556">
            <v>2609.242000000012</v>
          </cell>
        </row>
        <row r="5557">
          <cell r="A5557">
            <v>65.399999999998997</v>
          </cell>
          <cell r="B5557">
            <v>2609.1200000000122</v>
          </cell>
        </row>
        <row r="5558">
          <cell r="A5558">
            <v>65.409999999999002</v>
          </cell>
          <cell r="B5558">
            <v>2608.9980000000123</v>
          </cell>
        </row>
        <row r="5559">
          <cell r="A5559">
            <v>65.419999999999007</v>
          </cell>
          <cell r="B5559">
            <v>2608.876000000012</v>
          </cell>
        </row>
        <row r="5560">
          <cell r="A5560">
            <v>65.429999999998998</v>
          </cell>
          <cell r="B5560">
            <v>2608.7540000000122</v>
          </cell>
        </row>
        <row r="5561">
          <cell r="A5561">
            <v>65.439999999998903</v>
          </cell>
          <cell r="B5561">
            <v>2608.6320000000132</v>
          </cell>
        </row>
        <row r="5562">
          <cell r="A5562">
            <v>65.449999999998994</v>
          </cell>
          <cell r="B5562">
            <v>2608.510000000012</v>
          </cell>
        </row>
        <row r="5563">
          <cell r="A5563">
            <v>65.459999999998999</v>
          </cell>
          <cell r="B5563">
            <v>2608.3880000000122</v>
          </cell>
        </row>
        <row r="5564">
          <cell r="A5564">
            <v>65.469999999998905</v>
          </cell>
          <cell r="B5564">
            <v>2608.2660000000133</v>
          </cell>
        </row>
        <row r="5565">
          <cell r="A5565">
            <v>65.479999999998995</v>
          </cell>
          <cell r="B5565">
            <v>2608.1440000000121</v>
          </cell>
        </row>
        <row r="5566">
          <cell r="A5566">
            <v>65.489999999998901</v>
          </cell>
          <cell r="B5566">
            <v>2608.0220000000136</v>
          </cell>
        </row>
        <row r="5567">
          <cell r="A5567">
            <v>65.499999999998906</v>
          </cell>
          <cell r="B5567">
            <v>2607.9000000000133</v>
          </cell>
        </row>
        <row r="5568">
          <cell r="A5568">
            <v>65.509999999998897</v>
          </cell>
          <cell r="B5568">
            <v>2607.7780000000134</v>
          </cell>
        </row>
        <row r="5569">
          <cell r="A5569">
            <v>65.519999999998902</v>
          </cell>
          <cell r="B5569">
            <v>2607.6560000000136</v>
          </cell>
        </row>
        <row r="5570">
          <cell r="A5570">
            <v>65.529999999998907</v>
          </cell>
          <cell r="B5570">
            <v>2607.5340000000133</v>
          </cell>
        </row>
        <row r="5571">
          <cell r="A5571">
            <v>65.539999999998898</v>
          </cell>
          <cell r="B5571">
            <v>2607.4120000000134</v>
          </cell>
        </row>
        <row r="5572">
          <cell r="A5572">
            <v>65.549999999998903</v>
          </cell>
          <cell r="B5572">
            <v>2607.2900000000136</v>
          </cell>
        </row>
        <row r="5573">
          <cell r="A5573">
            <v>65.559999999998894</v>
          </cell>
          <cell r="B5573">
            <v>2607.1680000000133</v>
          </cell>
        </row>
        <row r="5574">
          <cell r="A5574">
            <v>65.569999999998899</v>
          </cell>
          <cell r="B5574">
            <v>2607.0460000000135</v>
          </cell>
        </row>
        <row r="5575">
          <cell r="A5575">
            <v>65.579999999998904</v>
          </cell>
          <cell r="B5575">
            <v>2606.9240000000136</v>
          </cell>
        </row>
        <row r="5576">
          <cell r="A5576">
            <v>65.589999999998895</v>
          </cell>
          <cell r="B5576">
            <v>2606.8020000000133</v>
          </cell>
        </row>
        <row r="5577">
          <cell r="A5577">
            <v>65.5999999999989</v>
          </cell>
          <cell r="B5577">
            <v>2606.6800000000135</v>
          </cell>
        </row>
        <row r="5578">
          <cell r="A5578">
            <v>65.609999999998905</v>
          </cell>
          <cell r="B5578">
            <v>2606.5580000000136</v>
          </cell>
        </row>
        <row r="5579">
          <cell r="A5579">
            <v>65.619999999998896</v>
          </cell>
          <cell r="B5579">
            <v>2606.4360000000133</v>
          </cell>
        </row>
        <row r="5580">
          <cell r="A5580">
            <v>65.629999999998901</v>
          </cell>
          <cell r="B5580">
            <v>2606.3140000000135</v>
          </cell>
        </row>
        <row r="5581">
          <cell r="A5581">
            <v>65.639999999998906</v>
          </cell>
          <cell r="B5581">
            <v>2606.1920000000136</v>
          </cell>
        </row>
        <row r="5582">
          <cell r="A5582">
            <v>65.649999999998897</v>
          </cell>
          <cell r="B5582">
            <v>2606.0700000000134</v>
          </cell>
        </row>
        <row r="5583">
          <cell r="A5583">
            <v>65.659999999998902</v>
          </cell>
          <cell r="B5583">
            <v>2605.9480000000135</v>
          </cell>
        </row>
        <row r="5584">
          <cell r="A5584">
            <v>65.669999999998893</v>
          </cell>
          <cell r="B5584">
            <v>2605.8260000000137</v>
          </cell>
        </row>
        <row r="5585">
          <cell r="A5585">
            <v>65.679999999998898</v>
          </cell>
          <cell r="B5585">
            <v>2605.7040000000134</v>
          </cell>
        </row>
        <row r="5586">
          <cell r="A5586">
            <v>65.689999999998903</v>
          </cell>
          <cell r="B5586">
            <v>2605.5820000000135</v>
          </cell>
        </row>
        <row r="5587">
          <cell r="A5587">
            <v>65.699999999998894</v>
          </cell>
          <cell r="B5587">
            <v>2605.4600000000137</v>
          </cell>
        </row>
        <row r="5588">
          <cell r="A5588">
            <v>65.7099999999989</v>
          </cell>
          <cell r="B5588">
            <v>2605.3380000000134</v>
          </cell>
        </row>
        <row r="5589">
          <cell r="A5589">
            <v>65.719999999998905</v>
          </cell>
          <cell r="B5589">
            <v>2605.2160000000135</v>
          </cell>
        </row>
        <row r="5590">
          <cell r="A5590">
            <v>65.729999999998896</v>
          </cell>
          <cell r="B5590">
            <v>2605.0940000000137</v>
          </cell>
        </row>
        <row r="5591">
          <cell r="A5591">
            <v>65.739999999998901</v>
          </cell>
          <cell r="B5591">
            <v>2604.9720000000134</v>
          </cell>
        </row>
        <row r="5592">
          <cell r="A5592">
            <v>65.749999999998906</v>
          </cell>
          <cell r="B5592">
            <v>2604.8500000000136</v>
          </cell>
        </row>
        <row r="5593">
          <cell r="A5593">
            <v>65.759999999998897</v>
          </cell>
          <cell r="B5593">
            <v>2604.7280000000137</v>
          </cell>
        </row>
        <row r="5594">
          <cell r="A5594">
            <v>65.769999999998902</v>
          </cell>
          <cell r="B5594">
            <v>2604.6060000000134</v>
          </cell>
        </row>
        <row r="5595">
          <cell r="A5595">
            <v>65.779999999998907</v>
          </cell>
          <cell r="B5595">
            <v>2604.4840000000131</v>
          </cell>
        </row>
        <row r="5596">
          <cell r="A5596">
            <v>65.789999999998898</v>
          </cell>
          <cell r="B5596">
            <v>2604.3620000000137</v>
          </cell>
        </row>
        <row r="5597">
          <cell r="A5597">
            <v>65.799999999998903</v>
          </cell>
          <cell r="B5597">
            <v>2604.2400000000134</v>
          </cell>
        </row>
        <row r="5598">
          <cell r="A5598">
            <v>65.809999999998894</v>
          </cell>
          <cell r="B5598">
            <v>2604.1180000000136</v>
          </cell>
        </row>
        <row r="5599">
          <cell r="A5599">
            <v>65.819999999998899</v>
          </cell>
          <cell r="B5599">
            <v>2603.9960000000137</v>
          </cell>
        </row>
        <row r="5600">
          <cell r="A5600">
            <v>65.829999999998904</v>
          </cell>
          <cell r="B5600">
            <v>2603.8740000000134</v>
          </cell>
        </row>
        <row r="5601">
          <cell r="A5601">
            <v>65.839999999998895</v>
          </cell>
          <cell r="B5601">
            <v>2603.7520000000136</v>
          </cell>
        </row>
        <row r="5602">
          <cell r="A5602">
            <v>65.8499999999989</v>
          </cell>
          <cell r="B5602">
            <v>2603.6300000000133</v>
          </cell>
        </row>
        <row r="5603">
          <cell r="A5603">
            <v>65.859999999998905</v>
          </cell>
          <cell r="B5603">
            <v>2603.5080000000135</v>
          </cell>
        </row>
        <row r="5604">
          <cell r="A5604">
            <v>65.869999999998896</v>
          </cell>
          <cell r="B5604">
            <v>2603.3860000000136</v>
          </cell>
        </row>
        <row r="5605">
          <cell r="A5605">
            <v>65.879999999998901</v>
          </cell>
          <cell r="B5605">
            <v>2603.2640000000133</v>
          </cell>
        </row>
        <row r="5606">
          <cell r="A5606">
            <v>65.889999999998906</v>
          </cell>
          <cell r="B5606">
            <v>2603.1420000000135</v>
          </cell>
        </row>
        <row r="5607">
          <cell r="A5607">
            <v>65.899999999998897</v>
          </cell>
          <cell r="B5607">
            <v>2603.0200000000136</v>
          </cell>
        </row>
        <row r="5608">
          <cell r="A5608">
            <v>65.909999999998902</v>
          </cell>
          <cell r="B5608">
            <v>2602.8980000000133</v>
          </cell>
        </row>
        <row r="5609">
          <cell r="A5609">
            <v>65.919999999998893</v>
          </cell>
          <cell r="B5609">
            <v>2602.7760000000135</v>
          </cell>
        </row>
        <row r="5610">
          <cell r="A5610">
            <v>65.929999999998898</v>
          </cell>
          <cell r="B5610">
            <v>2602.6540000000136</v>
          </cell>
        </row>
        <row r="5611">
          <cell r="A5611">
            <v>65.939999999998804</v>
          </cell>
          <cell r="B5611">
            <v>2602.5320000000147</v>
          </cell>
        </row>
        <row r="5612">
          <cell r="A5612">
            <v>65.949999999998894</v>
          </cell>
          <cell r="B5612">
            <v>2602.4100000000135</v>
          </cell>
        </row>
        <row r="5613">
          <cell r="A5613">
            <v>65.9599999999988</v>
          </cell>
          <cell r="B5613">
            <v>2602.2880000000146</v>
          </cell>
        </row>
        <row r="5614">
          <cell r="A5614">
            <v>65.969999999998805</v>
          </cell>
          <cell r="B5614">
            <v>2602.1660000000147</v>
          </cell>
        </row>
        <row r="5615">
          <cell r="A5615">
            <v>65.979999999998896</v>
          </cell>
          <cell r="B5615">
            <v>2602.0440000000135</v>
          </cell>
        </row>
        <row r="5616">
          <cell r="A5616">
            <v>65.989999999998801</v>
          </cell>
          <cell r="B5616">
            <v>2601.9220000000146</v>
          </cell>
        </row>
        <row r="5617">
          <cell r="A5617">
            <v>65.999999999998806</v>
          </cell>
          <cell r="B5617">
            <v>2601.8000000000147</v>
          </cell>
        </row>
        <row r="5618">
          <cell r="A5618">
            <v>66.009999999998797</v>
          </cell>
          <cell r="B5618">
            <v>2601.6780000000149</v>
          </cell>
        </row>
        <row r="5619">
          <cell r="A5619">
            <v>66.019999999998802</v>
          </cell>
          <cell r="B5619">
            <v>2601.5560000000146</v>
          </cell>
        </row>
        <row r="5620">
          <cell r="A5620">
            <v>66.029999999998793</v>
          </cell>
          <cell r="B5620">
            <v>2601.4340000000147</v>
          </cell>
        </row>
        <row r="5621">
          <cell r="A5621">
            <v>66.039999999998798</v>
          </cell>
          <cell r="B5621">
            <v>2601.3120000000145</v>
          </cell>
        </row>
        <row r="5622">
          <cell r="A5622">
            <v>66.049999999998803</v>
          </cell>
          <cell r="B5622">
            <v>2601.1900000000146</v>
          </cell>
        </row>
        <row r="5623">
          <cell r="A5623">
            <v>66.059999999998794</v>
          </cell>
          <cell r="B5623">
            <v>2601.0680000000148</v>
          </cell>
        </row>
        <row r="5624">
          <cell r="A5624">
            <v>66.069999999998799</v>
          </cell>
          <cell r="B5624">
            <v>2600.9460000000145</v>
          </cell>
        </row>
        <row r="5625">
          <cell r="A5625">
            <v>66.079999999998805</v>
          </cell>
          <cell r="B5625">
            <v>2600.8240000000146</v>
          </cell>
        </row>
        <row r="5626">
          <cell r="A5626">
            <v>66.089999999998795</v>
          </cell>
          <cell r="B5626">
            <v>2600.7020000000148</v>
          </cell>
        </row>
        <row r="5627">
          <cell r="A5627">
            <v>66.099999999998801</v>
          </cell>
          <cell r="B5627">
            <v>2600.5800000000145</v>
          </cell>
        </row>
        <row r="5628">
          <cell r="A5628">
            <v>66.109999999998806</v>
          </cell>
          <cell r="B5628">
            <v>2600.4580000000146</v>
          </cell>
        </row>
        <row r="5629">
          <cell r="A5629">
            <v>66.119999999998797</v>
          </cell>
          <cell r="B5629">
            <v>2600.3360000000148</v>
          </cell>
        </row>
        <row r="5630">
          <cell r="A5630">
            <v>66.129999999998802</v>
          </cell>
          <cell r="B5630">
            <v>2600.2140000000145</v>
          </cell>
        </row>
        <row r="5631">
          <cell r="A5631">
            <v>66.139999999998807</v>
          </cell>
          <cell r="B5631">
            <v>2600.0920000000147</v>
          </cell>
        </row>
        <row r="5632">
          <cell r="A5632">
            <v>66.149999999998798</v>
          </cell>
          <cell r="B5632">
            <v>2599.9700000000148</v>
          </cell>
        </row>
        <row r="5633">
          <cell r="A5633">
            <v>66.159999999998803</v>
          </cell>
          <cell r="B5633">
            <v>2599.8480000000145</v>
          </cell>
        </row>
        <row r="5634">
          <cell r="A5634">
            <v>66.169999999998794</v>
          </cell>
          <cell r="B5634">
            <v>2599.7260000000147</v>
          </cell>
        </row>
        <row r="5635">
          <cell r="A5635">
            <v>66.179999999998799</v>
          </cell>
          <cell r="B5635">
            <v>2599.6040000000148</v>
          </cell>
        </row>
        <row r="5636">
          <cell r="A5636">
            <v>66.189999999998804</v>
          </cell>
          <cell r="B5636">
            <v>2599.4820000000145</v>
          </cell>
        </row>
        <row r="5637">
          <cell r="A5637">
            <v>66.199999999998795</v>
          </cell>
          <cell r="B5637">
            <v>2599.3600000000147</v>
          </cell>
        </row>
        <row r="5638">
          <cell r="A5638">
            <v>66.2099999999988</v>
          </cell>
          <cell r="B5638">
            <v>2599.2380000000148</v>
          </cell>
        </row>
        <row r="5639">
          <cell r="A5639">
            <v>66.219999999998805</v>
          </cell>
          <cell r="B5639">
            <v>2599.1160000000145</v>
          </cell>
        </row>
        <row r="5640">
          <cell r="A5640">
            <v>66.229999999998796</v>
          </cell>
          <cell r="B5640">
            <v>2598.9940000000147</v>
          </cell>
        </row>
        <row r="5641">
          <cell r="A5641">
            <v>66.239999999998801</v>
          </cell>
          <cell r="B5641">
            <v>2598.8720000000149</v>
          </cell>
        </row>
        <row r="5642">
          <cell r="A5642">
            <v>66.249999999998806</v>
          </cell>
          <cell r="B5642">
            <v>2598.7500000000146</v>
          </cell>
        </row>
        <row r="5643">
          <cell r="A5643">
            <v>66.259999999998797</v>
          </cell>
          <cell r="B5643">
            <v>2598.6280000000147</v>
          </cell>
        </row>
        <row r="5644">
          <cell r="A5644">
            <v>66.269999999998802</v>
          </cell>
          <cell r="B5644">
            <v>2598.5060000000149</v>
          </cell>
        </row>
        <row r="5645">
          <cell r="A5645">
            <v>66.279999999998793</v>
          </cell>
          <cell r="B5645">
            <v>2598.3840000000146</v>
          </cell>
        </row>
        <row r="5646">
          <cell r="A5646">
            <v>66.289999999998798</v>
          </cell>
          <cell r="B5646">
            <v>2598.2620000000147</v>
          </cell>
        </row>
        <row r="5647">
          <cell r="A5647">
            <v>66.299999999998803</v>
          </cell>
          <cell r="B5647">
            <v>2598.1400000000149</v>
          </cell>
        </row>
        <row r="5648">
          <cell r="A5648">
            <v>66.309999999998794</v>
          </cell>
          <cell r="B5648">
            <v>2598.0180000000146</v>
          </cell>
        </row>
        <row r="5649">
          <cell r="A5649">
            <v>66.319999999998799</v>
          </cell>
          <cell r="B5649">
            <v>2597.8960000000147</v>
          </cell>
        </row>
        <row r="5650">
          <cell r="A5650">
            <v>66.329999999998805</v>
          </cell>
          <cell r="B5650">
            <v>2597.7740000000149</v>
          </cell>
        </row>
        <row r="5651">
          <cell r="A5651">
            <v>66.339999999998795</v>
          </cell>
          <cell r="B5651">
            <v>2597.6520000000146</v>
          </cell>
        </row>
        <row r="5652">
          <cell r="A5652">
            <v>66.349999999998801</v>
          </cell>
          <cell r="B5652">
            <v>2597.5300000000148</v>
          </cell>
        </row>
        <row r="5653">
          <cell r="A5653">
            <v>66.359999999998806</v>
          </cell>
          <cell r="B5653">
            <v>2597.4080000000145</v>
          </cell>
        </row>
        <row r="5654">
          <cell r="A5654">
            <v>66.369999999998797</v>
          </cell>
          <cell r="B5654">
            <v>2597.2860000000146</v>
          </cell>
        </row>
        <row r="5655">
          <cell r="A5655">
            <v>66.379999999998802</v>
          </cell>
          <cell r="B5655">
            <v>2597.1640000000148</v>
          </cell>
        </row>
        <row r="5656">
          <cell r="A5656">
            <v>66.389999999998807</v>
          </cell>
          <cell r="B5656">
            <v>2597.0420000000145</v>
          </cell>
        </row>
        <row r="5657">
          <cell r="A5657">
            <v>66.399999999998798</v>
          </cell>
          <cell r="B5657">
            <v>2596.9200000000146</v>
          </cell>
        </row>
        <row r="5658">
          <cell r="A5658">
            <v>66.409999999998803</v>
          </cell>
          <cell r="B5658">
            <v>2596.7980000000148</v>
          </cell>
        </row>
        <row r="5659">
          <cell r="A5659">
            <v>66.419999999998794</v>
          </cell>
          <cell r="B5659">
            <v>2596.6760000000149</v>
          </cell>
        </row>
        <row r="5660">
          <cell r="A5660">
            <v>66.429999999998799</v>
          </cell>
          <cell r="B5660">
            <v>2596.5540000000146</v>
          </cell>
        </row>
        <row r="5661">
          <cell r="A5661">
            <v>66.439999999998705</v>
          </cell>
          <cell r="B5661">
            <v>2596.4320000000157</v>
          </cell>
        </row>
        <row r="5662">
          <cell r="A5662">
            <v>66.449999999998795</v>
          </cell>
          <cell r="B5662">
            <v>2596.310000000015</v>
          </cell>
        </row>
        <row r="5663">
          <cell r="A5663">
            <v>66.459999999998701</v>
          </cell>
          <cell r="B5663">
            <v>2596.188000000016</v>
          </cell>
        </row>
        <row r="5664">
          <cell r="A5664">
            <v>66.469999999998706</v>
          </cell>
          <cell r="B5664">
            <v>2596.0660000000157</v>
          </cell>
        </row>
        <row r="5665">
          <cell r="A5665">
            <v>66.479999999998796</v>
          </cell>
          <cell r="B5665">
            <v>2595.944000000015</v>
          </cell>
        </row>
        <row r="5666">
          <cell r="A5666">
            <v>66.489999999998702</v>
          </cell>
          <cell r="B5666">
            <v>2595.822000000016</v>
          </cell>
        </row>
        <row r="5667">
          <cell r="A5667">
            <v>66.499999999998707</v>
          </cell>
          <cell r="B5667">
            <v>2595.7000000000157</v>
          </cell>
        </row>
        <row r="5668">
          <cell r="A5668">
            <v>66.509999999998698</v>
          </cell>
          <cell r="B5668">
            <v>2595.5780000000159</v>
          </cell>
        </row>
        <row r="5669">
          <cell r="A5669">
            <v>66.519999999998703</v>
          </cell>
          <cell r="B5669">
            <v>2595.4560000000156</v>
          </cell>
        </row>
        <row r="5670">
          <cell r="A5670">
            <v>66.529999999998694</v>
          </cell>
          <cell r="B5670">
            <v>2595.3340000000162</v>
          </cell>
        </row>
        <row r="5671">
          <cell r="A5671">
            <v>66.539999999998699</v>
          </cell>
          <cell r="B5671">
            <v>2595.2120000000159</v>
          </cell>
        </row>
        <row r="5672">
          <cell r="A5672">
            <v>66.549999999998704</v>
          </cell>
          <cell r="B5672">
            <v>2595.0900000000156</v>
          </cell>
        </row>
        <row r="5673">
          <cell r="A5673">
            <v>66.559999999998695</v>
          </cell>
          <cell r="B5673">
            <v>2594.9680000000162</v>
          </cell>
        </row>
        <row r="5674">
          <cell r="A5674">
            <v>66.5699999999987</v>
          </cell>
          <cell r="B5674">
            <v>2594.8460000000159</v>
          </cell>
        </row>
        <row r="5675">
          <cell r="A5675">
            <v>66.579999999998705</v>
          </cell>
          <cell r="B5675">
            <v>2594.7240000000156</v>
          </cell>
        </row>
        <row r="5676">
          <cell r="A5676">
            <v>66.589999999998696</v>
          </cell>
          <cell r="B5676">
            <v>2594.6020000000162</v>
          </cell>
        </row>
        <row r="5677">
          <cell r="A5677">
            <v>66.599999999998701</v>
          </cell>
          <cell r="B5677">
            <v>2594.4800000000159</v>
          </cell>
        </row>
        <row r="5678">
          <cell r="A5678">
            <v>66.609999999998706</v>
          </cell>
          <cell r="B5678">
            <v>2594.3580000000156</v>
          </cell>
        </row>
        <row r="5679">
          <cell r="A5679">
            <v>66.619999999998697</v>
          </cell>
          <cell r="B5679">
            <v>2594.2360000000158</v>
          </cell>
        </row>
        <row r="5680">
          <cell r="A5680">
            <v>66.629999999998702</v>
          </cell>
          <cell r="B5680">
            <v>2594.1140000000159</v>
          </cell>
        </row>
        <row r="5681">
          <cell r="A5681">
            <v>66.639999999998693</v>
          </cell>
          <cell r="B5681">
            <v>2593.9920000000161</v>
          </cell>
        </row>
        <row r="5682">
          <cell r="A5682">
            <v>66.649999999998698</v>
          </cell>
          <cell r="B5682">
            <v>2593.8700000000158</v>
          </cell>
        </row>
        <row r="5683">
          <cell r="A5683">
            <v>66.659999999998703</v>
          </cell>
          <cell r="B5683">
            <v>2593.748000000016</v>
          </cell>
        </row>
        <row r="5684">
          <cell r="A5684">
            <v>66.669999999998694</v>
          </cell>
          <cell r="B5684">
            <v>2593.6260000000161</v>
          </cell>
        </row>
        <row r="5685">
          <cell r="A5685">
            <v>66.679999999998699</v>
          </cell>
          <cell r="B5685">
            <v>2593.5040000000158</v>
          </cell>
        </row>
        <row r="5686">
          <cell r="A5686">
            <v>66.689999999998705</v>
          </cell>
          <cell r="B5686">
            <v>2593.382000000016</v>
          </cell>
        </row>
        <row r="5687">
          <cell r="A5687">
            <v>66.699999999998695</v>
          </cell>
          <cell r="B5687">
            <v>2593.2600000000157</v>
          </cell>
        </row>
        <row r="5688">
          <cell r="A5688">
            <v>66.709999999998701</v>
          </cell>
          <cell r="B5688">
            <v>2593.1380000000158</v>
          </cell>
        </row>
        <row r="5689">
          <cell r="A5689">
            <v>66.719999999998706</v>
          </cell>
          <cell r="B5689">
            <v>2593.016000000016</v>
          </cell>
        </row>
        <row r="5690">
          <cell r="A5690">
            <v>66.729999999998697</v>
          </cell>
          <cell r="B5690">
            <v>2592.8940000000157</v>
          </cell>
        </row>
        <row r="5691">
          <cell r="A5691">
            <v>66.739999999998702</v>
          </cell>
          <cell r="B5691">
            <v>2592.7720000000159</v>
          </cell>
        </row>
        <row r="5692">
          <cell r="A5692">
            <v>66.749999999998707</v>
          </cell>
          <cell r="B5692">
            <v>2592.650000000016</v>
          </cell>
        </row>
        <row r="5693">
          <cell r="A5693">
            <v>66.759999999998698</v>
          </cell>
          <cell r="B5693">
            <v>2592.5280000000157</v>
          </cell>
        </row>
        <row r="5694">
          <cell r="A5694">
            <v>66.769999999998703</v>
          </cell>
          <cell r="B5694">
            <v>2592.4060000000159</v>
          </cell>
        </row>
        <row r="5695">
          <cell r="A5695">
            <v>66.779999999998694</v>
          </cell>
          <cell r="B5695">
            <v>2592.284000000016</v>
          </cell>
        </row>
        <row r="5696">
          <cell r="A5696">
            <v>66.789999999998699</v>
          </cell>
          <cell r="B5696">
            <v>2592.1620000000157</v>
          </cell>
        </row>
        <row r="5697">
          <cell r="A5697">
            <v>66.799999999998704</v>
          </cell>
          <cell r="B5697">
            <v>2592.0400000000159</v>
          </cell>
        </row>
        <row r="5698">
          <cell r="A5698">
            <v>66.809999999998695</v>
          </cell>
          <cell r="B5698">
            <v>2591.918000000016</v>
          </cell>
        </row>
        <row r="5699">
          <cell r="A5699">
            <v>66.8199999999987</v>
          </cell>
          <cell r="B5699">
            <v>2591.7960000000157</v>
          </cell>
        </row>
        <row r="5700">
          <cell r="A5700">
            <v>66.829999999998705</v>
          </cell>
          <cell r="B5700">
            <v>2591.6740000000159</v>
          </cell>
        </row>
        <row r="5701">
          <cell r="A5701">
            <v>66.839999999998696</v>
          </cell>
          <cell r="B5701">
            <v>2591.5520000000161</v>
          </cell>
        </row>
        <row r="5702">
          <cell r="A5702">
            <v>66.849999999998701</v>
          </cell>
          <cell r="B5702">
            <v>2591.4300000000158</v>
          </cell>
        </row>
        <row r="5703">
          <cell r="A5703">
            <v>66.859999999998706</v>
          </cell>
          <cell r="B5703">
            <v>2591.3080000000159</v>
          </cell>
        </row>
        <row r="5704">
          <cell r="A5704">
            <v>66.869999999998697</v>
          </cell>
          <cell r="B5704">
            <v>2591.1860000000161</v>
          </cell>
        </row>
        <row r="5705">
          <cell r="A5705">
            <v>66.879999999998702</v>
          </cell>
          <cell r="B5705">
            <v>2591.0640000000158</v>
          </cell>
        </row>
        <row r="5706">
          <cell r="A5706">
            <v>66.889999999998693</v>
          </cell>
          <cell r="B5706">
            <v>2590.9420000000159</v>
          </cell>
        </row>
        <row r="5707">
          <cell r="A5707">
            <v>66.899999999998698</v>
          </cell>
          <cell r="B5707">
            <v>2590.8200000000161</v>
          </cell>
        </row>
        <row r="5708">
          <cell r="A5708">
            <v>66.909999999998703</v>
          </cell>
          <cell r="B5708">
            <v>2590.6980000000158</v>
          </cell>
        </row>
        <row r="5709">
          <cell r="A5709">
            <v>66.919999999998694</v>
          </cell>
          <cell r="B5709">
            <v>2590.5760000000159</v>
          </cell>
        </row>
        <row r="5710">
          <cell r="A5710">
            <v>66.929999999998699</v>
          </cell>
          <cell r="B5710">
            <v>2590.4540000000161</v>
          </cell>
        </row>
        <row r="5711">
          <cell r="A5711">
            <v>66.939999999998705</v>
          </cell>
          <cell r="B5711">
            <v>2590.3320000000158</v>
          </cell>
        </row>
        <row r="5712">
          <cell r="A5712">
            <v>66.949999999998695</v>
          </cell>
          <cell r="B5712">
            <v>2590.210000000016</v>
          </cell>
        </row>
        <row r="5713">
          <cell r="A5713">
            <v>66.959999999998601</v>
          </cell>
          <cell r="B5713">
            <v>2590.088000000017</v>
          </cell>
        </row>
        <row r="5714">
          <cell r="A5714">
            <v>66.969999999998606</v>
          </cell>
          <cell r="B5714">
            <v>2589.9660000000172</v>
          </cell>
        </row>
        <row r="5715">
          <cell r="A5715">
            <v>66.979999999998697</v>
          </cell>
          <cell r="B5715">
            <v>2589.844000000016</v>
          </cell>
        </row>
        <row r="5716">
          <cell r="A5716">
            <v>66.989999999998602</v>
          </cell>
          <cell r="B5716">
            <v>2589.722000000017</v>
          </cell>
        </row>
        <row r="5717">
          <cell r="A5717">
            <v>66.999999999998593</v>
          </cell>
          <cell r="B5717">
            <v>2589.6000000000172</v>
          </cell>
        </row>
        <row r="5718">
          <cell r="A5718">
            <v>67.009999999998598</v>
          </cell>
          <cell r="B5718">
            <v>2589.4780000000173</v>
          </cell>
        </row>
        <row r="5719">
          <cell r="A5719">
            <v>67.019999999998603</v>
          </cell>
          <cell r="B5719">
            <v>2589.356000000017</v>
          </cell>
        </row>
        <row r="5720">
          <cell r="A5720">
            <v>67.029999999998594</v>
          </cell>
          <cell r="B5720">
            <v>2589.2340000000172</v>
          </cell>
        </row>
        <row r="5721">
          <cell r="A5721">
            <v>67.039999999998599</v>
          </cell>
          <cell r="B5721">
            <v>2589.1120000000174</v>
          </cell>
        </row>
        <row r="5722">
          <cell r="A5722">
            <v>67.049999999998604</v>
          </cell>
          <cell r="B5722">
            <v>2588.9900000000171</v>
          </cell>
        </row>
        <row r="5723">
          <cell r="A5723">
            <v>67.059999999998595</v>
          </cell>
          <cell r="B5723">
            <v>2588.8680000000172</v>
          </cell>
        </row>
        <row r="5724">
          <cell r="A5724">
            <v>67.069999999998601</v>
          </cell>
          <cell r="B5724">
            <v>2588.7460000000174</v>
          </cell>
        </row>
        <row r="5725">
          <cell r="A5725">
            <v>67.079999999998606</v>
          </cell>
          <cell r="B5725">
            <v>2588.6240000000171</v>
          </cell>
        </row>
        <row r="5726">
          <cell r="A5726">
            <v>67.089999999998597</v>
          </cell>
          <cell r="B5726">
            <v>2588.5020000000172</v>
          </cell>
        </row>
        <row r="5727">
          <cell r="A5727">
            <v>67.099999999998602</v>
          </cell>
          <cell r="B5727">
            <v>2588.3800000000174</v>
          </cell>
        </row>
        <row r="5728">
          <cell r="A5728">
            <v>67.109999999998607</v>
          </cell>
          <cell r="B5728">
            <v>2588.2580000000171</v>
          </cell>
        </row>
        <row r="5729">
          <cell r="A5729">
            <v>67.119999999998598</v>
          </cell>
          <cell r="B5729">
            <v>2588.1360000000172</v>
          </cell>
        </row>
        <row r="5730">
          <cell r="A5730">
            <v>67.129999999998603</v>
          </cell>
          <cell r="B5730">
            <v>2588.0140000000169</v>
          </cell>
        </row>
        <row r="5731">
          <cell r="A5731">
            <v>67.139999999998594</v>
          </cell>
          <cell r="B5731">
            <v>2587.8920000000171</v>
          </cell>
        </row>
        <row r="5732">
          <cell r="A5732">
            <v>67.149999999998599</v>
          </cell>
          <cell r="B5732">
            <v>2587.7700000000173</v>
          </cell>
        </row>
        <row r="5733">
          <cell r="A5733">
            <v>67.159999999998604</v>
          </cell>
          <cell r="B5733">
            <v>2587.648000000017</v>
          </cell>
        </row>
        <row r="5734">
          <cell r="A5734">
            <v>67.169999999998595</v>
          </cell>
          <cell r="B5734">
            <v>2587.5260000000171</v>
          </cell>
        </row>
        <row r="5735">
          <cell r="A5735">
            <v>67.1799999999986</v>
          </cell>
          <cell r="B5735">
            <v>2587.4040000000173</v>
          </cell>
        </row>
        <row r="5736">
          <cell r="A5736">
            <v>67.189999999998605</v>
          </cell>
          <cell r="B5736">
            <v>2587.282000000017</v>
          </cell>
        </row>
        <row r="5737">
          <cell r="A5737">
            <v>67.199999999998596</v>
          </cell>
          <cell r="B5737">
            <v>2587.1600000000171</v>
          </cell>
        </row>
        <row r="5738">
          <cell r="A5738">
            <v>67.209999999998601</v>
          </cell>
          <cell r="B5738">
            <v>2587.0380000000168</v>
          </cell>
        </row>
        <row r="5739">
          <cell r="A5739">
            <v>67.219999999998606</v>
          </cell>
          <cell r="B5739">
            <v>2586.916000000017</v>
          </cell>
        </row>
        <row r="5740">
          <cell r="A5740">
            <v>67.229999999998597</v>
          </cell>
          <cell r="B5740">
            <v>2586.7940000000171</v>
          </cell>
        </row>
        <row r="5741">
          <cell r="A5741">
            <v>67.239999999998602</v>
          </cell>
          <cell r="B5741">
            <v>2586.6720000000169</v>
          </cell>
        </row>
        <row r="5742">
          <cell r="A5742">
            <v>67.249999999998593</v>
          </cell>
          <cell r="B5742">
            <v>2586.5500000000175</v>
          </cell>
        </row>
        <row r="5743">
          <cell r="A5743">
            <v>67.259999999998598</v>
          </cell>
          <cell r="B5743">
            <v>2586.4280000000172</v>
          </cell>
        </row>
        <row r="5744">
          <cell r="A5744">
            <v>67.269999999998603</v>
          </cell>
          <cell r="B5744">
            <v>2586.3060000000169</v>
          </cell>
        </row>
        <row r="5745">
          <cell r="A5745">
            <v>67.279999999998594</v>
          </cell>
          <cell r="B5745">
            <v>2586.1840000000175</v>
          </cell>
        </row>
        <row r="5746">
          <cell r="A5746">
            <v>67.289999999998599</v>
          </cell>
          <cell r="B5746">
            <v>2586.0620000000172</v>
          </cell>
        </row>
        <row r="5747">
          <cell r="A5747">
            <v>67.299999999998604</v>
          </cell>
          <cell r="B5747">
            <v>2585.9400000000169</v>
          </cell>
        </row>
        <row r="5748">
          <cell r="A5748">
            <v>67.309999999998595</v>
          </cell>
          <cell r="B5748">
            <v>2585.818000000017</v>
          </cell>
        </row>
        <row r="5749">
          <cell r="A5749">
            <v>67.319999999998601</v>
          </cell>
          <cell r="B5749">
            <v>2585.6960000000172</v>
          </cell>
        </row>
        <row r="5750">
          <cell r="A5750">
            <v>67.329999999998606</v>
          </cell>
          <cell r="B5750">
            <v>2585.5740000000169</v>
          </cell>
        </row>
        <row r="5751">
          <cell r="A5751">
            <v>67.339999999998597</v>
          </cell>
          <cell r="B5751">
            <v>2585.4520000000171</v>
          </cell>
        </row>
        <row r="5752">
          <cell r="A5752">
            <v>67.349999999998602</v>
          </cell>
          <cell r="B5752">
            <v>2585.3300000000172</v>
          </cell>
        </row>
        <row r="5753">
          <cell r="A5753">
            <v>67.359999999998607</v>
          </cell>
          <cell r="B5753">
            <v>2585.2080000000169</v>
          </cell>
        </row>
        <row r="5754">
          <cell r="A5754">
            <v>67.369999999998598</v>
          </cell>
          <cell r="B5754">
            <v>2585.0860000000171</v>
          </cell>
        </row>
        <row r="5755">
          <cell r="A5755">
            <v>67.379999999998603</v>
          </cell>
          <cell r="B5755">
            <v>2584.9640000000172</v>
          </cell>
        </row>
        <row r="5756">
          <cell r="A5756">
            <v>67.389999999998594</v>
          </cell>
          <cell r="B5756">
            <v>2584.8420000000169</v>
          </cell>
        </row>
        <row r="5757">
          <cell r="A5757">
            <v>67.399999999998599</v>
          </cell>
          <cell r="B5757">
            <v>2584.7200000000171</v>
          </cell>
        </row>
        <row r="5758">
          <cell r="A5758">
            <v>67.409999999998604</v>
          </cell>
          <cell r="B5758">
            <v>2584.5980000000172</v>
          </cell>
        </row>
        <row r="5759">
          <cell r="A5759">
            <v>67.419999999998595</v>
          </cell>
          <cell r="B5759">
            <v>2584.4760000000169</v>
          </cell>
        </row>
        <row r="5760">
          <cell r="A5760">
            <v>67.4299999999986</v>
          </cell>
          <cell r="B5760">
            <v>2584.3540000000171</v>
          </cell>
        </row>
        <row r="5761">
          <cell r="A5761">
            <v>67.439999999998605</v>
          </cell>
          <cell r="B5761">
            <v>2584.2320000000173</v>
          </cell>
        </row>
        <row r="5762">
          <cell r="A5762">
            <v>67.449999999998596</v>
          </cell>
          <cell r="B5762">
            <v>2584.110000000017</v>
          </cell>
        </row>
        <row r="5763">
          <cell r="A5763">
            <v>67.459999999998502</v>
          </cell>
          <cell r="B5763">
            <v>2583.9880000000185</v>
          </cell>
        </row>
        <row r="5764">
          <cell r="A5764">
            <v>67.469999999998507</v>
          </cell>
          <cell r="B5764">
            <v>2583.8660000000182</v>
          </cell>
        </row>
        <row r="5765">
          <cell r="A5765">
            <v>67.479999999998597</v>
          </cell>
          <cell r="B5765">
            <v>2583.744000000017</v>
          </cell>
        </row>
        <row r="5766">
          <cell r="A5766">
            <v>67.489999999998503</v>
          </cell>
          <cell r="B5766">
            <v>2583.6220000000185</v>
          </cell>
        </row>
        <row r="5767">
          <cell r="A5767">
            <v>67.499999999998494</v>
          </cell>
          <cell r="B5767">
            <v>2583.5000000000182</v>
          </cell>
        </row>
        <row r="5768">
          <cell r="A5768">
            <v>67.509999999998499</v>
          </cell>
          <cell r="B5768">
            <v>2583.3780000000183</v>
          </cell>
        </row>
        <row r="5769">
          <cell r="A5769">
            <v>67.519999999998504</v>
          </cell>
          <cell r="B5769">
            <v>2583.2560000000185</v>
          </cell>
        </row>
        <row r="5770">
          <cell r="A5770">
            <v>67.529999999998495</v>
          </cell>
          <cell r="B5770">
            <v>2583.1340000000182</v>
          </cell>
        </row>
        <row r="5771">
          <cell r="A5771">
            <v>67.5399999999985</v>
          </cell>
          <cell r="B5771">
            <v>2583.0120000000184</v>
          </cell>
        </row>
        <row r="5772">
          <cell r="A5772">
            <v>67.549999999998505</v>
          </cell>
          <cell r="B5772">
            <v>2582.8900000000185</v>
          </cell>
        </row>
        <row r="5773">
          <cell r="A5773">
            <v>67.559999999998496</v>
          </cell>
          <cell r="B5773">
            <v>2582.7680000000182</v>
          </cell>
        </row>
        <row r="5774">
          <cell r="A5774">
            <v>67.569999999998501</v>
          </cell>
          <cell r="B5774">
            <v>2582.6460000000184</v>
          </cell>
        </row>
        <row r="5775">
          <cell r="A5775">
            <v>67.579999999998506</v>
          </cell>
          <cell r="B5775">
            <v>2582.5240000000185</v>
          </cell>
        </row>
        <row r="5776">
          <cell r="A5776">
            <v>67.589999999998497</v>
          </cell>
          <cell r="B5776">
            <v>2582.4020000000182</v>
          </cell>
        </row>
        <row r="5777">
          <cell r="A5777">
            <v>67.599999999998502</v>
          </cell>
          <cell r="B5777">
            <v>2582.2800000000184</v>
          </cell>
        </row>
        <row r="5778">
          <cell r="A5778">
            <v>67.609999999998493</v>
          </cell>
          <cell r="B5778">
            <v>2582.1580000000185</v>
          </cell>
        </row>
        <row r="5779">
          <cell r="A5779">
            <v>67.619999999998498</v>
          </cell>
          <cell r="B5779">
            <v>2582.0360000000182</v>
          </cell>
        </row>
        <row r="5780">
          <cell r="A5780">
            <v>67.629999999998503</v>
          </cell>
          <cell r="B5780">
            <v>2581.9140000000184</v>
          </cell>
        </row>
        <row r="5781">
          <cell r="A5781">
            <v>67.639999999998494</v>
          </cell>
          <cell r="B5781">
            <v>2581.7920000000186</v>
          </cell>
        </row>
        <row r="5782">
          <cell r="A5782">
            <v>67.649999999998499</v>
          </cell>
          <cell r="B5782">
            <v>2581.6700000000183</v>
          </cell>
        </row>
        <row r="5783">
          <cell r="A5783">
            <v>67.659999999998504</v>
          </cell>
          <cell r="B5783">
            <v>2581.5480000000184</v>
          </cell>
        </row>
        <row r="5784">
          <cell r="A5784">
            <v>67.669999999998495</v>
          </cell>
          <cell r="B5784">
            <v>2581.4260000000186</v>
          </cell>
        </row>
        <row r="5785">
          <cell r="A5785">
            <v>67.6799999999985</v>
          </cell>
          <cell r="B5785">
            <v>2581.3040000000183</v>
          </cell>
        </row>
        <row r="5786">
          <cell r="A5786">
            <v>67.689999999998506</v>
          </cell>
          <cell r="B5786">
            <v>2581.1820000000184</v>
          </cell>
        </row>
        <row r="5787">
          <cell r="A5787">
            <v>67.699999999998496</v>
          </cell>
          <cell r="B5787">
            <v>2581.0600000000186</v>
          </cell>
        </row>
        <row r="5788">
          <cell r="A5788">
            <v>67.709999999998502</v>
          </cell>
          <cell r="B5788">
            <v>2580.9380000000183</v>
          </cell>
        </row>
        <row r="5789">
          <cell r="A5789">
            <v>67.719999999998507</v>
          </cell>
          <cell r="B5789">
            <v>2580.816000000018</v>
          </cell>
        </row>
        <row r="5790">
          <cell r="A5790">
            <v>67.729999999998498</v>
          </cell>
          <cell r="B5790">
            <v>2580.6940000000186</v>
          </cell>
        </row>
        <row r="5791">
          <cell r="A5791">
            <v>67.739999999998503</v>
          </cell>
          <cell r="B5791">
            <v>2580.5720000000183</v>
          </cell>
        </row>
        <row r="5792">
          <cell r="A5792">
            <v>67.749999999998494</v>
          </cell>
          <cell r="B5792">
            <v>2580.4500000000185</v>
          </cell>
        </row>
        <row r="5793">
          <cell r="A5793">
            <v>67.759999999998499</v>
          </cell>
          <cell r="B5793">
            <v>2580.3280000000186</v>
          </cell>
        </row>
        <row r="5794">
          <cell r="A5794">
            <v>67.769999999998504</v>
          </cell>
          <cell r="B5794">
            <v>2580.2060000000183</v>
          </cell>
        </row>
        <row r="5795">
          <cell r="A5795">
            <v>67.779999999998495</v>
          </cell>
          <cell r="B5795">
            <v>2580.0840000000185</v>
          </cell>
        </row>
        <row r="5796">
          <cell r="A5796">
            <v>67.7899999999985</v>
          </cell>
          <cell r="B5796">
            <v>2579.9620000000182</v>
          </cell>
        </row>
        <row r="5797">
          <cell r="A5797">
            <v>67.799999999998505</v>
          </cell>
          <cell r="B5797">
            <v>2579.8400000000183</v>
          </cell>
        </row>
        <row r="5798">
          <cell r="A5798">
            <v>67.809999999998496</v>
          </cell>
          <cell r="B5798">
            <v>2579.7180000000185</v>
          </cell>
        </row>
        <row r="5799">
          <cell r="A5799">
            <v>67.819999999998501</v>
          </cell>
          <cell r="B5799">
            <v>2579.5960000000182</v>
          </cell>
        </row>
        <row r="5800">
          <cell r="A5800">
            <v>67.829999999998506</v>
          </cell>
          <cell r="B5800">
            <v>2579.4740000000183</v>
          </cell>
        </row>
        <row r="5801">
          <cell r="A5801">
            <v>67.839999999998497</v>
          </cell>
          <cell r="B5801">
            <v>2579.3520000000185</v>
          </cell>
        </row>
        <row r="5802">
          <cell r="A5802">
            <v>67.849999999998502</v>
          </cell>
          <cell r="B5802">
            <v>2579.2300000000182</v>
          </cell>
        </row>
        <row r="5803">
          <cell r="A5803">
            <v>67.859999999998493</v>
          </cell>
          <cell r="B5803">
            <v>2579.1080000000184</v>
          </cell>
        </row>
        <row r="5804">
          <cell r="A5804">
            <v>67.869999999998498</v>
          </cell>
          <cell r="B5804">
            <v>2578.9860000000185</v>
          </cell>
        </row>
        <row r="5805">
          <cell r="A5805">
            <v>67.879999999998503</v>
          </cell>
          <cell r="B5805">
            <v>2578.8640000000182</v>
          </cell>
        </row>
        <row r="5806">
          <cell r="A5806">
            <v>67.889999999998494</v>
          </cell>
          <cell r="B5806">
            <v>2578.7420000000184</v>
          </cell>
        </row>
        <row r="5807">
          <cell r="A5807">
            <v>67.899999999998499</v>
          </cell>
          <cell r="B5807">
            <v>2578.6200000000181</v>
          </cell>
        </row>
        <row r="5808">
          <cell r="A5808">
            <v>67.909999999998504</v>
          </cell>
          <cell r="B5808">
            <v>2578.4980000000182</v>
          </cell>
        </row>
        <row r="5809">
          <cell r="A5809">
            <v>67.919999999998495</v>
          </cell>
          <cell r="B5809">
            <v>2578.3760000000184</v>
          </cell>
        </row>
        <row r="5810">
          <cell r="A5810">
            <v>67.9299999999985</v>
          </cell>
          <cell r="B5810">
            <v>2578.2540000000181</v>
          </cell>
        </row>
        <row r="5811">
          <cell r="A5811">
            <v>67.939999999998506</v>
          </cell>
          <cell r="B5811">
            <v>2578.1320000000183</v>
          </cell>
        </row>
        <row r="5812">
          <cell r="A5812">
            <v>67.949999999998496</v>
          </cell>
          <cell r="B5812">
            <v>2578.0100000000184</v>
          </cell>
        </row>
        <row r="5813">
          <cell r="A5813">
            <v>67.959999999998402</v>
          </cell>
          <cell r="B5813">
            <v>2577.8880000000195</v>
          </cell>
        </row>
        <row r="5814">
          <cell r="A5814">
            <v>67.969999999998393</v>
          </cell>
          <cell r="B5814">
            <v>2577.7660000000196</v>
          </cell>
        </row>
        <row r="5815">
          <cell r="A5815">
            <v>67.979999999998498</v>
          </cell>
          <cell r="B5815">
            <v>2577.6440000000184</v>
          </cell>
        </row>
        <row r="5816">
          <cell r="A5816">
            <v>67.989999999998403</v>
          </cell>
          <cell r="B5816">
            <v>2577.5220000000195</v>
          </cell>
        </row>
        <row r="5817">
          <cell r="A5817">
            <v>67.999999999998394</v>
          </cell>
          <cell r="B5817">
            <v>2577.4000000000196</v>
          </cell>
        </row>
        <row r="5818">
          <cell r="A5818">
            <v>68.009999999998399</v>
          </cell>
          <cell r="B5818">
            <v>2577.2780000000193</v>
          </cell>
        </row>
        <row r="5819">
          <cell r="A5819">
            <v>68.019999999998404</v>
          </cell>
          <cell r="B5819">
            <v>2577.1560000000195</v>
          </cell>
        </row>
        <row r="5820">
          <cell r="A5820">
            <v>68.029999999998395</v>
          </cell>
          <cell r="B5820">
            <v>2577.0340000000197</v>
          </cell>
        </row>
        <row r="5821">
          <cell r="A5821">
            <v>68.0399999999984</v>
          </cell>
          <cell r="B5821">
            <v>2576.9120000000194</v>
          </cell>
        </row>
        <row r="5822">
          <cell r="A5822">
            <v>68.049999999998406</v>
          </cell>
          <cell r="B5822">
            <v>2576.7900000000195</v>
          </cell>
        </row>
        <row r="5823">
          <cell r="A5823">
            <v>68.059999999998396</v>
          </cell>
          <cell r="B5823">
            <v>2576.6680000000197</v>
          </cell>
        </row>
        <row r="5824">
          <cell r="A5824">
            <v>68.069999999998402</v>
          </cell>
          <cell r="B5824">
            <v>2576.5460000000194</v>
          </cell>
        </row>
        <row r="5825">
          <cell r="A5825">
            <v>68.079999999998407</v>
          </cell>
          <cell r="B5825">
            <v>2576.4240000000195</v>
          </cell>
        </row>
        <row r="5826">
          <cell r="A5826">
            <v>68.089999999998398</v>
          </cell>
          <cell r="B5826">
            <v>2576.3020000000197</v>
          </cell>
        </row>
        <row r="5827">
          <cell r="A5827">
            <v>68.099999999998403</v>
          </cell>
          <cell r="B5827">
            <v>2576.1800000000194</v>
          </cell>
        </row>
        <row r="5828">
          <cell r="A5828">
            <v>68.109999999998394</v>
          </cell>
          <cell r="B5828">
            <v>2576.0580000000195</v>
          </cell>
        </row>
        <row r="5829">
          <cell r="A5829">
            <v>68.119999999998399</v>
          </cell>
          <cell r="B5829">
            <v>2575.9360000000197</v>
          </cell>
        </row>
        <row r="5830">
          <cell r="A5830">
            <v>68.129999999998404</v>
          </cell>
          <cell r="B5830">
            <v>2575.8140000000194</v>
          </cell>
        </row>
        <row r="5831">
          <cell r="A5831">
            <v>68.139999999998395</v>
          </cell>
          <cell r="B5831">
            <v>2575.6920000000196</v>
          </cell>
        </row>
        <row r="5832">
          <cell r="A5832">
            <v>68.1499999999984</v>
          </cell>
          <cell r="B5832">
            <v>2575.5700000000197</v>
          </cell>
        </row>
        <row r="5833">
          <cell r="A5833">
            <v>68.159999999998405</v>
          </cell>
          <cell r="B5833">
            <v>2575.4480000000194</v>
          </cell>
        </row>
        <row r="5834">
          <cell r="A5834">
            <v>68.169999999998396</v>
          </cell>
          <cell r="B5834">
            <v>2575.3260000000196</v>
          </cell>
        </row>
        <row r="5835">
          <cell r="A5835">
            <v>68.179999999998401</v>
          </cell>
          <cell r="B5835">
            <v>2575.2040000000197</v>
          </cell>
        </row>
        <row r="5836">
          <cell r="A5836">
            <v>68.189999999998406</v>
          </cell>
          <cell r="B5836">
            <v>2575.0820000000194</v>
          </cell>
        </row>
        <row r="5837">
          <cell r="A5837">
            <v>68.199999999998397</v>
          </cell>
          <cell r="B5837">
            <v>2574.9600000000196</v>
          </cell>
        </row>
        <row r="5838">
          <cell r="A5838">
            <v>68.209999999998402</v>
          </cell>
          <cell r="B5838">
            <v>2574.8380000000197</v>
          </cell>
        </row>
        <row r="5839">
          <cell r="A5839">
            <v>68.219999999998393</v>
          </cell>
          <cell r="B5839">
            <v>2574.7160000000194</v>
          </cell>
        </row>
        <row r="5840">
          <cell r="A5840">
            <v>68.229999999998398</v>
          </cell>
          <cell r="B5840">
            <v>2574.5940000000196</v>
          </cell>
        </row>
        <row r="5841">
          <cell r="A5841">
            <v>68.239999999998403</v>
          </cell>
          <cell r="B5841">
            <v>2574.4720000000198</v>
          </cell>
        </row>
        <row r="5842">
          <cell r="A5842">
            <v>68.249999999998394</v>
          </cell>
          <cell r="B5842">
            <v>2574.3500000000195</v>
          </cell>
        </row>
        <row r="5843">
          <cell r="A5843">
            <v>68.259999999998399</v>
          </cell>
          <cell r="B5843">
            <v>2574.2280000000196</v>
          </cell>
        </row>
        <row r="5844">
          <cell r="A5844">
            <v>68.269999999998404</v>
          </cell>
          <cell r="B5844">
            <v>2574.1060000000198</v>
          </cell>
        </row>
        <row r="5845">
          <cell r="A5845">
            <v>68.279999999998395</v>
          </cell>
          <cell r="B5845">
            <v>2573.9840000000195</v>
          </cell>
        </row>
        <row r="5846">
          <cell r="A5846">
            <v>68.2899999999984</v>
          </cell>
          <cell r="B5846">
            <v>2573.8620000000196</v>
          </cell>
        </row>
        <row r="5847">
          <cell r="A5847">
            <v>68.299999999998406</v>
          </cell>
          <cell r="B5847">
            <v>2573.7400000000193</v>
          </cell>
        </row>
        <row r="5848">
          <cell r="A5848">
            <v>68.309999999998396</v>
          </cell>
          <cell r="B5848">
            <v>2573.6180000000195</v>
          </cell>
        </row>
        <row r="5849">
          <cell r="A5849">
            <v>68.319999999998402</v>
          </cell>
          <cell r="B5849">
            <v>2573.4960000000196</v>
          </cell>
        </row>
        <row r="5850">
          <cell r="A5850">
            <v>68.329999999998407</v>
          </cell>
          <cell r="B5850">
            <v>2573.3740000000194</v>
          </cell>
        </row>
        <row r="5851">
          <cell r="A5851">
            <v>68.339999999998398</v>
          </cell>
          <cell r="B5851">
            <v>2573.2520000000195</v>
          </cell>
        </row>
        <row r="5852">
          <cell r="A5852">
            <v>68.349999999998403</v>
          </cell>
          <cell r="B5852">
            <v>2573.1300000000197</v>
          </cell>
        </row>
        <row r="5853">
          <cell r="A5853">
            <v>68.359999999998394</v>
          </cell>
          <cell r="B5853">
            <v>2573.0080000000198</v>
          </cell>
        </row>
        <row r="5854">
          <cell r="A5854">
            <v>68.369999999998399</v>
          </cell>
          <cell r="B5854">
            <v>2572.8860000000195</v>
          </cell>
        </row>
        <row r="5855">
          <cell r="A5855">
            <v>68.379999999998404</v>
          </cell>
          <cell r="B5855">
            <v>2572.7640000000197</v>
          </cell>
        </row>
        <row r="5856">
          <cell r="A5856">
            <v>68.389999999998395</v>
          </cell>
          <cell r="B5856">
            <v>2572.6420000000198</v>
          </cell>
        </row>
        <row r="5857">
          <cell r="A5857">
            <v>68.3999999999984</v>
          </cell>
          <cell r="B5857">
            <v>2572.5200000000195</v>
          </cell>
        </row>
        <row r="5858">
          <cell r="A5858">
            <v>68.409999999998405</v>
          </cell>
          <cell r="B5858">
            <v>2572.3980000000192</v>
          </cell>
        </row>
        <row r="5859">
          <cell r="A5859">
            <v>68.419999999998396</v>
          </cell>
          <cell r="B5859">
            <v>2572.2760000000198</v>
          </cell>
        </row>
        <row r="5860">
          <cell r="A5860">
            <v>68.429999999998401</v>
          </cell>
          <cell r="B5860">
            <v>2572.1540000000196</v>
          </cell>
        </row>
        <row r="5861">
          <cell r="A5861">
            <v>68.439999999998406</v>
          </cell>
          <cell r="B5861">
            <v>2572.0320000000193</v>
          </cell>
        </row>
        <row r="5862">
          <cell r="A5862">
            <v>68.449999999998397</v>
          </cell>
          <cell r="B5862">
            <v>2571.9100000000199</v>
          </cell>
        </row>
        <row r="5863">
          <cell r="A5863">
            <v>68.459999999998303</v>
          </cell>
          <cell r="B5863">
            <v>2571.7880000000205</v>
          </cell>
        </row>
        <row r="5864">
          <cell r="A5864">
            <v>68.469999999998393</v>
          </cell>
          <cell r="B5864">
            <v>2571.6660000000197</v>
          </cell>
        </row>
        <row r="5865">
          <cell r="A5865">
            <v>68.479999999998398</v>
          </cell>
          <cell r="B5865">
            <v>2571.5440000000194</v>
          </cell>
        </row>
        <row r="5866">
          <cell r="A5866">
            <v>68.489999999998304</v>
          </cell>
          <cell r="B5866">
            <v>2571.4220000000205</v>
          </cell>
        </row>
        <row r="5867">
          <cell r="A5867">
            <v>68.499999999998295</v>
          </cell>
          <cell r="B5867">
            <v>2571.3000000000211</v>
          </cell>
        </row>
        <row r="5868">
          <cell r="A5868">
            <v>68.5099999999983</v>
          </cell>
          <cell r="B5868">
            <v>2571.1780000000208</v>
          </cell>
        </row>
        <row r="5869">
          <cell r="A5869">
            <v>68.519999999998305</v>
          </cell>
          <cell r="B5869">
            <v>2571.0560000000205</v>
          </cell>
        </row>
        <row r="5870">
          <cell r="A5870">
            <v>68.529999999998296</v>
          </cell>
          <cell r="B5870">
            <v>2570.9340000000211</v>
          </cell>
        </row>
        <row r="5871">
          <cell r="A5871">
            <v>68.539999999998301</v>
          </cell>
          <cell r="B5871">
            <v>2570.8120000000208</v>
          </cell>
        </row>
        <row r="5872">
          <cell r="A5872">
            <v>68.549999999998306</v>
          </cell>
          <cell r="B5872">
            <v>2570.6900000000205</v>
          </cell>
        </row>
        <row r="5873">
          <cell r="A5873">
            <v>68.559999999998297</v>
          </cell>
          <cell r="B5873">
            <v>2570.5680000000207</v>
          </cell>
        </row>
        <row r="5874">
          <cell r="A5874">
            <v>68.569999999998302</v>
          </cell>
          <cell r="B5874">
            <v>2570.4460000000208</v>
          </cell>
        </row>
        <row r="5875">
          <cell r="A5875">
            <v>68.579999999998293</v>
          </cell>
          <cell r="B5875">
            <v>2570.324000000021</v>
          </cell>
        </row>
        <row r="5876">
          <cell r="A5876">
            <v>68.589999999998298</v>
          </cell>
          <cell r="B5876">
            <v>2570.2020000000207</v>
          </cell>
        </row>
        <row r="5877">
          <cell r="A5877">
            <v>68.599999999998303</v>
          </cell>
          <cell r="B5877">
            <v>2570.0800000000208</v>
          </cell>
        </row>
        <row r="5878">
          <cell r="A5878">
            <v>68.609999999998294</v>
          </cell>
          <cell r="B5878">
            <v>2569.958000000021</v>
          </cell>
        </row>
        <row r="5879">
          <cell r="A5879">
            <v>68.619999999998299</v>
          </cell>
          <cell r="B5879">
            <v>2569.8360000000207</v>
          </cell>
        </row>
        <row r="5880">
          <cell r="A5880">
            <v>68.629999999998304</v>
          </cell>
          <cell r="B5880">
            <v>2569.7140000000209</v>
          </cell>
        </row>
        <row r="5881">
          <cell r="A5881">
            <v>68.639999999998295</v>
          </cell>
          <cell r="B5881">
            <v>2569.592000000021</v>
          </cell>
        </row>
        <row r="5882">
          <cell r="A5882">
            <v>68.6499999999983</v>
          </cell>
          <cell r="B5882">
            <v>2569.4700000000207</v>
          </cell>
        </row>
        <row r="5883">
          <cell r="A5883">
            <v>68.659999999998305</v>
          </cell>
          <cell r="B5883">
            <v>2569.3480000000209</v>
          </cell>
        </row>
        <row r="5884">
          <cell r="A5884">
            <v>68.669999999998296</v>
          </cell>
          <cell r="B5884">
            <v>2569.2260000000206</v>
          </cell>
        </row>
        <row r="5885">
          <cell r="A5885">
            <v>68.679999999998302</v>
          </cell>
          <cell r="B5885">
            <v>2569.1040000000207</v>
          </cell>
        </row>
        <row r="5886">
          <cell r="A5886">
            <v>68.689999999998307</v>
          </cell>
          <cell r="B5886">
            <v>2568.9820000000209</v>
          </cell>
        </row>
        <row r="5887">
          <cell r="A5887">
            <v>68.699999999998298</v>
          </cell>
          <cell r="B5887">
            <v>2568.8600000000206</v>
          </cell>
        </row>
        <row r="5888">
          <cell r="A5888">
            <v>68.709999999998303</v>
          </cell>
          <cell r="B5888">
            <v>2568.7380000000207</v>
          </cell>
        </row>
        <row r="5889">
          <cell r="A5889">
            <v>68.719999999998294</v>
          </cell>
          <cell r="B5889">
            <v>2568.6160000000209</v>
          </cell>
        </row>
        <row r="5890">
          <cell r="A5890">
            <v>68.729999999998299</v>
          </cell>
          <cell r="B5890">
            <v>2568.4940000000206</v>
          </cell>
        </row>
        <row r="5891">
          <cell r="A5891">
            <v>68.739999999998304</v>
          </cell>
          <cell r="B5891">
            <v>2568.3720000000208</v>
          </cell>
        </row>
        <row r="5892">
          <cell r="A5892">
            <v>68.749999999998295</v>
          </cell>
          <cell r="B5892">
            <v>2568.2500000000209</v>
          </cell>
        </row>
        <row r="5893">
          <cell r="A5893">
            <v>68.7599999999983</v>
          </cell>
          <cell r="B5893">
            <v>2568.1280000000206</v>
          </cell>
        </row>
        <row r="5894">
          <cell r="A5894">
            <v>68.769999999998305</v>
          </cell>
          <cell r="B5894">
            <v>2568.0060000000208</v>
          </cell>
        </row>
        <row r="5895">
          <cell r="A5895">
            <v>68.779999999998296</v>
          </cell>
          <cell r="B5895">
            <v>2567.8840000000209</v>
          </cell>
        </row>
        <row r="5896">
          <cell r="A5896">
            <v>68.789999999998301</v>
          </cell>
          <cell r="B5896">
            <v>2567.7620000000206</v>
          </cell>
        </row>
        <row r="5897">
          <cell r="A5897">
            <v>68.799999999998306</v>
          </cell>
          <cell r="B5897">
            <v>2567.6400000000208</v>
          </cell>
        </row>
        <row r="5898">
          <cell r="A5898">
            <v>68.809999999998297</v>
          </cell>
          <cell r="B5898">
            <v>2567.5180000000209</v>
          </cell>
        </row>
        <row r="5899">
          <cell r="A5899">
            <v>68.819999999998302</v>
          </cell>
          <cell r="B5899">
            <v>2567.3960000000206</v>
          </cell>
        </row>
        <row r="5900">
          <cell r="A5900">
            <v>68.829999999998293</v>
          </cell>
          <cell r="B5900">
            <v>2567.2740000000208</v>
          </cell>
        </row>
        <row r="5901">
          <cell r="A5901">
            <v>68.839999999998298</v>
          </cell>
          <cell r="B5901">
            <v>2567.152000000021</v>
          </cell>
        </row>
        <row r="5902">
          <cell r="A5902">
            <v>68.849999999998303</v>
          </cell>
          <cell r="B5902">
            <v>2567.0300000000207</v>
          </cell>
        </row>
        <row r="5903">
          <cell r="A5903">
            <v>68.859999999998294</v>
          </cell>
          <cell r="B5903">
            <v>2566.9080000000208</v>
          </cell>
        </row>
        <row r="5904">
          <cell r="A5904">
            <v>68.869999999998299</v>
          </cell>
          <cell r="B5904">
            <v>2566.786000000021</v>
          </cell>
        </row>
        <row r="5905">
          <cell r="A5905">
            <v>68.879999999998304</v>
          </cell>
          <cell r="B5905">
            <v>2566.6640000000207</v>
          </cell>
        </row>
        <row r="5906">
          <cell r="A5906">
            <v>68.889999999998295</v>
          </cell>
          <cell r="B5906">
            <v>2566.5420000000208</v>
          </cell>
        </row>
        <row r="5907">
          <cell r="A5907">
            <v>68.8999999999983</v>
          </cell>
          <cell r="B5907">
            <v>2566.420000000021</v>
          </cell>
        </row>
        <row r="5908">
          <cell r="A5908">
            <v>68.909999999998305</v>
          </cell>
          <cell r="B5908">
            <v>2566.2980000000207</v>
          </cell>
        </row>
        <row r="5909">
          <cell r="A5909">
            <v>68.919999999998296</v>
          </cell>
          <cell r="B5909">
            <v>2566.1760000000208</v>
          </cell>
        </row>
        <row r="5910">
          <cell r="A5910">
            <v>68.929999999998302</v>
          </cell>
          <cell r="B5910">
            <v>2566.054000000021</v>
          </cell>
        </row>
        <row r="5911">
          <cell r="A5911">
            <v>68.939999999998307</v>
          </cell>
          <cell r="B5911">
            <v>2565.9320000000207</v>
          </cell>
        </row>
        <row r="5912">
          <cell r="A5912">
            <v>68.949999999998298</v>
          </cell>
          <cell r="B5912">
            <v>2565.8100000000209</v>
          </cell>
        </row>
        <row r="5913">
          <cell r="A5913">
            <v>68.959999999998203</v>
          </cell>
          <cell r="B5913">
            <v>2565.6880000000219</v>
          </cell>
        </row>
        <row r="5914">
          <cell r="A5914">
            <v>68.969999999998294</v>
          </cell>
          <cell r="B5914">
            <v>2565.5660000000207</v>
          </cell>
        </row>
        <row r="5915">
          <cell r="A5915">
            <v>68.979999999998299</v>
          </cell>
          <cell r="B5915">
            <v>2565.4440000000209</v>
          </cell>
        </row>
        <row r="5916">
          <cell r="A5916">
            <v>68.989999999998204</v>
          </cell>
          <cell r="B5916">
            <v>2565.3220000000219</v>
          </cell>
        </row>
        <row r="5917">
          <cell r="A5917">
            <v>68.999999999998295</v>
          </cell>
          <cell r="B5917">
            <v>2565.2000000000207</v>
          </cell>
        </row>
        <row r="5918">
          <cell r="A5918">
            <v>69.0099999999982</v>
          </cell>
          <cell r="B5918">
            <v>2565.0780000000223</v>
          </cell>
        </row>
        <row r="5919">
          <cell r="A5919">
            <v>69.019999999998205</v>
          </cell>
          <cell r="B5919">
            <v>2564.956000000022</v>
          </cell>
        </row>
        <row r="5920">
          <cell r="A5920">
            <v>69.029999999998196</v>
          </cell>
          <cell r="B5920">
            <v>2564.8340000000221</v>
          </cell>
        </row>
        <row r="5921">
          <cell r="A5921">
            <v>69.039999999998201</v>
          </cell>
          <cell r="B5921">
            <v>2564.7120000000223</v>
          </cell>
        </row>
        <row r="5922">
          <cell r="A5922">
            <v>69.049999999998207</v>
          </cell>
          <cell r="B5922">
            <v>2564.590000000022</v>
          </cell>
        </row>
        <row r="5923">
          <cell r="A5923">
            <v>69.059999999998197</v>
          </cell>
          <cell r="B5923">
            <v>2564.4680000000221</v>
          </cell>
        </row>
        <row r="5924">
          <cell r="A5924">
            <v>69.069999999998203</v>
          </cell>
          <cell r="B5924">
            <v>2564.3460000000218</v>
          </cell>
        </row>
        <row r="5925">
          <cell r="A5925">
            <v>69.079999999998194</v>
          </cell>
          <cell r="B5925">
            <v>2564.224000000022</v>
          </cell>
        </row>
        <row r="5926">
          <cell r="A5926">
            <v>69.089999999998199</v>
          </cell>
          <cell r="B5926">
            <v>2564.1020000000221</v>
          </cell>
        </row>
        <row r="5927">
          <cell r="A5927">
            <v>69.099999999998204</v>
          </cell>
          <cell r="B5927">
            <v>2563.9800000000218</v>
          </cell>
        </row>
        <row r="5928">
          <cell r="A5928">
            <v>69.109999999998195</v>
          </cell>
          <cell r="B5928">
            <v>2563.858000000022</v>
          </cell>
        </row>
        <row r="5929">
          <cell r="A5929">
            <v>69.1199999999982</v>
          </cell>
          <cell r="B5929">
            <v>2563.7360000000222</v>
          </cell>
        </row>
        <row r="5930">
          <cell r="A5930">
            <v>69.129999999998205</v>
          </cell>
          <cell r="B5930">
            <v>2563.6140000000219</v>
          </cell>
        </row>
        <row r="5931">
          <cell r="A5931">
            <v>69.139999999998196</v>
          </cell>
          <cell r="B5931">
            <v>2563.492000000022</v>
          </cell>
        </row>
        <row r="5932">
          <cell r="A5932">
            <v>69.149999999998201</v>
          </cell>
          <cell r="B5932">
            <v>2563.3700000000217</v>
          </cell>
        </row>
        <row r="5933">
          <cell r="A5933">
            <v>69.159999999998206</v>
          </cell>
          <cell r="B5933">
            <v>2563.2480000000219</v>
          </cell>
        </row>
        <row r="5934">
          <cell r="A5934">
            <v>69.169999999998197</v>
          </cell>
          <cell r="B5934">
            <v>2563.126000000022</v>
          </cell>
        </row>
        <row r="5935">
          <cell r="A5935">
            <v>69.179999999998202</v>
          </cell>
          <cell r="B5935">
            <v>2563.0040000000217</v>
          </cell>
        </row>
        <row r="5936">
          <cell r="A5936">
            <v>69.189999999998193</v>
          </cell>
          <cell r="B5936">
            <v>2562.8820000000223</v>
          </cell>
        </row>
        <row r="5937">
          <cell r="A5937">
            <v>69.199999999998198</v>
          </cell>
          <cell r="B5937">
            <v>2562.760000000022</v>
          </cell>
        </row>
        <row r="5938">
          <cell r="A5938">
            <v>69.209999999998203</v>
          </cell>
          <cell r="B5938">
            <v>2562.6380000000217</v>
          </cell>
        </row>
        <row r="5939">
          <cell r="A5939">
            <v>69.219999999998194</v>
          </cell>
          <cell r="B5939">
            <v>2562.5160000000224</v>
          </cell>
        </row>
        <row r="5940">
          <cell r="A5940">
            <v>69.229999999998199</v>
          </cell>
          <cell r="B5940">
            <v>2562.3940000000221</v>
          </cell>
        </row>
        <row r="5941">
          <cell r="A5941">
            <v>69.239999999998204</v>
          </cell>
          <cell r="B5941">
            <v>2562.2720000000218</v>
          </cell>
        </row>
        <row r="5942">
          <cell r="A5942">
            <v>69.249999999998195</v>
          </cell>
          <cell r="B5942">
            <v>2562.1500000000219</v>
          </cell>
        </row>
        <row r="5943">
          <cell r="A5943">
            <v>69.2599999999982</v>
          </cell>
          <cell r="B5943">
            <v>2562.0280000000221</v>
          </cell>
        </row>
        <row r="5944">
          <cell r="A5944">
            <v>69.269999999998205</v>
          </cell>
          <cell r="B5944">
            <v>2561.9060000000218</v>
          </cell>
        </row>
        <row r="5945">
          <cell r="A5945">
            <v>69.279999999998196</v>
          </cell>
          <cell r="B5945">
            <v>2561.7840000000219</v>
          </cell>
        </row>
        <row r="5946">
          <cell r="A5946">
            <v>69.289999999998201</v>
          </cell>
          <cell r="B5946">
            <v>2561.6620000000221</v>
          </cell>
        </row>
        <row r="5947">
          <cell r="A5947">
            <v>69.299999999998207</v>
          </cell>
          <cell r="B5947">
            <v>2561.5400000000218</v>
          </cell>
        </row>
        <row r="5948">
          <cell r="A5948">
            <v>69.309999999998197</v>
          </cell>
          <cell r="B5948">
            <v>2561.4180000000219</v>
          </cell>
        </row>
        <row r="5949">
          <cell r="A5949">
            <v>69.319999999998203</v>
          </cell>
          <cell r="B5949">
            <v>2561.2960000000221</v>
          </cell>
        </row>
        <row r="5950">
          <cell r="A5950">
            <v>69.329999999998194</v>
          </cell>
          <cell r="B5950">
            <v>2561.1740000000218</v>
          </cell>
        </row>
        <row r="5951">
          <cell r="A5951">
            <v>69.339999999998199</v>
          </cell>
          <cell r="B5951">
            <v>2561.052000000022</v>
          </cell>
        </row>
        <row r="5952">
          <cell r="A5952">
            <v>69.349999999998204</v>
          </cell>
          <cell r="B5952">
            <v>2560.9300000000221</v>
          </cell>
        </row>
        <row r="5953">
          <cell r="A5953">
            <v>69.359999999998195</v>
          </cell>
          <cell r="B5953">
            <v>2560.8080000000218</v>
          </cell>
        </row>
        <row r="5954">
          <cell r="A5954">
            <v>69.3699999999982</v>
          </cell>
          <cell r="B5954">
            <v>2560.686000000022</v>
          </cell>
        </row>
        <row r="5955">
          <cell r="A5955">
            <v>69.379999999998205</v>
          </cell>
          <cell r="B5955">
            <v>2560.5640000000221</v>
          </cell>
        </row>
        <row r="5956">
          <cell r="A5956">
            <v>69.389999999998196</v>
          </cell>
          <cell r="B5956">
            <v>2560.4420000000218</v>
          </cell>
        </row>
        <row r="5957">
          <cell r="A5957">
            <v>69.399999999998201</v>
          </cell>
          <cell r="B5957">
            <v>2560.320000000022</v>
          </cell>
        </row>
        <row r="5958">
          <cell r="A5958">
            <v>69.409999999998206</v>
          </cell>
          <cell r="B5958">
            <v>2560.1980000000221</v>
          </cell>
        </row>
        <row r="5959">
          <cell r="A5959">
            <v>69.419999999998197</v>
          </cell>
          <cell r="B5959">
            <v>2560.0760000000218</v>
          </cell>
        </row>
        <row r="5960">
          <cell r="A5960">
            <v>69.429999999998202</v>
          </cell>
          <cell r="B5960">
            <v>2559.954000000022</v>
          </cell>
        </row>
        <row r="5961">
          <cell r="A5961">
            <v>69.439999999998193</v>
          </cell>
          <cell r="B5961">
            <v>2559.8320000000222</v>
          </cell>
        </row>
        <row r="5962">
          <cell r="A5962">
            <v>69.449999999998198</v>
          </cell>
          <cell r="B5962">
            <v>2559.7100000000219</v>
          </cell>
        </row>
        <row r="5963">
          <cell r="A5963">
            <v>69.459999999998104</v>
          </cell>
          <cell r="B5963">
            <v>2559.5880000000234</v>
          </cell>
        </row>
        <row r="5964">
          <cell r="A5964">
            <v>69.469999999998194</v>
          </cell>
          <cell r="B5964">
            <v>2559.4660000000222</v>
          </cell>
        </row>
        <row r="5965">
          <cell r="A5965">
            <v>69.4799999999981</v>
          </cell>
          <cell r="B5965">
            <v>2559.3440000000232</v>
          </cell>
        </row>
        <row r="5966">
          <cell r="A5966">
            <v>69.489999999998105</v>
          </cell>
          <cell r="B5966">
            <v>2559.2220000000234</v>
          </cell>
        </row>
        <row r="5967">
          <cell r="A5967">
            <v>69.499999999998195</v>
          </cell>
          <cell r="B5967">
            <v>2559.1000000000222</v>
          </cell>
        </row>
        <row r="5968">
          <cell r="A5968">
            <v>69.509999999998101</v>
          </cell>
          <cell r="B5968">
            <v>2558.9780000000233</v>
          </cell>
        </row>
        <row r="5969">
          <cell r="A5969">
            <v>69.519999999998106</v>
          </cell>
          <cell r="B5969">
            <v>2558.8560000000234</v>
          </cell>
        </row>
        <row r="5970">
          <cell r="A5970">
            <v>69.529999999998097</v>
          </cell>
          <cell r="B5970">
            <v>2558.7340000000231</v>
          </cell>
        </row>
        <row r="5971">
          <cell r="A5971">
            <v>69.539999999998102</v>
          </cell>
          <cell r="B5971">
            <v>2558.6120000000233</v>
          </cell>
        </row>
        <row r="5972">
          <cell r="A5972">
            <v>69.549999999998093</v>
          </cell>
          <cell r="B5972">
            <v>2558.4900000000234</v>
          </cell>
        </row>
        <row r="5973">
          <cell r="A5973">
            <v>69.559999999998098</v>
          </cell>
          <cell r="B5973">
            <v>2558.3680000000231</v>
          </cell>
        </row>
        <row r="5974">
          <cell r="A5974">
            <v>69.569999999998103</v>
          </cell>
          <cell r="B5974">
            <v>2558.2460000000233</v>
          </cell>
        </row>
        <row r="5975">
          <cell r="A5975">
            <v>69.579999999998094</v>
          </cell>
          <cell r="B5975">
            <v>2558.1240000000234</v>
          </cell>
        </row>
        <row r="5976">
          <cell r="A5976">
            <v>69.589999999998099</v>
          </cell>
          <cell r="B5976">
            <v>2558.0020000000231</v>
          </cell>
        </row>
        <row r="5977">
          <cell r="A5977">
            <v>69.599999999998104</v>
          </cell>
          <cell r="B5977">
            <v>2557.8800000000233</v>
          </cell>
        </row>
        <row r="5978">
          <cell r="A5978">
            <v>69.609999999998095</v>
          </cell>
          <cell r="B5978">
            <v>2557.7580000000235</v>
          </cell>
        </row>
        <row r="5979">
          <cell r="A5979">
            <v>69.6199999999981</v>
          </cell>
          <cell r="B5979">
            <v>2557.6360000000232</v>
          </cell>
        </row>
        <row r="5980">
          <cell r="A5980">
            <v>69.629999999998105</v>
          </cell>
          <cell r="B5980">
            <v>2557.5140000000233</v>
          </cell>
        </row>
        <row r="5981">
          <cell r="A5981">
            <v>69.639999999998096</v>
          </cell>
          <cell r="B5981">
            <v>2557.3920000000235</v>
          </cell>
        </row>
        <row r="5982">
          <cell r="A5982">
            <v>69.649999999998101</v>
          </cell>
          <cell r="B5982">
            <v>2557.2700000000232</v>
          </cell>
        </row>
        <row r="5983">
          <cell r="A5983">
            <v>69.659999999998107</v>
          </cell>
          <cell r="B5983">
            <v>2557.1480000000229</v>
          </cell>
        </row>
        <row r="5984">
          <cell r="A5984">
            <v>69.669999999998097</v>
          </cell>
          <cell r="B5984">
            <v>2557.0260000000235</v>
          </cell>
        </row>
        <row r="5985">
          <cell r="A5985">
            <v>69.679999999998103</v>
          </cell>
          <cell r="B5985">
            <v>2556.9040000000232</v>
          </cell>
        </row>
        <row r="5986">
          <cell r="A5986">
            <v>69.689999999998093</v>
          </cell>
          <cell r="B5986">
            <v>2556.7820000000233</v>
          </cell>
        </row>
        <row r="5987">
          <cell r="A5987">
            <v>69.699999999998099</v>
          </cell>
          <cell r="B5987">
            <v>2556.6600000000235</v>
          </cell>
        </row>
        <row r="5988">
          <cell r="A5988">
            <v>69.709999999998104</v>
          </cell>
          <cell r="B5988">
            <v>2556.5380000000232</v>
          </cell>
        </row>
        <row r="5989">
          <cell r="A5989">
            <v>69.719999999998095</v>
          </cell>
          <cell r="B5989">
            <v>2556.4160000000234</v>
          </cell>
        </row>
        <row r="5990">
          <cell r="A5990">
            <v>69.7299999999981</v>
          </cell>
          <cell r="B5990">
            <v>2556.2940000000235</v>
          </cell>
        </row>
        <row r="5991">
          <cell r="A5991">
            <v>69.739999999998105</v>
          </cell>
          <cell r="B5991">
            <v>2556.1720000000232</v>
          </cell>
        </row>
        <row r="5992">
          <cell r="A5992">
            <v>69.749999999998096</v>
          </cell>
          <cell r="B5992">
            <v>2556.0500000000234</v>
          </cell>
        </row>
        <row r="5993">
          <cell r="A5993">
            <v>69.759999999998101</v>
          </cell>
          <cell r="B5993">
            <v>2555.9280000000231</v>
          </cell>
        </row>
        <row r="5994">
          <cell r="A5994">
            <v>69.769999999998106</v>
          </cell>
          <cell r="B5994">
            <v>2555.8060000000232</v>
          </cell>
        </row>
        <row r="5995">
          <cell r="A5995">
            <v>69.779999999998097</v>
          </cell>
          <cell r="B5995">
            <v>2555.6840000000234</v>
          </cell>
        </row>
        <row r="5996">
          <cell r="A5996">
            <v>69.789999999998102</v>
          </cell>
          <cell r="B5996">
            <v>2555.5620000000231</v>
          </cell>
        </row>
        <row r="5997">
          <cell r="A5997">
            <v>69.799999999998093</v>
          </cell>
          <cell r="B5997">
            <v>2555.4400000000232</v>
          </cell>
        </row>
        <row r="5998">
          <cell r="A5998">
            <v>69.809999999998098</v>
          </cell>
          <cell r="B5998">
            <v>2555.3180000000234</v>
          </cell>
        </row>
        <row r="5999">
          <cell r="A5999">
            <v>69.819999999998103</v>
          </cell>
          <cell r="B5999">
            <v>2555.1960000000231</v>
          </cell>
        </row>
        <row r="6000">
          <cell r="A6000">
            <v>69.829999999998094</v>
          </cell>
          <cell r="B6000">
            <v>2555.0740000000233</v>
          </cell>
        </row>
        <row r="6001">
          <cell r="A6001">
            <v>69.839999999998099</v>
          </cell>
          <cell r="B6001">
            <v>2554.952000000023</v>
          </cell>
        </row>
        <row r="6002">
          <cell r="A6002">
            <v>69.849999999998104</v>
          </cell>
          <cell r="B6002">
            <v>2554.8300000000231</v>
          </cell>
        </row>
        <row r="6003">
          <cell r="A6003">
            <v>69.859999999998095</v>
          </cell>
          <cell r="B6003">
            <v>2554.7080000000233</v>
          </cell>
        </row>
        <row r="6004">
          <cell r="A6004">
            <v>69.8699999999981</v>
          </cell>
          <cell r="B6004">
            <v>2554.586000000023</v>
          </cell>
        </row>
        <row r="6005">
          <cell r="A6005">
            <v>69.879999999998105</v>
          </cell>
          <cell r="B6005">
            <v>2554.4640000000231</v>
          </cell>
        </row>
        <row r="6006">
          <cell r="A6006">
            <v>69.889999999998096</v>
          </cell>
          <cell r="B6006">
            <v>2554.3420000000233</v>
          </cell>
        </row>
        <row r="6007">
          <cell r="A6007">
            <v>69.899999999998101</v>
          </cell>
          <cell r="B6007">
            <v>2554.220000000023</v>
          </cell>
        </row>
        <row r="6008">
          <cell r="A6008">
            <v>69.909999999998107</v>
          </cell>
          <cell r="B6008">
            <v>2554.0980000000231</v>
          </cell>
        </row>
        <row r="6009">
          <cell r="A6009">
            <v>69.919999999998097</v>
          </cell>
          <cell r="B6009">
            <v>2553.9760000000233</v>
          </cell>
        </row>
        <row r="6010">
          <cell r="A6010">
            <v>69.929999999998103</v>
          </cell>
          <cell r="B6010">
            <v>2553.854000000023</v>
          </cell>
        </row>
        <row r="6011">
          <cell r="A6011">
            <v>69.939999999998093</v>
          </cell>
          <cell r="B6011">
            <v>2553.7320000000232</v>
          </cell>
        </row>
        <row r="6012">
          <cell r="A6012">
            <v>69.949999999998099</v>
          </cell>
          <cell r="B6012">
            <v>2553.6100000000233</v>
          </cell>
        </row>
        <row r="6013">
          <cell r="A6013">
            <v>69.959999999998004</v>
          </cell>
          <cell r="B6013">
            <v>2553.4880000000244</v>
          </cell>
        </row>
        <row r="6014">
          <cell r="A6014">
            <v>69.969999999998095</v>
          </cell>
          <cell r="B6014">
            <v>2553.3660000000232</v>
          </cell>
        </row>
        <row r="6015">
          <cell r="A6015">
            <v>69.9799999999981</v>
          </cell>
          <cell r="B6015">
            <v>2553.2440000000233</v>
          </cell>
        </row>
        <row r="6016">
          <cell r="A6016">
            <v>69.989999999998005</v>
          </cell>
          <cell r="B6016">
            <v>2553.1220000000244</v>
          </cell>
        </row>
        <row r="6017">
          <cell r="A6017">
            <v>70</v>
          </cell>
          <cell r="B6017">
            <v>2553</v>
          </cell>
        </row>
        <row r="6018">
          <cell r="A6018">
            <v>70.010000000000005</v>
          </cell>
          <cell r="B6018">
            <v>2552.9340000000002</v>
          </cell>
        </row>
        <row r="6019">
          <cell r="A6019">
            <v>70.02</v>
          </cell>
          <cell r="B6019">
            <v>2552.8679999999999</v>
          </cell>
        </row>
        <row r="6020">
          <cell r="A6020">
            <v>70.03</v>
          </cell>
          <cell r="B6020">
            <v>2552.8020000000001</v>
          </cell>
        </row>
        <row r="6021">
          <cell r="A6021">
            <v>70.040000000000006</v>
          </cell>
          <cell r="B6021">
            <v>2552.7359999999999</v>
          </cell>
        </row>
        <row r="6022">
          <cell r="A6022">
            <v>70.05</v>
          </cell>
          <cell r="B6022">
            <v>2552.67</v>
          </cell>
        </row>
        <row r="6023">
          <cell r="A6023">
            <v>70.06</v>
          </cell>
          <cell r="B6023">
            <v>2552.6039999999998</v>
          </cell>
        </row>
        <row r="6024">
          <cell r="A6024">
            <v>70.069999999999993</v>
          </cell>
          <cell r="B6024">
            <v>2552.538</v>
          </cell>
        </row>
        <row r="6025">
          <cell r="A6025">
            <v>70.079999999999899</v>
          </cell>
          <cell r="B6025">
            <v>2552.4720000000007</v>
          </cell>
        </row>
        <row r="6026">
          <cell r="A6026">
            <v>70.089999999999904</v>
          </cell>
          <cell r="B6026">
            <v>2552.4060000000009</v>
          </cell>
        </row>
        <row r="6027">
          <cell r="A6027">
            <v>70.099999999999895</v>
          </cell>
          <cell r="B6027">
            <v>2552.34</v>
          </cell>
        </row>
        <row r="6028">
          <cell r="A6028">
            <v>70.1099999999999</v>
          </cell>
          <cell r="B6028">
            <v>2552.2740000000008</v>
          </cell>
        </row>
        <row r="6029">
          <cell r="A6029">
            <v>70.119999999999905</v>
          </cell>
          <cell r="B6029">
            <v>2552.2080000000005</v>
          </cell>
        </row>
        <row r="6030">
          <cell r="A6030">
            <v>70.129999999999896</v>
          </cell>
          <cell r="B6030">
            <v>2552.1420000000007</v>
          </cell>
        </row>
        <row r="6031">
          <cell r="A6031">
            <v>70.139999999999901</v>
          </cell>
          <cell r="B6031">
            <v>2552.0760000000009</v>
          </cell>
        </row>
        <row r="6032">
          <cell r="A6032">
            <v>70.149999999999906</v>
          </cell>
          <cell r="B6032">
            <v>2552.0100000000002</v>
          </cell>
        </row>
        <row r="6033">
          <cell r="A6033">
            <v>70.159999999999897</v>
          </cell>
          <cell r="B6033">
            <v>2551.9440000000009</v>
          </cell>
        </row>
        <row r="6034">
          <cell r="A6034">
            <v>70.169999999999902</v>
          </cell>
          <cell r="B6034">
            <v>2551.8780000000006</v>
          </cell>
        </row>
        <row r="6035">
          <cell r="A6035">
            <v>70.179999999999893</v>
          </cell>
          <cell r="B6035">
            <v>2551.8120000000008</v>
          </cell>
        </row>
        <row r="6036">
          <cell r="A6036">
            <v>70.189999999999799</v>
          </cell>
          <cell r="B6036">
            <v>2551.7460000000015</v>
          </cell>
        </row>
        <row r="6037">
          <cell r="A6037">
            <v>70.199999999999804</v>
          </cell>
          <cell r="B6037">
            <v>2551.6799999999998</v>
          </cell>
        </row>
        <row r="6038">
          <cell r="A6038">
            <v>70.209999999999795</v>
          </cell>
          <cell r="B6038">
            <v>2551.6140000000014</v>
          </cell>
        </row>
        <row r="6039">
          <cell r="A6039">
            <v>70.2199999999998</v>
          </cell>
          <cell r="B6039">
            <v>2551.5480000000016</v>
          </cell>
        </row>
        <row r="6040">
          <cell r="A6040">
            <v>70.229999999999805</v>
          </cell>
          <cell r="B6040">
            <v>2551.4820000000013</v>
          </cell>
        </row>
        <row r="6041">
          <cell r="A6041">
            <v>70.239999999999796</v>
          </cell>
          <cell r="B6041">
            <v>2551.4160000000015</v>
          </cell>
        </row>
        <row r="6042">
          <cell r="A6042">
            <v>70.249999999999801</v>
          </cell>
          <cell r="B6042">
            <v>2551.35</v>
          </cell>
        </row>
        <row r="6043">
          <cell r="A6043">
            <v>70.259999999999806</v>
          </cell>
          <cell r="B6043">
            <v>2551.2840000000015</v>
          </cell>
        </row>
        <row r="6044">
          <cell r="A6044">
            <v>70.269999999999797</v>
          </cell>
          <cell r="B6044">
            <v>2551.2180000000012</v>
          </cell>
        </row>
        <row r="6045">
          <cell r="A6045">
            <v>70.279999999999802</v>
          </cell>
          <cell r="B6045">
            <v>2551.1520000000014</v>
          </cell>
        </row>
        <row r="6046">
          <cell r="A6046">
            <v>70.289999999999793</v>
          </cell>
          <cell r="B6046">
            <v>2551.0860000000011</v>
          </cell>
        </row>
        <row r="6047">
          <cell r="A6047">
            <v>70.299999999999699</v>
          </cell>
          <cell r="B6047">
            <v>2551.02</v>
          </cell>
        </row>
        <row r="6048">
          <cell r="A6048">
            <v>70.309999999999704</v>
          </cell>
          <cell r="B6048">
            <v>2550.954000000002</v>
          </cell>
        </row>
        <row r="6049">
          <cell r="A6049">
            <v>70.319999999999695</v>
          </cell>
          <cell r="B6049">
            <v>2550.8880000000022</v>
          </cell>
        </row>
        <row r="6050">
          <cell r="A6050">
            <v>70.3299999999997</v>
          </cell>
          <cell r="B6050">
            <v>2550.8220000000019</v>
          </cell>
        </row>
        <row r="6051">
          <cell r="A6051">
            <v>70.339999999999705</v>
          </cell>
          <cell r="B6051">
            <v>2550.7560000000021</v>
          </cell>
        </row>
        <row r="6052">
          <cell r="A6052">
            <v>70.349999999999696</v>
          </cell>
          <cell r="B6052">
            <v>2550.69</v>
          </cell>
        </row>
        <row r="6053">
          <cell r="A6053">
            <v>70.359999999999701</v>
          </cell>
          <cell r="B6053">
            <v>2550.6240000000021</v>
          </cell>
        </row>
        <row r="6054">
          <cell r="A6054">
            <v>70.369999999999706</v>
          </cell>
          <cell r="B6054">
            <v>2550.5580000000018</v>
          </cell>
        </row>
        <row r="6055">
          <cell r="A6055">
            <v>70.379999999999697</v>
          </cell>
          <cell r="B6055">
            <v>2550.492000000002</v>
          </cell>
        </row>
        <row r="6056">
          <cell r="A6056">
            <v>70.389999999999702</v>
          </cell>
          <cell r="B6056">
            <v>2550.4260000000022</v>
          </cell>
        </row>
        <row r="6057">
          <cell r="A6057">
            <v>70.399999999999693</v>
          </cell>
          <cell r="B6057">
            <v>2550.36</v>
          </cell>
        </row>
        <row r="6058">
          <cell r="A6058">
            <v>70.409999999999599</v>
          </cell>
          <cell r="B6058">
            <v>2550.2940000000026</v>
          </cell>
        </row>
        <row r="6059">
          <cell r="A6059">
            <v>70.419999999999604</v>
          </cell>
          <cell r="B6059">
            <v>2550.2280000000028</v>
          </cell>
        </row>
        <row r="6060">
          <cell r="A6060">
            <v>70.429999999999595</v>
          </cell>
          <cell r="B6060">
            <v>2550.1620000000025</v>
          </cell>
        </row>
        <row r="6061">
          <cell r="A6061">
            <v>70.4399999999996</v>
          </cell>
          <cell r="B6061">
            <v>2550.0960000000027</v>
          </cell>
        </row>
        <row r="6062">
          <cell r="A6062">
            <v>70.449999999999605</v>
          </cell>
          <cell r="B6062">
            <v>2550.0300000000002</v>
          </cell>
        </row>
        <row r="6063">
          <cell r="A6063">
            <v>70.459999999999596</v>
          </cell>
          <cell r="B6063">
            <v>2549.9640000000027</v>
          </cell>
        </row>
        <row r="6064">
          <cell r="A6064">
            <v>70.469999999999601</v>
          </cell>
          <cell r="B6064">
            <v>2549.8980000000029</v>
          </cell>
        </row>
        <row r="6065">
          <cell r="A6065">
            <v>70.479999999999606</v>
          </cell>
          <cell r="B6065">
            <v>2549.8320000000026</v>
          </cell>
        </row>
        <row r="6066">
          <cell r="A6066">
            <v>70.489999999999597</v>
          </cell>
          <cell r="B6066">
            <v>2549.7660000000028</v>
          </cell>
        </row>
        <row r="6067">
          <cell r="A6067">
            <v>70.499999999999602</v>
          </cell>
          <cell r="B6067">
            <v>2549.6999999999998</v>
          </cell>
        </row>
        <row r="6068">
          <cell r="A6068">
            <v>70.509999999999593</v>
          </cell>
          <cell r="B6068">
            <v>2549.6340000000027</v>
          </cell>
        </row>
        <row r="6069">
          <cell r="A6069">
            <v>70.519999999999499</v>
          </cell>
          <cell r="B6069">
            <v>2549.5680000000034</v>
          </cell>
        </row>
        <row r="6070">
          <cell r="A6070">
            <v>70.529999999999504</v>
          </cell>
          <cell r="B6070">
            <v>2549.5020000000031</v>
          </cell>
        </row>
        <row r="6071">
          <cell r="A6071">
            <v>70.539999999999495</v>
          </cell>
          <cell r="B6071">
            <v>2549.4360000000033</v>
          </cell>
        </row>
        <row r="6072">
          <cell r="A6072">
            <v>70.5499999999995</v>
          </cell>
          <cell r="B6072">
            <v>2549.37</v>
          </cell>
        </row>
        <row r="6073">
          <cell r="A6073">
            <v>70.559999999999505</v>
          </cell>
          <cell r="B6073">
            <v>2549.3040000000033</v>
          </cell>
        </row>
        <row r="6074">
          <cell r="A6074">
            <v>70.569999999999496</v>
          </cell>
          <cell r="B6074">
            <v>2549.2380000000035</v>
          </cell>
        </row>
        <row r="6075">
          <cell r="A6075">
            <v>70.579999999999501</v>
          </cell>
          <cell r="B6075">
            <v>2549.1720000000032</v>
          </cell>
        </row>
        <row r="6076">
          <cell r="A6076">
            <v>70.589999999999506</v>
          </cell>
          <cell r="B6076">
            <v>2549.1060000000034</v>
          </cell>
        </row>
        <row r="6077">
          <cell r="A6077">
            <v>70.599999999999497</v>
          </cell>
          <cell r="B6077">
            <v>2549.04</v>
          </cell>
        </row>
        <row r="6078">
          <cell r="A6078">
            <v>70.609999999999502</v>
          </cell>
          <cell r="B6078">
            <v>2548.9740000000033</v>
          </cell>
        </row>
        <row r="6079">
          <cell r="A6079">
            <v>70.619999999999493</v>
          </cell>
          <cell r="B6079">
            <v>2548.9080000000035</v>
          </cell>
        </row>
        <row r="6080">
          <cell r="A6080">
            <v>70.629999999999399</v>
          </cell>
          <cell r="B6080">
            <v>2548.8420000000042</v>
          </cell>
        </row>
        <row r="6081">
          <cell r="A6081">
            <v>70.639999999999404</v>
          </cell>
          <cell r="B6081">
            <v>2548.7760000000039</v>
          </cell>
        </row>
        <row r="6082">
          <cell r="A6082">
            <v>70.649999999999395</v>
          </cell>
          <cell r="B6082">
            <v>2548.71</v>
          </cell>
        </row>
        <row r="6083">
          <cell r="A6083">
            <v>70.6599999999994</v>
          </cell>
          <cell r="B6083">
            <v>2548.6440000000039</v>
          </cell>
        </row>
        <row r="6084">
          <cell r="A6084">
            <v>70.669999999999405</v>
          </cell>
          <cell r="B6084">
            <v>2548.5780000000041</v>
          </cell>
        </row>
        <row r="6085">
          <cell r="A6085">
            <v>70.679999999999396</v>
          </cell>
          <cell r="B6085">
            <v>2548.5120000000043</v>
          </cell>
        </row>
        <row r="6086">
          <cell r="A6086">
            <v>70.689999999999401</v>
          </cell>
          <cell r="B6086">
            <v>2548.446000000004</v>
          </cell>
        </row>
        <row r="6087">
          <cell r="A6087">
            <v>70.699999999999406</v>
          </cell>
          <cell r="B6087">
            <v>2548.38</v>
          </cell>
        </row>
        <row r="6088">
          <cell r="A6088">
            <v>70.709999999999397</v>
          </cell>
          <cell r="B6088">
            <v>2548.3140000000039</v>
          </cell>
        </row>
        <row r="6089">
          <cell r="A6089">
            <v>70.719999999999402</v>
          </cell>
          <cell r="B6089">
            <v>2548.2480000000041</v>
          </cell>
        </row>
        <row r="6090">
          <cell r="A6090">
            <v>70.729999999999393</v>
          </cell>
          <cell r="B6090">
            <v>2548.1820000000039</v>
          </cell>
        </row>
        <row r="6091">
          <cell r="A6091">
            <v>70.739999999999299</v>
          </cell>
          <cell r="B6091">
            <v>2548.1160000000045</v>
          </cell>
        </row>
        <row r="6092">
          <cell r="A6092">
            <v>70.749999999999304</v>
          </cell>
          <cell r="B6092">
            <v>2548.0500000000002</v>
          </cell>
        </row>
        <row r="6093">
          <cell r="A6093">
            <v>70.759999999999295</v>
          </cell>
          <cell r="B6093">
            <v>2547.9840000000049</v>
          </cell>
        </row>
        <row r="6094">
          <cell r="A6094">
            <v>70.7699999999993</v>
          </cell>
          <cell r="B6094">
            <v>2547.9180000000047</v>
          </cell>
        </row>
        <row r="6095">
          <cell r="A6095">
            <v>70.779999999999305</v>
          </cell>
          <cell r="B6095">
            <v>2547.8520000000044</v>
          </cell>
        </row>
        <row r="6096">
          <cell r="A6096">
            <v>70.789999999999296</v>
          </cell>
          <cell r="B6096">
            <v>2547.7860000000046</v>
          </cell>
        </row>
        <row r="6097">
          <cell r="A6097">
            <v>70.799999999999301</v>
          </cell>
          <cell r="B6097">
            <v>2547.7199999999998</v>
          </cell>
        </row>
        <row r="6098">
          <cell r="A6098">
            <v>70.809999999999306</v>
          </cell>
          <cell r="B6098">
            <v>2547.6540000000045</v>
          </cell>
        </row>
        <row r="6099">
          <cell r="A6099">
            <v>70.819999999999297</v>
          </cell>
          <cell r="B6099">
            <v>2547.5880000000047</v>
          </cell>
        </row>
        <row r="6100">
          <cell r="A6100">
            <v>70.829999999999302</v>
          </cell>
          <cell r="B6100">
            <v>2547.5220000000045</v>
          </cell>
        </row>
        <row r="6101">
          <cell r="A6101">
            <v>70.839999999999307</v>
          </cell>
          <cell r="B6101">
            <v>2547.4560000000047</v>
          </cell>
        </row>
        <row r="6102">
          <cell r="A6102">
            <v>70.849999999999199</v>
          </cell>
          <cell r="B6102">
            <v>2547.3900000000053</v>
          </cell>
        </row>
        <row r="6103">
          <cell r="A6103">
            <v>70.859999999999204</v>
          </cell>
          <cell r="B6103">
            <v>2547.3240000000051</v>
          </cell>
        </row>
        <row r="6104">
          <cell r="A6104">
            <v>70.869999999999195</v>
          </cell>
          <cell r="B6104">
            <v>2547.2580000000053</v>
          </cell>
        </row>
        <row r="6105">
          <cell r="A6105">
            <v>70.8799999999992</v>
          </cell>
          <cell r="B6105">
            <v>2547.1920000000055</v>
          </cell>
        </row>
        <row r="6106">
          <cell r="A6106">
            <v>70.889999999999205</v>
          </cell>
          <cell r="B6106">
            <v>2547.1260000000052</v>
          </cell>
        </row>
        <row r="6107">
          <cell r="A6107">
            <v>70.899999999999196</v>
          </cell>
          <cell r="B6107">
            <v>2547.0600000000054</v>
          </cell>
        </row>
        <row r="6108">
          <cell r="A6108">
            <v>70.909999999999201</v>
          </cell>
          <cell r="B6108">
            <v>2546.9940000000051</v>
          </cell>
        </row>
        <row r="6109">
          <cell r="A6109">
            <v>70.919999999999206</v>
          </cell>
          <cell r="B6109">
            <v>2546.9280000000053</v>
          </cell>
        </row>
        <row r="6110">
          <cell r="A6110">
            <v>70.929999999999197</v>
          </cell>
          <cell r="B6110">
            <v>2546.8620000000055</v>
          </cell>
        </row>
        <row r="6111">
          <cell r="A6111">
            <v>70.939999999999202</v>
          </cell>
          <cell r="B6111">
            <v>2546.7960000000053</v>
          </cell>
        </row>
        <row r="6112">
          <cell r="A6112">
            <v>70.949999999999207</v>
          </cell>
          <cell r="B6112">
            <v>2546.73</v>
          </cell>
        </row>
        <row r="6113">
          <cell r="A6113">
            <v>70.959999999999098</v>
          </cell>
          <cell r="B6113">
            <v>2546.6640000000061</v>
          </cell>
        </row>
        <row r="6114">
          <cell r="A6114">
            <v>70.969999999999104</v>
          </cell>
          <cell r="B6114">
            <v>2546.5980000000059</v>
          </cell>
        </row>
        <row r="6115">
          <cell r="A6115">
            <v>70.979999999999094</v>
          </cell>
          <cell r="B6115">
            <v>2546.5320000000061</v>
          </cell>
        </row>
        <row r="6116">
          <cell r="A6116">
            <v>70.9899999999991</v>
          </cell>
          <cell r="B6116">
            <v>2546.4660000000058</v>
          </cell>
        </row>
        <row r="6117">
          <cell r="A6117">
            <v>70.999999999999105</v>
          </cell>
          <cell r="B6117">
            <v>2546.400000000006</v>
          </cell>
        </row>
        <row r="6118">
          <cell r="A6118">
            <v>71.009999999999096</v>
          </cell>
          <cell r="B6118">
            <v>2546.3340000000062</v>
          </cell>
        </row>
        <row r="6119">
          <cell r="A6119">
            <v>71.019999999999101</v>
          </cell>
          <cell r="B6119">
            <v>2546.2680000000059</v>
          </cell>
        </row>
        <row r="6120">
          <cell r="A6120">
            <v>71.029999999999106</v>
          </cell>
          <cell r="B6120">
            <v>2546.2020000000057</v>
          </cell>
        </row>
        <row r="6121">
          <cell r="A6121">
            <v>71.039999999999097</v>
          </cell>
          <cell r="B6121">
            <v>2546.1360000000059</v>
          </cell>
        </row>
        <row r="6122">
          <cell r="A6122">
            <v>71.049999999999102</v>
          </cell>
          <cell r="B6122">
            <v>2546.0700000000061</v>
          </cell>
        </row>
        <row r="6123">
          <cell r="A6123">
            <v>71.059999999999107</v>
          </cell>
          <cell r="B6123">
            <v>2546.0040000000058</v>
          </cell>
        </row>
        <row r="6124">
          <cell r="A6124">
            <v>71.069999999998998</v>
          </cell>
          <cell r="B6124">
            <v>2545.9380000000065</v>
          </cell>
        </row>
        <row r="6125">
          <cell r="A6125">
            <v>71.079999999999004</v>
          </cell>
          <cell r="B6125">
            <v>2545.8720000000067</v>
          </cell>
        </row>
        <row r="6126">
          <cell r="A6126">
            <v>71.089999999998994</v>
          </cell>
          <cell r="B6126">
            <v>2545.8060000000069</v>
          </cell>
        </row>
        <row r="6127">
          <cell r="A6127">
            <v>71.099999999999</v>
          </cell>
          <cell r="B6127">
            <v>2545.7400000000066</v>
          </cell>
        </row>
        <row r="6128">
          <cell r="A6128">
            <v>71.109999999999005</v>
          </cell>
          <cell r="B6128">
            <v>2545.6740000000063</v>
          </cell>
        </row>
        <row r="6129">
          <cell r="A6129">
            <v>71.119999999998996</v>
          </cell>
          <cell r="B6129">
            <v>2545.6080000000065</v>
          </cell>
        </row>
        <row r="6130">
          <cell r="A6130">
            <v>71.129999999999001</v>
          </cell>
          <cell r="B6130">
            <v>2545.5420000000067</v>
          </cell>
        </row>
        <row r="6131">
          <cell r="A6131">
            <v>71.139999999999006</v>
          </cell>
          <cell r="B6131">
            <v>2545.4760000000065</v>
          </cell>
        </row>
        <row r="6132">
          <cell r="A6132">
            <v>71.149999999998997</v>
          </cell>
          <cell r="B6132">
            <v>2545.4100000000067</v>
          </cell>
        </row>
        <row r="6133">
          <cell r="A6133">
            <v>71.159999999999002</v>
          </cell>
          <cell r="B6133">
            <v>2545.3440000000064</v>
          </cell>
        </row>
        <row r="6134">
          <cell r="A6134">
            <v>71.169999999999007</v>
          </cell>
          <cell r="B6134">
            <v>2545.2780000000066</v>
          </cell>
        </row>
        <row r="6135">
          <cell r="A6135">
            <v>71.179999999998898</v>
          </cell>
          <cell r="B6135">
            <v>2545.2120000000073</v>
          </cell>
        </row>
        <row r="6136">
          <cell r="A6136">
            <v>71.189999999998903</v>
          </cell>
          <cell r="B6136">
            <v>2545.146000000007</v>
          </cell>
        </row>
        <row r="6137">
          <cell r="A6137">
            <v>71.199999999998894</v>
          </cell>
          <cell r="B6137">
            <v>2545.0800000000072</v>
          </cell>
        </row>
        <row r="6138">
          <cell r="A6138">
            <v>71.2099999999989</v>
          </cell>
          <cell r="B6138">
            <v>2545.0140000000074</v>
          </cell>
        </row>
        <row r="6139">
          <cell r="A6139">
            <v>71.219999999998905</v>
          </cell>
          <cell r="B6139">
            <v>2544.9480000000071</v>
          </cell>
        </row>
        <row r="6140">
          <cell r="A6140">
            <v>71.229999999998896</v>
          </cell>
          <cell r="B6140">
            <v>2544.8820000000073</v>
          </cell>
        </row>
        <row r="6141">
          <cell r="A6141">
            <v>71.239999999998901</v>
          </cell>
          <cell r="B6141">
            <v>2544.8160000000071</v>
          </cell>
        </row>
        <row r="6142">
          <cell r="A6142">
            <v>71.249999999998906</v>
          </cell>
          <cell r="B6142">
            <v>2544.7500000000073</v>
          </cell>
        </row>
        <row r="6143">
          <cell r="A6143">
            <v>71.259999999998897</v>
          </cell>
          <cell r="B6143">
            <v>2544.6840000000075</v>
          </cell>
        </row>
        <row r="6144">
          <cell r="A6144">
            <v>71.269999999998902</v>
          </cell>
          <cell r="B6144">
            <v>2544.6180000000072</v>
          </cell>
        </row>
        <row r="6145">
          <cell r="A6145">
            <v>71.279999999998907</v>
          </cell>
          <cell r="B6145">
            <v>2544.5520000000074</v>
          </cell>
        </row>
        <row r="6146">
          <cell r="A6146">
            <v>71.289999999998798</v>
          </cell>
          <cell r="B6146">
            <v>2544.4860000000081</v>
          </cell>
        </row>
        <row r="6147">
          <cell r="A6147">
            <v>71.299999999998803</v>
          </cell>
          <cell r="B6147">
            <v>2544.4200000000078</v>
          </cell>
        </row>
        <row r="6148">
          <cell r="A6148">
            <v>71.309999999998794</v>
          </cell>
          <cell r="B6148">
            <v>2544.354000000008</v>
          </cell>
        </row>
        <row r="6149">
          <cell r="A6149">
            <v>71.319999999998799</v>
          </cell>
          <cell r="B6149">
            <v>2544.2880000000077</v>
          </cell>
        </row>
        <row r="6150">
          <cell r="A6150">
            <v>71.329999999998805</v>
          </cell>
          <cell r="B6150">
            <v>2544.2220000000079</v>
          </cell>
        </row>
        <row r="6151">
          <cell r="A6151">
            <v>71.339999999998795</v>
          </cell>
          <cell r="B6151">
            <v>2544.1560000000081</v>
          </cell>
        </row>
        <row r="6152">
          <cell r="A6152">
            <v>71.349999999998801</v>
          </cell>
          <cell r="B6152">
            <v>2544.0900000000079</v>
          </cell>
        </row>
        <row r="6153">
          <cell r="A6153">
            <v>71.359999999998806</v>
          </cell>
          <cell r="B6153">
            <v>2544.0240000000081</v>
          </cell>
        </row>
        <row r="6154">
          <cell r="A6154">
            <v>71.369999999998797</v>
          </cell>
          <cell r="B6154">
            <v>2543.9580000000078</v>
          </cell>
        </row>
        <row r="6155">
          <cell r="A6155">
            <v>71.379999999998802</v>
          </cell>
          <cell r="B6155">
            <v>2543.892000000008</v>
          </cell>
        </row>
        <row r="6156">
          <cell r="A6156">
            <v>71.389999999998807</v>
          </cell>
          <cell r="B6156">
            <v>2543.8260000000078</v>
          </cell>
        </row>
        <row r="6157">
          <cell r="A6157">
            <v>71.399999999998698</v>
          </cell>
          <cell r="B6157">
            <v>2543.7600000000084</v>
          </cell>
        </row>
        <row r="6158">
          <cell r="A6158">
            <v>71.409999999998703</v>
          </cell>
          <cell r="B6158">
            <v>2543.6940000000086</v>
          </cell>
        </row>
        <row r="6159">
          <cell r="A6159">
            <v>71.419999999998694</v>
          </cell>
          <cell r="B6159">
            <v>2543.6280000000088</v>
          </cell>
        </row>
        <row r="6160">
          <cell r="A6160">
            <v>71.429999999998699</v>
          </cell>
          <cell r="B6160">
            <v>2543.5620000000085</v>
          </cell>
        </row>
        <row r="6161">
          <cell r="A6161">
            <v>71.439999999998705</v>
          </cell>
          <cell r="B6161">
            <v>2543.4960000000087</v>
          </cell>
        </row>
        <row r="6162">
          <cell r="A6162">
            <v>71.449999999998695</v>
          </cell>
          <cell r="B6162">
            <v>2543.4300000000085</v>
          </cell>
        </row>
        <row r="6163">
          <cell r="A6163">
            <v>71.459999999998701</v>
          </cell>
          <cell r="B6163">
            <v>2543.3640000000087</v>
          </cell>
        </row>
        <row r="6164">
          <cell r="A6164">
            <v>71.469999999998706</v>
          </cell>
          <cell r="B6164">
            <v>2543.2980000000084</v>
          </cell>
        </row>
        <row r="6165">
          <cell r="A6165">
            <v>71.479999999998697</v>
          </cell>
          <cell r="B6165">
            <v>2543.2320000000086</v>
          </cell>
        </row>
        <row r="6166">
          <cell r="A6166">
            <v>71.489999999998702</v>
          </cell>
          <cell r="B6166">
            <v>2543.1660000000084</v>
          </cell>
        </row>
        <row r="6167">
          <cell r="A6167">
            <v>71.499999999998593</v>
          </cell>
          <cell r="B6167">
            <v>2543.1000000000095</v>
          </cell>
        </row>
        <row r="6168">
          <cell r="A6168">
            <v>71.509999999998598</v>
          </cell>
          <cell r="B6168">
            <v>2543.0340000000092</v>
          </cell>
        </row>
        <row r="6169">
          <cell r="A6169">
            <v>71.519999999998603</v>
          </cell>
          <cell r="B6169">
            <v>2542.9680000000094</v>
          </cell>
        </row>
        <row r="6170">
          <cell r="A6170">
            <v>71.529999999998594</v>
          </cell>
          <cell r="B6170">
            <v>2542.9020000000091</v>
          </cell>
        </row>
        <row r="6171">
          <cell r="A6171">
            <v>71.539999999998599</v>
          </cell>
          <cell r="B6171">
            <v>2542.8360000000093</v>
          </cell>
        </row>
        <row r="6172">
          <cell r="A6172">
            <v>71.549999999998604</v>
          </cell>
          <cell r="B6172">
            <v>2542.7700000000091</v>
          </cell>
        </row>
        <row r="6173">
          <cell r="A6173">
            <v>71.559999999998595</v>
          </cell>
          <cell r="B6173">
            <v>2542.7040000000093</v>
          </cell>
        </row>
        <row r="6174">
          <cell r="A6174">
            <v>71.569999999998601</v>
          </cell>
          <cell r="B6174">
            <v>2542.638000000009</v>
          </cell>
        </row>
        <row r="6175">
          <cell r="A6175">
            <v>71.579999999998606</v>
          </cell>
          <cell r="B6175">
            <v>2542.5720000000092</v>
          </cell>
        </row>
        <row r="6176">
          <cell r="A6176">
            <v>71.589999999998597</v>
          </cell>
          <cell r="B6176">
            <v>2542.5060000000094</v>
          </cell>
        </row>
        <row r="6177">
          <cell r="A6177">
            <v>71.599999999998602</v>
          </cell>
          <cell r="B6177">
            <v>2542.4400000000091</v>
          </cell>
        </row>
        <row r="6178">
          <cell r="A6178">
            <v>71.609999999998493</v>
          </cell>
          <cell r="B6178">
            <v>2542.3740000000098</v>
          </cell>
        </row>
        <row r="6179">
          <cell r="A6179">
            <v>71.619999999998498</v>
          </cell>
          <cell r="B6179">
            <v>2542.30800000001</v>
          </cell>
        </row>
        <row r="6180">
          <cell r="A6180">
            <v>71.629999999998503</v>
          </cell>
          <cell r="B6180">
            <v>2542.2420000000097</v>
          </cell>
        </row>
        <row r="6181">
          <cell r="A6181">
            <v>71.639999999998494</v>
          </cell>
          <cell r="B6181">
            <v>2542.1760000000099</v>
          </cell>
        </row>
        <row r="6182">
          <cell r="A6182">
            <v>71.649999999998499</v>
          </cell>
          <cell r="B6182">
            <v>2542.1100000000097</v>
          </cell>
        </row>
        <row r="6183">
          <cell r="A6183">
            <v>71.659999999998504</v>
          </cell>
          <cell r="B6183">
            <v>2542.0440000000099</v>
          </cell>
        </row>
        <row r="6184">
          <cell r="A6184">
            <v>71.669999999998495</v>
          </cell>
          <cell r="B6184">
            <v>2541.9780000000101</v>
          </cell>
        </row>
        <row r="6185">
          <cell r="A6185">
            <v>71.6799999999985</v>
          </cell>
          <cell r="B6185">
            <v>2541.9120000000098</v>
          </cell>
        </row>
        <row r="6186">
          <cell r="A6186">
            <v>71.689999999998506</v>
          </cell>
          <cell r="B6186">
            <v>2541.84600000001</v>
          </cell>
        </row>
        <row r="6187">
          <cell r="A6187">
            <v>71.699999999998496</v>
          </cell>
          <cell r="B6187">
            <v>2541.7800000000097</v>
          </cell>
        </row>
        <row r="6188">
          <cell r="A6188">
            <v>71.709999999998502</v>
          </cell>
          <cell r="B6188">
            <v>2541.7140000000099</v>
          </cell>
        </row>
        <row r="6189">
          <cell r="A6189">
            <v>71.719999999998393</v>
          </cell>
          <cell r="B6189">
            <v>2541.6480000000106</v>
          </cell>
        </row>
        <row r="6190">
          <cell r="A6190">
            <v>71.729999999998398</v>
          </cell>
          <cell r="B6190">
            <v>2541.5820000000108</v>
          </cell>
        </row>
        <row r="6191">
          <cell r="A6191">
            <v>71.739999999998403</v>
          </cell>
          <cell r="B6191">
            <v>2541.5160000000105</v>
          </cell>
        </row>
        <row r="6192">
          <cell r="A6192">
            <v>71.749999999998394</v>
          </cell>
          <cell r="B6192">
            <v>2541.4500000000107</v>
          </cell>
        </row>
        <row r="6193">
          <cell r="A6193">
            <v>71.759999999998399</v>
          </cell>
          <cell r="B6193">
            <v>2541.3840000000105</v>
          </cell>
        </row>
        <row r="6194">
          <cell r="A6194">
            <v>71.769999999998404</v>
          </cell>
          <cell r="B6194">
            <v>2541.3180000000107</v>
          </cell>
        </row>
        <row r="6195">
          <cell r="A6195">
            <v>71.779999999998395</v>
          </cell>
          <cell r="B6195">
            <v>2541.2520000000104</v>
          </cell>
        </row>
        <row r="6196">
          <cell r="A6196">
            <v>71.7899999999984</v>
          </cell>
          <cell r="B6196">
            <v>2541.1860000000106</v>
          </cell>
        </row>
        <row r="6197">
          <cell r="A6197">
            <v>71.799999999998406</v>
          </cell>
          <cell r="B6197">
            <v>2541.1200000000104</v>
          </cell>
        </row>
        <row r="6198">
          <cell r="A6198">
            <v>71.809999999998396</v>
          </cell>
          <cell r="B6198">
            <v>2541.0540000000105</v>
          </cell>
        </row>
        <row r="6199">
          <cell r="A6199">
            <v>71.819999999998402</v>
          </cell>
          <cell r="B6199">
            <v>2540.9880000000107</v>
          </cell>
        </row>
        <row r="6200">
          <cell r="A6200">
            <v>71.829999999998293</v>
          </cell>
          <cell r="B6200">
            <v>2540.9220000000114</v>
          </cell>
        </row>
        <row r="6201">
          <cell r="A6201">
            <v>71.839999999998298</v>
          </cell>
          <cell r="B6201">
            <v>2540.8560000000111</v>
          </cell>
        </row>
        <row r="6202">
          <cell r="A6202">
            <v>71.849999999998303</v>
          </cell>
          <cell r="B6202">
            <v>2540.7900000000113</v>
          </cell>
        </row>
        <row r="6203">
          <cell r="A6203">
            <v>71.859999999998294</v>
          </cell>
          <cell r="B6203">
            <v>2540.7240000000111</v>
          </cell>
        </row>
        <row r="6204">
          <cell r="A6204">
            <v>71.869999999998299</v>
          </cell>
          <cell r="B6204">
            <v>2540.6580000000113</v>
          </cell>
        </row>
        <row r="6205">
          <cell r="A6205">
            <v>71.879999999998304</v>
          </cell>
          <cell r="B6205">
            <v>2540.5920000000115</v>
          </cell>
        </row>
        <row r="6206">
          <cell r="A6206">
            <v>71.889999999998295</v>
          </cell>
          <cell r="B6206">
            <v>2540.5260000000112</v>
          </cell>
        </row>
        <row r="6207">
          <cell r="A6207">
            <v>71.8999999999983</v>
          </cell>
          <cell r="B6207">
            <v>2540.4600000000114</v>
          </cell>
        </row>
        <row r="6208">
          <cell r="A6208">
            <v>71.909999999998305</v>
          </cell>
          <cell r="B6208">
            <v>2540.3940000000111</v>
          </cell>
        </row>
        <row r="6209">
          <cell r="A6209">
            <v>71.919999999998296</v>
          </cell>
          <cell r="B6209">
            <v>2540.3280000000113</v>
          </cell>
        </row>
        <row r="6210">
          <cell r="A6210">
            <v>71.929999999998302</v>
          </cell>
          <cell r="B6210">
            <v>2540.2620000000111</v>
          </cell>
        </row>
        <row r="6211">
          <cell r="A6211">
            <v>71.939999999998193</v>
          </cell>
          <cell r="B6211">
            <v>2540.1960000000117</v>
          </cell>
        </row>
        <row r="6212">
          <cell r="A6212">
            <v>71.949999999998198</v>
          </cell>
          <cell r="B6212">
            <v>2540.1300000000119</v>
          </cell>
        </row>
        <row r="6213">
          <cell r="A6213">
            <v>71.959999999998203</v>
          </cell>
          <cell r="B6213">
            <v>2540.0640000000121</v>
          </cell>
        </row>
        <row r="6214">
          <cell r="A6214">
            <v>71.969999999998194</v>
          </cell>
          <cell r="B6214">
            <v>2539.9980000000119</v>
          </cell>
        </row>
        <row r="6215">
          <cell r="A6215">
            <v>71.979999999998199</v>
          </cell>
          <cell r="B6215">
            <v>2539.9320000000121</v>
          </cell>
        </row>
        <row r="6216">
          <cell r="A6216">
            <v>71.989999999998204</v>
          </cell>
          <cell r="B6216">
            <v>2539.8660000000118</v>
          </cell>
        </row>
        <row r="6217">
          <cell r="A6217">
            <v>71.999999999998195</v>
          </cell>
          <cell r="B6217">
            <v>2539.800000000012</v>
          </cell>
        </row>
        <row r="6218">
          <cell r="A6218">
            <v>72.0099999999982</v>
          </cell>
          <cell r="B6218">
            <v>2539.7340000000117</v>
          </cell>
        </row>
        <row r="6219">
          <cell r="A6219">
            <v>72.019999999998205</v>
          </cell>
          <cell r="B6219">
            <v>2539.6680000000119</v>
          </cell>
        </row>
        <row r="6220">
          <cell r="A6220">
            <v>72.029999999998196</v>
          </cell>
          <cell r="B6220">
            <v>2539.6020000000117</v>
          </cell>
        </row>
        <row r="6221">
          <cell r="A6221">
            <v>72.039999999998201</v>
          </cell>
          <cell r="B6221">
            <v>2539.5360000000119</v>
          </cell>
        </row>
        <row r="6222">
          <cell r="A6222">
            <v>72.049999999998093</v>
          </cell>
          <cell r="B6222">
            <v>2539.4700000000125</v>
          </cell>
        </row>
        <row r="6223">
          <cell r="A6223">
            <v>72.059999999998098</v>
          </cell>
          <cell r="B6223">
            <v>2539.4040000000127</v>
          </cell>
        </row>
        <row r="6224">
          <cell r="A6224">
            <v>72.069999999998103</v>
          </cell>
          <cell r="B6224">
            <v>2539.3380000000125</v>
          </cell>
        </row>
        <row r="6225">
          <cell r="A6225">
            <v>72.079999999998094</v>
          </cell>
          <cell r="B6225">
            <v>2539.2720000000127</v>
          </cell>
        </row>
        <row r="6226">
          <cell r="A6226">
            <v>72.089999999998099</v>
          </cell>
          <cell r="B6226">
            <v>2539.2060000000124</v>
          </cell>
        </row>
        <row r="6227">
          <cell r="A6227">
            <v>72.099999999998104</v>
          </cell>
          <cell r="B6227">
            <v>2539.1400000000126</v>
          </cell>
        </row>
        <row r="6228">
          <cell r="A6228">
            <v>72.109999999998095</v>
          </cell>
          <cell r="B6228">
            <v>2539.0740000000123</v>
          </cell>
        </row>
        <row r="6229">
          <cell r="A6229">
            <v>72.1199999999981</v>
          </cell>
          <cell r="B6229">
            <v>2539.0080000000125</v>
          </cell>
        </row>
        <row r="6230">
          <cell r="A6230">
            <v>72.129999999998105</v>
          </cell>
          <cell r="B6230">
            <v>2538.9420000000127</v>
          </cell>
        </row>
        <row r="6231">
          <cell r="A6231">
            <v>72.139999999998096</v>
          </cell>
          <cell r="B6231">
            <v>2538.8760000000125</v>
          </cell>
        </row>
        <row r="6232">
          <cell r="A6232">
            <v>72.149999999998101</v>
          </cell>
          <cell r="B6232">
            <v>2538.8100000000127</v>
          </cell>
        </row>
        <row r="6233">
          <cell r="A6233">
            <v>72.159999999998007</v>
          </cell>
          <cell r="B6233">
            <v>2538.7440000000133</v>
          </cell>
        </row>
        <row r="6234">
          <cell r="A6234">
            <v>72.169999999997998</v>
          </cell>
          <cell r="B6234">
            <v>2538.6780000000131</v>
          </cell>
        </row>
        <row r="6235">
          <cell r="A6235">
            <v>72.179999999998003</v>
          </cell>
          <cell r="B6235">
            <v>2538.6120000000133</v>
          </cell>
        </row>
        <row r="6236">
          <cell r="A6236">
            <v>72.189999999997994</v>
          </cell>
          <cell r="B6236">
            <v>2538.5460000000135</v>
          </cell>
        </row>
        <row r="6237">
          <cell r="A6237">
            <v>72.199999999997999</v>
          </cell>
          <cell r="B6237">
            <v>2538.4800000000132</v>
          </cell>
        </row>
        <row r="6238">
          <cell r="A6238">
            <v>72.209999999998004</v>
          </cell>
          <cell r="B6238">
            <v>2538.4140000000134</v>
          </cell>
        </row>
        <row r="6239">
          <cell r="A6239">
            <v>72.219999999997995</v>
          </cell>
          <cell r="B6239">
            <v>2538.3480000000131</v>
          </cell>
        </row>
        <row r="6240">
          <cell r="A6240">
            <v>72.229999999998</v>
          </cell>
          <cell r="B6240">
            <v>2538.2820000000133</v>
          </cell>
        </row>
        <row r="6241">
          <cell r="A6241">
            <v>72.239999999998005</v>
          </cell>
          <cell r="B6241">
            <v>2538.2160000000131</v>
          </cell>
        </row>
        <row r="6242">
          <cell r="A6242">
            <v>72.249999999997996</v>
          </cell>
          <cell r="B6242">
            <v>2538.1500000000133</v>
          </cell>
        </row>
        <row r="6243">
          <cell r="A6243">
            <v>72.259999999998001</v>
          </cell>
          <cell r="B6243">
            <v>2538.084000000013</v>
          </cell>
        </row>
        <row r="6244">
          <cell r="A6244">
            <v>72.269999999997907</v>
          </cell>
          <cell r="B6244">
            <v>2538.0180000000137</v>
          </cell>
        </row>
        <row r="6245">
          <cell r="A6245">
            <v>72.279999999997898</v>
          </cell>
          <cell r="B6245">
            <v>2537.9520000000139</v>
          </cell>
        </row>
        <row r="6246">
          <cell r="A6246">
            <v>72.289999999997903</v>
          </cell>
          <cell r="B6246">
            <v>2537.8860000000141</v>
          </cell>
        </row>
        <row r="6247">
          <cell r="A6247">
            <v>72.299999999997894</v>
          </cell>
          <cell r="B6247">
            <v>2537.8200000000138</v>
          </cell>
        </row>
        <row r="6248">
          <cell r="A6248">
            <v>72.309999999997899</v>
          </cell>
          <cell r="B6248">
            <v>2537.754000000014</v>
          </cell>
        </row>
        <row r="6249">
          <cell r="A6249">
            <v>72.319999999997904</v>
          </cell>
          <cell r="B6249">
            <v>2537.6880000000137</v>
          </cell>
        </row>
        <row r="6250">
          <cell r="A6250">
            <v>72.329999999997895</v>
          </cell>
          <cell r="B6250">
            <v>2537.6220000000139</v>
          </cell>
        </row>
        <row r="6251">
          <cell r="A6251">
            <v>72.3399999999979</v>
          </cell>
          <cell r="B6251">
            <v>2537.5560000000141</v>
          </cell>
        </row>
        <row r="6252">
          <cell r="A6252">
            <v>72.349999999997905</v>
          </cell>
          <cell r="B6252">
            <v>2537.4900000000139</v>
          </cell>
        </row>
        <row r="6253">
          <cell r="A6253">
            <v>72.359999999997896</v>
          </cell>
          <cell r="B6253">
            <v>2537.4240000000141</v>
          </cell>
        </row>
        <row r="6254">
          <cell r="A6254">
            <v>72.369999999997901</v>
          </cell>
          <cell r="B6254">
            <v>2537.3580000000138</v>
          </cell>
        </row>
        <row r="6255">
          <cell r="A6255">
            <v>72.379999999997807</v>
          </cell>
          <cell r="B6255">
            <v>2537.2920000000145</v>
          </cell>
        </row>
        <row r="6256">
          <cell r="A6256">
            <v>72.389999999997798</v>
          </cell>
          <cell r="B6256">
            <v>2537.2260000000147</v>
          </cell>
        </row>
        <row r="6257">
          <cell r="A6257">
            <v>72.399999999997803</v>
          </cell>
          <cell r="B6257">
            <v>2537.1600000000144</v>
          </cell>
        </row>
        <row r="6258">
          <cell r="A6258">
            <v>72.409999999997794</v>
          </cell>
          <cell r="B6258">
            <v>2537.0940000000146</v>
          </cell>
        </row>
        <row r="6259">
          <cell r="A6259">
            <v>72.419999999997799</v>
          </cell>
          <cell r="B6259">
            <v>2537.0280000000148</v>
          </cell>
        </row>
        <row r="6260">
          <cell r="A6260">
            <v>72.429999999997804</v>
          </cell>
          <cell r="B6260">
            <v>2536.9620000000145</v>
          </cell>
        </row>
        <row r="6261">
          <cell r="A6261">
            <v>72.439999999997795</v>
          </cell>
          <cell r="B6261">
            <v>2536.8960000000147</v>
          </cell>
        </row>
        <row r="6262">
          <cell r="A6262">
            <v>72.4499999999978</v>
          </cell>
          <cell r="B6262">
            <v>2536.8300000000145</v>
          </cell>
        </row>
        <row r="6263">
          <cell r="A6263">
            <v>72.459999999997805</v>
          </cell>
          <cell r="B6263">
            <v>2536.7640000000147</v>
          </cell>
        </row>
        <row r="6264">
          <cell r="A6264">
            <v>72.469999999997796</v>
          </cell>
          <cell r="B6264">
            <v>2536.6980000000144</v>
          </cell>
        </row>
        <row r="6265">
          <cell r="A6265">
            <v>72.479999999997801</v>
          </cell>
          <cell r="B6265">
            <v>2536.6320000000146</v>
          </cell>
        </row>
        <row r="6266">
          <cell r="A6266">
            <v>72.489999999997707</v>
          </cell>
          <cell r="B6266">
            <v>2536.5660000000153</v>
          </cell>
        </row>
        <row r="6267">
          <cell r="A6267">
            <v>72.499999999997698</v>
          </cell>
          <cell r="B6267">
            <v>2536.5000000000155</v>
          </cell>
        </row>
        <row r="6268">
          <cell r="A6268">
            <v>72.509999999997703</v>
          </cell>
          <cell r="B6268">
            <v>2536.4340000000152</v>
          </cell>
        </row>
        <row r="6269">
          <cell r="A6269">
            <v>72.519999999997694</v>
          </cell>
          <cell r="B6269">
            <v>2536.3680000000154</v>
          </cell>
        </row>
        <row r="6270">
          <cell r="A6270">
            <v>72.529999999997699</v>
          </cell>
          <cell r="B6270">
            <v>2536.3020000000151</v>
          </cell>
        </row>
        <row r="6271">
          <cell r="A6271">
            <v>72.539999999997704</v>
          </cell>
          <cell r="B6271">
            <v>2536.2360000000153</v>
          </cell>
        </row>
        <row r="6272">
          <cell r="A6272">
            <v>72.549999999997695</v>
          </cell>
          <cell r="B6272">
            <v>2536.1700000000151</v>
          </cell>
        </row>
        <row r="6273">
          <cell r="A6273">
            <v>72.5599999999977</v>
          </cell>
          <cell r="B6273">
            <v>2536.1040000000153</v>
          </cell>
        </row>
        <row r="6274">
          <cell r="A6274">
            <v>72.569999999997705</v>
          </cell>
          <cell r="B6274">
            <v>2536.038000000015</v>
          </cell>
        </row>
        <row r="6275">
          <cell r="A6275">
            <v>72.579999999997696</v>
          </cell>
          <cell r="B6275">
            <v>2535.9720000000152</v>
          </cell>
        </row>
        <row r="6276">
          <cell r="A6276">
            <v>72.589999999997701</v>
          </cell>
          <cell r="B6276">
            <v>2535.9060000000154</v>
          </cell>
        </row>
        <row r="6277">
          <cell r="A6277">
            <v>72.599999999997607</v>
          </cell>
          <cell r="B6277">
            <v>2535.8400000000156</v>
          </cell>
        </row>
        <row r="6278">
          <cell r="A6278">
            <v>72.609999999997598</v>
          </cell>
          <cell r="B6278">
            <v>2535.7740000000158</v>
          </cell>
        </row>
        <row r="6279">
          <cell r="A6279">
            <v>72.619999999997603</v>
          </cell>
          <cell r="B6279">
            <v>2535.708000000016</v>
          </cell>
        </row>
        <row r="6280">
          <cell r="A6280">
            <v>72.629999999997594</v>
          </cell>
          <cell r="B6280">
            <v>2535.6420000000157</v>
          </cell>
        </row>
        <row r="6281">
          <cell r="A6281">
            <v>72.639999999997599</v>
          </cell>
          <cell r="B6281">
            <v>2535.5760000000159</v>
          </cell>
        </row>
        <row r="6282">
          <cell r="A6282">
            <v>72.649999999997604</v>
          </cell>
          <cell r="B6282">
            <v>2535.5100000000157</v>
          </cell>
        </row>
        <row r="6283">
          <cell r="A6283">
            <v>72.659999999997595</v>
          </cell>
          <cell r="B6283">
            <v>2535.4440000000159</v>
          </cell>
        </row>
        <row r="6284">
          <cell r="A6284">
            <v>72.6699999999976</v>
          </cell>
          <cell r="B6284">
            <v>2535.3780000000161</v>
          </cell>
        </row>
        <row r="6285">
          <cell r="A6285">
            <v>72.679999999997605</v>
          </cell>
          <cell r="B6285">
            <v>2535.3120000000158</v>
          </cell>
        </row>
        <row r="6286">
          <cell r="A6286">
            <v>72.689999999997596</v>
          </cell>
          <cell r="B6286">
            <v>2535.246000000016</v>
          </cell>
        </row>
        <row r="6287">
          <cell r="A6287">
            <v>72.699999999997601</v>
          </cell>
          <cell r="B6287">
            <v>2535.1800000000158</v>
          </cell>
        </row>
        <row r="6288">
          <cell r="A6288">
            <v>72.709999999997507</v>
          </cell>
          <cell r="B6288">
            <v>2535.1140000000164</v>
          </cell>
        </row>
        <row r="6289">
          <cell r="A6289">
            <v>72.719999999997498</v>
          </cell>
          <cell r="B6289">
            <v>2535.0480000000166</v>
          </cell>
        </row>
        <row r="6290">
          <cell r="A6290">
            <v>72.729999999997503</v>
          </cell>
          <cell r="B6290">
            <v>2534.9820000000163</v>
          </cell>
        </row>
        <row r="6291">
          <cell r="A6291">
            <v>72.739999999997494</v>
          </cell>
          <cell r="B6291">
            <v>2534.9160000000165</v>
          </cell>
        </row>
        <row r="6292">
          <cell r="A6292">
            <v>72.749999999997499</v>
          </cell>
          <cell r="B6292">
            <v>2534.8500000000167</v>
          </cell>
        </row>
        <row r="6293">
          <cell r="A6293">
            <v>72.759999999997504</v>
          </cell>
          <cell r="B6293">
            <v>2534.7840000000165</v>
          </cell>
        </row>
        <row r="6294">
          <cell r="A6294">
            <v>72.769999999997495</v>
          </cell>
          <cell r="B6294">
            <v>2534.7180000000167</v>
          </cell>
        </row>
        <row r="6295">
          <cell r="A6295">
            <v>72.7799999999975</v>
          </cell>
          <cell r="B6295">
            <v>2534.6520000000164</v>
          </cell>
        </row>
        <row r="6296">
          <cell r="A6296">
            <v>72.789999999997505</v>
          </cell>
          <cell r="B6296">
            <v>2534.5860000000166</v>
          </cell>
        </row>
        <row r="6297">
          <cell r="A6297">
            <v>72.799999999997496</v>
          </cell>
          <cell r="B6297">
            <v>2534.5200000000168</v>
          </cell>
        </row>
        <row r="6298">
          <cell r="A6298">
            <v>72.809999999997501</v>
          </cell>
          <cell r="B6298">
            <v>2534.4540000000165</v>
          </cell>
        </row>
        <row r="6299">
          <cell r="A6299">
            <v>72.819999999997407</v>
          </cell>
          <cell r="B6299">
            <v>2534.3880000000172</v>
          </cell>
        </row>
        <row r="6300">
          <cell r="A6300">
            <v>72.829999999997398</v>
          </cell>
          <cell r="B6300">
            <v>2534.3220000000174</v>
          </cell>
        </row>
        <row r="6301">
          <cell r="A6301">
            <v>72.839999999997403</v>
          </cell>
          <cell r="B6301">
            <v>2534.2560000000171</v>
          </cell>
        </row>
        <row r="6302">
          <cell r="A6302">
            <v>72.849999999997394</v>
          </cell>
          <cell r="B6302">
            <v>2534.1900000000173</v>
          </cell>
        </row>
        <row r="6303">
          <cell r="A6303">
            <v>72.859999999997399</v>
          </cell>
          <cell r="B6303">
            <v>2534.1240000000171</v>
          </cell>
        </row>
        <row r="6304">
          <cell r="A6304">
            <v>72.869999999997404</v>
          </cell>
          <cell r="B6304">
            <v>2534.0580000000173</v>
          </cell>
        </row>
        <row r="6305">
          <cell r="A6305">
            <v>72.879999999997395</v>
          </cell>
          <cell r="B6305">
            <v>2533.9920000000175</v>
          </cell>
        </row>
        <row r="6306">
          <cell r="A6306">
            <v>72.8899999999974</v>
          </cell>
          <cell r="B6306">
            <v>2533.9260000000172</v>
          </cell>
        </row>
        <row r="6307">
          <cell r="A6307">
            <v>72.899999999997405</v>
          </cell>
          <cell r="B6307">
            <v>2533.860000000017</v>
          </cell>
        </row>
        <row r="6308">
          <cell r="A6308">
            <v>72.909999999997396</v>
          </cell>
          <cell r="B6308">
            <v>2533.7940000000171</v>
          </cell>
        </row>
        <row r="6309">
          <cell r="A6309">
            <v>72.919999999997401</v>
          </cell>
          <cell r="B6309">
            <v>2533.7280000000173</v>
          </cell>
        </row>
        <row r="6310">
          <cell r="A6310">
            <v>72.929999999997307</v>
          </cell>
          <cell r="B6310">
            <v>2533.662000000018</v>
          </cell>
        </row>
        <row r="6311">
          <cell r="A6311">
            <v>72.939999999997298</v>
          </cell>
          <cell r="B6311">
            <v>2533.5960000000177</v>
          </cell>
        </row>
        <row r="6312">
          <cell r="A6312">
            <v>72.949999999997303</v>
          </cell>
          <cell r="B6312">
            <v>2533.5300000000179</v>
          </cell>
        </row>
        <row r="6313">
          <cell r="A6313">
            <v>72.959999999997294</v>
          </cell>
          <cell r="B6313">
            <v>2533.4640000000181</v>
          </cell>
        </row>
        <row r="6314">
          <cell r="A6314">
            <v>72.969999999997299</v>
          </cell>
          <cell r="B6314">
            <v>2533.3980000000179</v>
          </cell>
        </row>
        <row r="6315">
          <cell r="A6315">
            <v>72.979999999997304</v>
          </cell>
          <cell r="B6315">
            <v>2533.3320000000176</v>
          </cell>
        </row>
        <row r="6316">
          <cell r="A6316">
            <v>72.989999999997295</v>
          </cell>
          <cell r="B6316">
            <v>2533.2660000000178</v>
          </cell>
        </row>
        <row r="6317">
          <cell r="A6317">
            <v>72.9999999999973</v>
          </cell>
          <cell r="B6317">
            <v>2533.200000000018</v>
          </cell>
        </row>
        <row r="6318">
          <cell r="A6318">
            <v>73.009999999997305</v>
          </cell>
          <cell r="B6318">
            <v>2533.1340000000177</v>
          </cell>
        </row>
        <row r="6319">
          <cell r="A6319">
            <v>73.019999999997296</v>
          </cell>
          <cell r="B6319">
            <v>2533.0680000000179</v>
          </cell>
        </row>
        <row r="6320">
          <cell r="A6320">
            <v>73.029999999997301</v>
          </cell>
          <cell r="B6320">
            <v>2533.0020000000177</v>
          </cell>
        </row>
        <row r="6321">
          <cell r="A6321">
            <v>73.039999999997207</v>
          </cell>
          <cell r="B6321">
            <v>2532.9360000000183</v>
          </cell>
        </row>
        <row r="6322">
          <cell r="A6322">
            <v>73.049999999997198</v>
          </cell>
          <cell r="B6322">
            <v>2532.8700000000185</v>
          </cell>
        </row>
        <row r="6323">
          <cell r="A6323">
            <v>73.059999999997203</v>
          </cell>
          <cell r="B6323">
            <v>2532.8040000000183</v>
          </cell>
        </row>
        <row r="6324">
          <cell r="A6324">
            <v>73.069999999997194</v>
          </cell>
          <cell r="B6324">
            <v>2532.7380000000185</v>
          </cell>
        </row>
        <row r="6325">
          <cell r="A6325">
            <v>73.079999999997199</v>
          </cell>
          <cell r="B6325">
            <v>2532.6720000000187</v>
          </cell>
        </row>
        <row r="6326">
          <cell r="A6326">
            <v>73.089999999997204</v>
          </cell>
          <cell r="B6326">
            <v>2532.6060000000184</v>
          </cell>
        </row>
        <row r="6327">
          <cell r="A6327">
            <v>73.099999999997195</v>
          </cell>
          <cell r="B6327">
            <v>2532.5400000000186</v>
          </cell>
        </row>
        <row r="6328">
          <cell r="A6328">
            <v>73.1099999999972</v>
          </cell>
          <cell r="B6328">
            <v>2532.4740000000183</v>
          </cell>
        </row>
        <row r="6329">
          <cell r="A6329">
            <v>73.119999999997205</v>
          </cell>
          <cell r="B6329">
            <v>2532.4080000000185</v>
          </cell>
        </row>
        <row r="6330">
          <cell r="A6330">
            <v>73.129999999997196</v>
          </cell>
          <cell r="B6330">
            <v>2532.3420000000187</v>
          </cell>
        </row>
        <row r="6331">
          <cell r="A6331">
            <v>73.139999999997201</v>
          </cell>
          <cell r="B6331">
            <v>2532.2760000000185</v>
          </cell>
        </row>
        <row r="6332">
          <cell r="A6332">
            <v>73.149999999997107</v>
          </cell>
          <cell r="B6332">
            <v>2532.2100000000191</v>
          </cell>
        </row>
        <row r="6333">
          <cell r="A6333">
            <v>73.159999999997098</v>
          </cell>
          <cell r="B6333">
            <v>2532.1440000000193</v>
          </cell>
        </row>
        <row r="6334">
          <cell r="A6334">
            <v>73.169999999997103</v>
          </cell>
          <cell r="B6334">
            <v>2532.0780000000191</v>
          </cell>
        </row>
        <row r="6335">
          <cell r="A6335">
            <v>73.179999999997094</v>
          </cell>
          <cell r="B6335">
            <v>2532.0120000000193</v>
          </cell>
        </row>
        <row r="6336">
          <cell r="A6336">
            <v>73.189999999997099</v>
          </cell>
          <cell r="B6336">
            <v>2531.946000000019</v>
          </cell>
        </row>
        <row r="6337">
          <cell r="A6337">
            <v>73.199999999997104</v>
          </cell>
          <cell r="B6337">
            <v>2531.8800000000192</v>
          </cell>
        </row>
        <row r="6338">
          <cell r="A6338">
            <v>73.209999999997095</v>
          </cell>
          <cell r="B6338">
            <v>2531.8140000000194</v>
          </cell>
        </row>
        <row r="6339">
          <cell r="A6339">
            <v>73.2199999999971</v>
          </cell>
          <cell r="B6339">
            <v>2531.7480000000191</v>
          </cell>
        </row>
        <row r="6340">
          <cell r="A6340">
            <v>73.229999999997105</v>
          </cell>
          <cell r="B6340">
            <v>2531.6820000000189</v>
          </cell>
        </row>
        <row r="6341">
          <cell r="A6341">
            <v>73.239999999997096</v>
          </cell>
          <cell r="B6341">
            <v>2531.6160000000191</v>
          </cell>
        </row>
        <row r="6342">
          <cell r="A6342">
            <v>73.249999999997101</v>
          </cell>
          <cell r="B6342">
            <v>2531.5500000000193</v>
          </cell>
        </row>
        <row r="6343">
          <cell r="A6343">
            <v>73.259999999997007</v>
          </cell>
          <cell r="B6343">
            <v>2531.4840000000199</v>
          </cell>
        </row>
        <row r="6344">
          <cell r="A6344">
            <v>73.269999999996998</v>
          </cell>
          <cell r="B6344">
            <v>2531.4180000000197</v>
          </cell>
        </row>
        <row r="6345">
          <cell r="A6345">
            <v>73.279999999997003</v>
          </cell>
          <cell r="B6345">
            <v>2531.3520000000199</v>
          </cell>
        </row>
        <row r="6346">
          <cell r="A6346">
            <v>73.289999999996994</v>
          </cell>
          <cell r="B6346">
            <v>2531.2860000000201</v>
          </cell>
        </row>
        <row r="6347">
          <cell r="A6347">
            <v>73.299999999996999</v>
          </cell>
          <cell r="B6347">
            <v>2531.2200000000198</v>
          </cell>
        </row>
        <row r="6348">
          <cell r="A6348">
            <v>73.309999999997004</v>
          </cell>
          <cell r="B6348">
            <v>2531.1540000000196</v>
          </cell>
        </row>
        <row r="6349">
          <cell r="A6349">
            <v>73.319999999996995</v>
          </cell>
          <cell r="B6349">
            <v>2531.0880000000197</v>
          </cell>
        </row>
        <row r="6350">
          <cell r="A6350">
            <v>73.329999999997</v>
          </cell>
          <cell r="B6350">
            <v>2531.0220000000199</v>
          </cell>
        </row>
        <row r="6351">
          <cell r="A6351">
            <v>73.339999999997005</v>
          </cell>
          <cell r="B6351">
            <v>2530.9560000000197</v>
          </cell>
        </row>
        <row r="6352">
          <cell r="A6352">
            <v>73.349999999996996</v>
          </cell>
          <cell r="B6352">
            <v>2530.8900000000199</v>
          </cell>
        </row>
        <row r="6353">
          <cell r="A6353">
            <v>73.359999999997001</v>
          </cell>
          <cell r="B6353">
            <v>2530.8240000000196</v>
          </cell>
        </row>
        <row r="6354">
          <cell r="A6354">
            <v>73.369999999996907</v>
          </cell>
          <cell r="B6354">
            <v>2530.7580000000203</v>
          </cell>
        </row>
        <row r="6355">
          <cell r="A6355">
            <v>73.379999999996897</v>
          </cell>
          <cell r="B6355">
            <v>2530.6920000000205</v>
          </cell>
        </row>
        <row r="6356">
          <cell r="A6356">
            <v>73.389999999996903</v>
          </cell>
          <cell r="B6356">
            <v>2530.6260000000207</v>
          </cell>
        </row>
        <row r="6357">
          <cell r="A6357">
            <v>73.399999999996894</v>
          </cell>
          <cell r="B6357">
            <v>2530.5600000000204</v>
          </cell>
        </row>
        <row r="6358">
          <cell r="A6358">
            <v>73.409999999996899</v>
          </cell>
          <cell r="B6358">
            <v>2530.4940000000206</v>
          </cell>
        </row>
        <row r="6359">
          <cell r="A6359">
            <v>73.419999999996904</v>
          </cell>
          <cell r="B6359">
            <v>2530.4280000000203</v>
          </cell>
        </row>
        <row r="6360">
          <cell r="A6360">
            <v>73.429999999996895</v>
          </cell>
          <cell r="B6360">
            <v>2530.3620000000205</v>
          </cell>
        </row>
        <row r="6361">
          <cell r="A6361">
            <v>73.4399999999969</v>
          </cell>
          <cell r="B6361">
            <v>2530.2960000000203</v>
          </cell>
        </row>
        <row r="6362">
          <cell r="A6362">
            <v>73.449999999996905</v>
          </cell>
          <cell r="B6362">
            <v>2530.2300000000205</v>
          </cell>
        </row>
        <row r="6363">
          <cell r="A6363">
            <v>73.459999999996896</v>
          </cell>
          <cell r="B6363">
            <v>2530.1640000000207</v>
          </cell>
        </row>
        <row r="6364">
          <cell r="A6364">
            <v>73.469999999996901</v>
          </cell>
          <cell r="B6364">
            <v>2530.0980000000204</v>
          </cell>
        </row>
        <row r="6365">
          <cell r="A6365">
            <v>73.479999999996807</v>
          </cell>
          <cell r="B6365">
            <v>2530.0320000000211</v>
          </cell>
        </row>
        <row r="6366">
          <cell r="A6366">
            <v>73.489999999996797</v>
          </cell>
          <cell r="B6366">
            <v>2529.9660000000213</v>
          </cell>
        </row>
        <row r="6367">
          <cell r="A6367">
            <v>73.499999999996803</v>
          </cell>
          <cell r="B6367">
            <v>2529.900000000021</v>
          </cell>
        </row>
        <row r="6368">
          <cell r="A6368">
            <v>73.509999999996793</v>
          </cell>
          <cell r="B6368">
            <v>2529.8340000000212</v>
          </cell>
        </row>
        <row r="6369">
          <cell r="A6369">
            <v>73.519999999996799</v>
          </cell>
          <cell r="B6369">
            <v>2529.7680000000209</v>
          </cell>
        </row>
        <row r="6370">
          <cell r="A6370">
            <v>73.529999999996804</v>
          </cell>
          <cell r="B6370">
            <v>2529.7020000000211</v>
          </cell>
        </row>
        <row r="6371">
          <cell r="A6371">
            <v>73.539999999996795</v>
          </cell>
          <cell r="B6371">
            <v>2529.6360000000213</v>
          </cell>
        </row>
        <row r="6372">
          <cell r="A6372">
            <v>73.5499999999968</v>
          </cell>
          <cell r="B6372">
            <v>2529.5700000000211</v>
          </cell>
        </row>
        <row r="6373">
          <cell r="A6373">
            <v>73.559999999996805</v>
          </cell>
          <cell r="B6373">
            <v>2529.5040000000213</v>
          </cell>
        </row>
        <row r="6374">
          <cell r="A6374">
            <v>73.569999999996796</v>
          </cell>
          <cell r="B6374">
            <v>2529.438000000021</v>
          </cell>
        </row>
        <row r="6375">
          <cell r="A6375">
            <v>73.579999999996801</v>
          </cell>
          <cell r="B6375">
            <v>2529.3720000000212</v>
          </cell>
        </row>
        <row r="6376">
          <cell r="A6376">
            <v>73.589999999996706</v>
          </cell>
          <cell r="B6376">
            <v>2529.3060000000219</v>
          </cell>
        </row>
        <row r="6377">
          <cell r="A6377">
            <v>73.599999999996697</v>
          </cell>
          <cell r="B6377">
            <v>2529.2400000000216</v>
          </cell>
        </row>
        <row r="6378">
          <cell r="A6378">
            <v>73.609999999996703</v>
          </cell>
          <cell r="B6378">
            <v>2529.1740000000218</v>
          </cell>
        </row>
        <row r="6379">
          <cell r="A6379">
            <v>73.619999999996693</v>
          </cell>
          <cell r="B6379">
            <v>2529.108000000022</v>
          </cell>
        </row>
        <row r="6380">
          <cell r="A6380">
            <v>73.629999999996699</v>
          </cell>
          <cell r="B6380">
            <v>2529.0420000000217</v>
          </cell>
        </row>
        <row r="6381">
          <cell r="A6381">
            <v>73.639999999996704</v>
          </cell>
          <cell r="B6381">
            <v>2528.9760000000219</v>
          </cell>
        </row>
        <row r="6382">
          <cell r="A6382">
            <v>73.649999999996695</v>
          </cell>
          <cell r="B6382">
            <v>2528.9100000000217</v>
          </cell>
        </row>
        <row r="6383">
          <cell r="A6383">
            <v>73.6599999999967</v>
          </cell>
          <cell r="B6383">
            <v>2528.8440000000219</v>
          </cell>
        </row>
        <row r="6384">
          <cell r="A6384">
            <v>73.669999999996705</v>
          </cell>
          <cell r="B6384">
            <v>2528.7780000000216</v>
          </cell>
        </row>
        <row r="6385">
          <cell r="A6385">
            <v>73.679999999996696</v>
          </cell>
          <cell r="B6385">
            <v>2528.7120000000218</v>
          </cell>
        </row>
        <row r="6386">
          <cell r="A6386">
            <v>73.689999999996701</v>
          </cell>
          <cell r="B6386">
            <v>2528.6460000000216</v>
          </cell>
        </row>
        <row r="6387">
          <cell r="A6387">
            <v>73.699999999996606</v>
          </cell>
          <cell r="B6387">
            <v>2528.5800000000227</v>
          </cell>
        </row>
        <row r="6388">
          <cell r="A6388">
            <v>73.709999999996597</v>
          </cell>
          <cell r="B6388">
            <v>2528.5140000000224</v>
          </cell>
        </row>
        <row r="6389">
          <cell r="A6389">
            <v>73.719999999996602</v>
          </cell>
          <cell r="B6389">
            <v>2528.4480000000226</v>
          </cell>
        </row>
        <row r="6390">
          <cell r="A6390">
            <v>73.729999999996593</v>
          </cell>
          <cell r="B6390">
            <v>2528.3820000000223</v>
          </cell>
        </row>
        <row r="6391">
          <cell r="A6391">
            <v>73.739999999996598</v>
          </cell>
          <cell r="B6391">
            <v>2528.3160000000225</v>
          </cell>
        </row>
        <row r="6392">
          <cell r="A6392">
            <v>73.749999999996604</v>
          </cell>
          <cell r="B6392">
            <v>2528.2500000000223</v>
          </cell>
        </row>
        <row r="6393">
          <cell r="A6393">
            <v>73.759999999996595</v>
          </cell>
          <cell r="B6393">
            <v>2528.1840000000225</v>
          </cell>
        </row>
        <row r="6394">
          <cell r="A6394">
            <v>73.7699999999966</v>
          </cell>
          <cell r="B6394">
            <v>2528.1180000000222</v>
          </cell>
        </row>
        <row r="6395">
          <cell r="A6395">
            <v>73.779999999996605</v>
          </cell>
          <cell r="B6395">
            <v>2528.0520000000224</v>
          </cell>
        </row>
        <row r="6396">
          <cell r="A6396">
            <v>73.789999999996596</v>
          </cell>
          <cell r="B6396">
            <v>2527.9860000000226</v>
          </cell>
        </row>
        <row r="6397">
          <cell r="A6397">
            <v>73.799999999996601</v>
          </cell>
          <cell r="B6397">
            <v>2527.9200000000224</v>
          </cell>
        </row>
        <row r="6398">
          <cell r="A6398">
            <v>73.809999999996506</v>
          </cell>
          <cell r="B6398">
            <v>2527.854000000023</v>
          </cell>
        </row>
        <row r="6399">
          <cell r="A6399">
            <v>73.819999999996497</v>
          </cell>
          <cell r="B6399">
            <v>2527.7880000000232</v>
          </cell>
        </row>
        <row r="6400">
          <cell r="A6400">
            <v>73.829999999996502</v>
          </cell>
          <cell r="B6400">
            <v>2527.7220000000229</v>
          </cell>
        </row>
        <row r="6401">
          <cell r="A6401">
            <v>73.839999999996493</v>
          </cell>
          <cell r="B6401">
            <v>2527.6560000000231</v>
          </cell>
        </row>
        <row r="6402">
          <cell r="A6402">
            <v>73.849999999996498</v>
          </cell>
          <cell r="B6402">
            <v>2527.5900000000229</v>
          </cell>
        </row>
        <row r="6403">
          <cell r="A6403">
            <v>73.859999999996504</v>
          </cell>
          <cell r="B6403">
            <v>2527.5240000000231</v>
          </cell>
        </row>
        <row r="6404">
          <cell r="A6404">
            <v>73.869999999996494</v>
          </cell>
          <cell r="B6404">
            <v>2527.4580000000233</v>
          </cell>
        </row>
        <row r="6405">
          <cell r="A6405">
            <v>73.8799999999965</v>
          </cell>
          <cell r="B6405">
            <v>2527.392000000023</v>
          </cell>
        </row>
        <row r="6406">
          <cell r="A6406">
            <v>73.889999999996505</v>
          </cell>
          <cell r="B6406">
            <v>2527.3260000000232</v>
          </cell>
        </row>
        <row r="6407">
          <cell r="A6407">
            <v>73.899999999996496</v>
          </cell>
          <cell r="B6407">
            <v>2527.260000000023</v>
          </cell>
        </row>
        <row r="6408">
          <cell r="A6408">
            <v>73.909999999996501</v>
          </cell>
          <cell r="B6408">
            <v>2527.1940000000232</v>
          </cell>
        </row>
        <row r="6409">
          <cell r="A6409">
            <v>73.919999999996406</v>
          </cell>
          <cell r="B6409">
            <v>2527.1280000000238</v>
          </cell>
        </row>
        <row r="6410">
          <cell r="A6410">
            <v>73.929999999996397</v>
          </cell>
          <cell r="B6410">
            <v>2527.062000000024</v>
          </cell>
        </row>
        <row r="6411">
          <cell r="A6411">
            <v>73.939999999996402</v>
          </cell>
          <cell r="B6411">
            <v>2526.9960000000237</v>
          </cell>
        </row>
        <row r="6412">
          <cell r="A6412">
            <v>73.949999999996393</v>
          </cell>
          <cell r="B6412">
            <v>2526.9300000000239</v>
          </cell>
        </row>
        <row r="6413">
          <cell r="A6413">
            <v>73.959999999996398</v>
          </cell>
          <cell r="B6413">
            <v>2526.8640000000237</v>
          </cell>
        </row>
        <row r="6414">
          <cell r="A6414">
            <v>73.969999999996404</v>
          </cell>
          <cell r="B6414">
            <v>2526.7980000000239</v>
          </cell>
        </row>
        <row r="6415">
          <cell r="A6415">
            <v>73.979999999996394</v>
          </cell>
          <cell r="B6415">
            <v>2526.7320000000236</v>
          </cell>
        </row>
        <row r="6416">
          <cell r="A6416">
            <v>73.9899999999964</v>
          </cell>
          <cell r="B6416">
            <v>2526.6660000000238</v>
          </cell>
        </row>
        <row r="6417">
          <cell r="A6417">
            <v>73.999999999996405</v>
          </cell>
          <cell r="B6417">
            <v>2526.600000000024</v>
          </cell>
        </row>
        <row r="6418">
          <cell r="A6418">
            <v>74.009999999996396</v>
          </cell>
          <cell r="B6418">
            <v>2526.5340000000238</v>
          </cell>
        </row>
        <row r="6419">
          <cell r="A6419">
            <v>74.019999999996401</v>
          </cell>
          <cell r="B6419">
            <v>2526.4680000000239</v>
          </cell>
        </row>
        <row r="6420">
          <cell r="A6420">
            <v>74.029999999996306</v>
          </cell>
          <cell r="B6420">
            <v>2526.4020000000246</v>
          </cell>
        </row>
        <row r="6421">
          <cell r="A6421">
            <v>74.039999999996297</v>
          </cell>
          <cell r="B6421">
            <v>2526.3360000000243</v>
          </cell>
        </row>
        <row r="6422">
          <cell r="A6422">
            <v>74.049999999996302</v>
          </cell>
          <cell r="B6422">
            <v>2526.2700000000245</v>
          </cell>
        </row>
        <row r="6423">
          <cell r="A6423">
            <v>74.059999999996293</v>
          </cell>
          <cell r="B6423">
            <v>2526.2040000000243</v>
          </cell>
        </row>
        <row r="6424">
          <cell r="A6424">
            <v>74.069999999996298</v>
          </cell>
          <cell r="B6424">
            <v>2526.1380000000245</v>
          </cell>
        </row>
        <row r="6425">
          <cell r="A6425">
            <v>74.079999999996303</v>
          </cell>
          <cell r="B6425">
            <v>2526.0720000000247</v>
          </cell>
        </row>
        <row r="6426">
          <cell r="A6426">
            <v>74.089999999996294</v>
          </cell>
          <cell r="B6426">
            <v>2526.0060000000244</v>
          </cell>
        </row>
        <row r="6427">
          <cell r="A6427">
            <v>74.099999999996299</v>
          </cell>
          <cell r="B6427">
            <v>2525.9400000000246</v>
          </cell>
        </row>
        <row r="6428">
          <cell r="A6428">
            <v>74.109999999996305</v>
          </cell>
          <cell r="B6428">
            <v>2525.8740000000244</v>
          </cell>
        </row>
        <row r="6429">
          <cell r="A6429">
            <v>74.119999999996296</v>
          </cell>
          <cell r="B6429">
            <v>2525.8080000000245</v>
          </cell>
        </row>
        <row r="6430">
          <cell r="A6430">
            <v>74.129999999996301</v>
          </cell>
          <cell r="B6430">
            <v>2525.7420000000243</v>
          </cell>
        </row>
        <row r="6431">
          <cell r="A6431">
            <v>74.139999999996206</v>
          </cell>
          <cell r="B6431">
            <v>2525.6760000000249</v>
          </cell>
        </row>
        <row r="6432">
          <cell r="A6432">
            <v>74.149999999996197</v>
          </cell>
          <cell r="B6432">
            <v>2525.6100000000251</v>
          </cell>
        </row>
        <row r="6433">
          <cell r="A6433">
            <v>74.159999999996202</v>
          </cell>
          <cell r="B6433">
            <v>2525.5440000000253</v>
          </cell>
        </row>
        <row r="6434">
          <cell r="A6434">
            <v>74.169999999996193</v>
          </cell>
          <cell r="B6434">
            <v>2525.4780000000251</v>
          </cell>
        </row>
        <row r="6435">
          <cell r="A6435">
            <v>74.179999999996198</v>
          </cell>
          <cell r="B6435">
            <v>2525.4120000000253</v>
          </cell>
        </row>
        <row r="6436">
          <cell r="A6436">
            <v>74.189999999996203</v>
          </cell>
          <cell r="B6436">
            <v>2525.346000000025</v>
          </cell>
        </row>
        <row r="6437">
          <cell r="A6437">
            <v>74.199999999996194</v>
          </cell>
          <cell r="B6437">
            <v>2525.2800000000252</v>
          </cell>
        </row>
        <row r="6438">
          <cell r="A6438">
            <v>74.209999999996199</v>
          </cell>
          <cell r="B6438">
            <v>2525.214000000025</v>
          </cell>
        </row>
        <row r="6439">
          <cell r="A6439">
            <v>74.219999999996205</v>
          </cell>
          <cell r="B6439">
            <v>2525.1480000000251</v>
          </cell>
        </row>
        <row r="6440">
          <cell r="A6440">
            <v>74.229999999996195</v>
          </cell>
          <cell r="B6440">
            <v>2525.0820000000249</v>
          </cell>
        </row>
        <row r="6441">
          <cell r="A6441">
            <v>74.239999999996201</v>
          </cell>
          <cell r="B6441">
            <v>2525.0160000000251</v>
          </cell>
        </row>
        <row r="6442">
          <cell r="A6442">
            <v>74.249999999996106</v>
          </cell>
          <cell r="B6442">
            <v>2524.9500000000257</v>
          </cell>
        </row>
        <row r="6443">
          <cell r="A6443">
            <v>74.259999999996097</v>
          </cell>
          <cell r="B6443">
            <v>2524.8840000000259</v>
          </cell>
        </row>
        <row r="6444">
          <cell r="A6444">
            <v>74.269999999996102</v>
          </cell>
          <cell r="B6444">
            <v>2524.8180000000257</v>
          </cell>
        </row>
        <row r="6445">
          <cell r="A6445">
            <v>74.279999999996093</v>
          </cell>
          <cell r="B6445">
            <v>2524.7520000000259</v>
          </cell>
        </row>
        <row r="6446">
          <cell r="A6446">
            <v>74.289999999996098</v>
          </cell>
          <cell r="B6446">
            <v>2524.6860000000256</v>
          </cell>
        </row>
        <row r="6447">
          <cell r="A6447">
            <v>74.299999999996103</v>
          </cell>
          <cell r="B6447">
            <v>2524.6200000000258</v>
          </cell>
        </row>
        <row r="6448">
          <cell r="A6448">
            <v>74.309999999996094</v>
          </cell>
          <cell r="B6448">
            <v>2524.5540000000256</v>
          </cell>
        </row>
        <row r="6449">
          <cell r="A6449">
            <v>74.319999999996099</v>
          </cell>
          <cell r="B6449">
            <v>2524.4880000000257</v>
          </cell>
        </row>
        <row r="6450">
          <cell r="A6450">
            <v>74.329999999996105</v>
          </cell>
          <cell r="B6450">
            <v>2524.4220000000259</v>
          </cell>
        </row>
        <row r="6451">
          <cell r="A6451">
            <v>74.339999999996095</v>
          </cell>
          <cell r="B6451">
            <v>2524.3560000000257</v>
          </cell>
        </row>
        <row r="6452">
          <cell r="A6452">
            <v>74.349999999996101</v>
          </cell>
          <cell r="B6452">
            <v>2524.2900000000259</v>
          </cell>
        </row>
        <row r="6453">
          <cell r="A6453">
            <v>74.359999999996006</v>
          </cell>
          <cell r="B6453">
            <v>2524.2240000000265</v>
          </cell>
        </row>
        <row r="6454">
          <cell r="A6454">
            <v>74.369999999995997</v>
          </cell>
          <cell r="B6454">
            <v>2524.1580000000263</v>
          </cell>
        </row>
        <row r="6455">
          <cell r="A6455">
            <v>74.379999999996002</v>
          </cell>
          <cell r="B6455">
            <v>2524.0920000000265</v>
          </cell>
        </row>
        <row r="6456">
          <cell r="A6456">
            <v>74.389999999995993</v>
          </cell>
          <cell r="B6456">
            <v>2524.0260000000267</v>
          </cell>
        </row>
        <row r="6457">
          <cell r="A6457">
            <v>74.399999999995998</v>
          </cell>
          <cell r="B6457">
            <v>2523.9600000000264</v>
          </cell>
        </row>
        <row r="6458">
          <cell r="A6458">
            <v>74.409999999996003</v>
          </cell>
          <cell r="B6458">
            <v>2523.8940000000266</v>
          </cell>
        </row>
        <row r="6459">
          <cell r="A6459">
            <v>74.419999999995994</v>
          </cell>
          <cell r="B6459">
            <v>2523.8280000000263</v>
          </cell>
        </row>
        <row r="6460">
          <cell r="A6460">
            <v>74.429999999995999</v>
          </cell>
          <cell r="B6460">
            <v>2523.7620000000265</v>
          </cell>
        </row>
        <row r="6461">
          <cell r="A6461">
            <v>74.439999999996004</v>
          </cell>
          <cell r="B6461">
            <v>2523.6960000000263</v>
          </cell>
        </row>
        <row r="6462">
          <cell r="A6462">
            <v>74.449999999995995</v>
          </cell>
          <cell r="B6462">
            <v>2523.6300000000265</v>
          </cell>
        </row>
        <row r="6463">
          <cell r="A6463">
            <v>74.459999999996</v>
          </cell>
          <cell r="B6463">
            <v>2523.5640000000262</v>
          </cell>
        </row>
        <row r="6464">
          <cell r="A6464">
            <v>74.469999999995906</v>
          </cell>
          <cell r="B6464">
            <v>2523.4980000000269</v>
          </cell>
        </row>
        <row r="6465">
          <cell r="A6465">
            <v>74.479999999995897</v>
          </cell>
          <cell r="B6465">
            <v>2523.4320000000271</v>
          </cell>
        </row>
        <row r="6466">
          <cell r="A6466">
            <v>74.489999999995902</v>
          </cell>
          <cell r="B6466">
            <v>2523.3660000000273</v>
          </cell>
        </row>
        <row r="6467">
          <cell r="A6467">
            <v>74.499999999995893</v>
          </cell>
          <cell r="B6467">
            <v>2523.300000000027</v>
          </cell>
        </row>
        <row r="6468">
          <cell r="A6468">
            <v>74.509999999995898</v>
          </cell>
          <cell r="B6468">
            <v>2523.2340000000272</v>
          </cell>
        </row>
        <row r="6469">
          <cell r="A6469">
            <v>74.519999999995903</v>
          </cell>
          <cell r="B6469">
            <v>2523.168000000027</v>
          </cell>
        </row>
        <row r="6470">
          <cell r="A6470">
            <v>74.529999999995894</v>
          </cell>
          <cell r="B6470">
            <v>2523.1020000000271</v>
          </cell>
        </row>
        <row r="6471">
          <cell r="A6471">
            <v>74.539999999995899</v>
          </cell>
          <cell r="B6471">
            <v>2523.0360000000273</v>
          </cell>
        </row>
        <row r="6472">
          <cell r="A6472">
            <v>74.549999999995904</v>
          </cell>
          <cell r="B6472">
            <v>2522.9700000000271</v>
          </cell>
        </row>
        <row r="6473">
          <cell r="A6473">
            <v>74.559999999995895</v>
          </cell>
          <cell r="B6473">
            <v>2522.9040000000273</v>
          </cell>
        </row>
        <row r="6474">
          <cell r="A6474">
            <v>74.5699999999959</v>
          </cell>
          <cell r="B6474">
            <v>2522.838000000027</v>
          </cell>
        </row>
        <row r="6475">
          <cell r="A6475">
            <v>74.579999999995806</v>
          </cell>
          <cell r="B6475">
            <v>2522.7720000000277</v>
          </cell>
        </row>
        <row r="6476">
          <cell r="A6476">
            <v>74.589999999995797</v>
          </cell>
          <cell r="B6476">
            <v>2522.7060000000279</v>
          </cell>
        </row>
        <row r="6477">
          <cell r="A6477">
            <v>74.599999999995802</v>
          </cell>
          <cell r="B6477">
            <v>2522.6400000000276</v>
          </cell>
        </row>
        <row r="6478">
          <cell r="A6478">
            <v>74.609999999995793</v>
          </cell>
          <cell r="B6478">
            <v>2522.5740000000278</v>
          </cell>
        </row>
        <row r="6479">
          <cell r="A6479">
            <v>74.619999999995798</v>
          </cell>
          <cell r="B6479">
            <v>2522.508000000028</v>
          </cell>
        </row>
        <row r="6480">
          <cell r="A6480">
            <v>74.629999999995803</v>
          </cell>
          <cell r="B6480">
            <v>2522.4420000000277</v>
          </cell>
        </row>
        <row r="6481">
          <cell r="A6481">
            <v>74.639999999995794</v>
          </cell>
          <cell r="B6481">
            <v>2522.3760000000279</v>
          </cell>
        </row>
        <row r="6482">
          <cell r="A6482">
            <v>74.649999999995799</v>
          </cell>
          <cell r="B6482">
            <v>2522.3100000000277</v>
          </cell>
        </row>
        <row r="6483">
          <cell r="A6483">
            <v>74.659999999995804</v>
          </cell>
          <cell r="B6483">
            <v>2522.2440000000279</v>
          </cell>
        </row>
        <row r="6484">
          <cell r="A6484">
            <v>74.669999999995795</v>
          </cell>
          <cell r="B6484">
            <v>2522.1780000000276</v>
          </cell>
        </row>
        <row r="6485">
          <cell r="A6485">
            <v>74.6799999999958</v>
          </cell>
          <cell r="B6485">
            <v>2522.1120000000278</v>
          </cell>
        </row>
        <row r="6486">
          <cell r="A6486">
            <v>74.689999999995706</v>
          </cell>
          <cell r="B6486">
            <v>2522.0460000000285</v>
          </cell>
        </row>
        <row r="6487">
          <cell r="A6487">
            <v>74.699999999995697</v>
          </cell>
          <cell r="B6487">
            <v>2521.9800000000287</v>
          </cell>
        </row>
        <row r="6488">
          <cell r="A6488">
            <v>74.709999999995702</v>
          </cell>
          <cell r="B6488">
            <v>2521.9140000000284</v>
          </cell>
        </row>
        <row r="6489">
          <cell r="A6489">
            <v>74.719999999995693</v>
          </cell>
          <cell r="B6489">
            <v>2521.8480000000286</v>
          </cell>
        </row>
        <row r="6490">
          <cell r="A6490">
            <v>74.729999999995698</v>
          </cell>
          <cell r="B6490">
            <v>2521.7820000000283</v>
          </cell>
        </row>
        <row r="6491">
          <cell r="A6491">
            <v>74.739999999995703</v>
          </cell>
          <cell r="B6491">
            <v>2521.7160000000285</v>
          </cell>
        </row>
        <row r="6492">
          <cell r="A6492">
            <v>74.749999999995694</v>
          </cell>
          <cell r="B6492">
            <v>2521.6500000000283</v>
          </cell>
        </row>
        <row r="6493">
          <cell r="A6493">
            <v>74.759999999995699</v>
          </cell>
          <cell r="B6493">
            <v>2521.5840000000285</v>
          </cell>
        </row>
        <row r="6494">
          <cell r="A6494">
            <v>74.769999999995704</v>
          </cell>
          <cell r="B6494">
            <v>2521.5180000000282</v>
          </cell>
        </row>
        <row r="6495">
          <cell r="A6495">
            <v>74.779999999995695</v>
          </cell>
          <cell r="B6495">
            <v>2521.4520000000284</v>
          </cell>
        </row>
        <row r="6496">
          <cell r="A6496">
            <v>74.7899999999957</v>
          </cell>
          <cell r="B6496">
            <v>2521.3860000000286</v>
          </cell>
        </row>
        <row r="6497">
          <cell r="A6497">
            <v>74.799999999995606</v>
          </cell>
          <cell r="B6497">
            <v>2521.3200000000288</v>
          </cell>
        </row>
        <row r="6498">
          <cell r="A6498">
            <v>74.809999999995597</v>
          </cell>
          <cell r="B6498">
            <v>2521.254000000029</v>
          </cell>
        </row>
        <row r="6499">
          <cell r="A6499">
            <v>74.819999999995602</v>
          </cell>
          <cell r="B6499">
            <v>2521.1880000000292</v>
          </cell>
        </row>
        <row r="6500">
          <cell r="A6500">
            <v>74.829999999995593</v>
          </cell>
          <cell r="B6500">
            <v>2521.1220000000289</v>
          </cell>
        </row>
        <row r="6501">
          <cell r="A6501">
            <v>74.839999999995598</v>
          </cell>
          <cell r="B6501">
            <v>2521.0560000000291</v>
          </cell>
        </row>
        <row r="6502">
          <cell r="A6502">
            <v>74.849999999995603</v>
          </cell>
          <cell r="B6502">
            <v>2520.9900000000289</v>
          </cell>
        </row>
        <row r="6503">
          <cell r="A6503">
            <v>74.859999999995594</v>
          </cell>
          <cell r="B6503">
            <v>2520.9240000000291</v>
          </cell>
        </row>
        <row r="6504">
          <cell r="A6504">
            <v>74.869999999995599</v>
          </cell>
          <cell r="B6504">
            <v>2520.8580000000293</v>
          </cell>
        </row>
        <row r="6505">
          <cell r="A6505">
            <v>74.879999999995604</v>
          </cell>
          <cell r="B6505">
            <v>2520.792000000029</v>
          </cell>
        </row>
        <row r="6506">
          <cell r="A6506">
            <v>74.889999999995595</v>
          </cell>
          <cell r="B6506">
            <v>2520.7260000000292</v>
          </cell>
        </row>
        <row r="6507">
          <cell r="A6507">
            <v>74.8999999999956</v>
          </cell>
          <cell r="B6507">
            <v>2520.660000000029</v>
          </cell>
        </row>
        <row r="6508">
          <cell r="A6508">
            <v>74.909999999995506</v>
          </cell>
          <cell r="B6508">
            <v>2520.5940000000296</v>
          </cell>
        </row>
        <row r="6509">
          <cell r="A6509">
            <v>74.919999999995497</v>
          </cell>
          <cell r="B6509">
            <v>2520.5280000000298</v>
          </cell>
        </row>
        <row r="6510">
          <cell r="A6510">
            <v>74.929999999995502</v>
          </cell>
          <cell r="B6510">
            <v>2520.4620000000295</v>
          </cell>
        </row>
        <row r="6511">
          <cell r="A6511">
            <v>74.939999999995507</v>
          </cell>
          <cell r="B6511">
            <v>2520.3960000000297</v>
          </cell>
        </row>
        <row r="6512">
          <cell r="A6512">
            <v>74.949999999995498</v>
          </cell>
          <cell r="B6512">
            <v>2520.3300000000299</v>
          </cell>
        </row>
        <row r="6513">
          <cell r="A6513">
            <v>74.959999999995503</v>
          </cell>
          <cell r="B6513">
            <v>2520.2640000000297</v>
          </cell>
        </row>
        <row r="6514">
          <cell r="A6514">
            <v>74.969999999995494</v>
          </cell>
          <cell r="B6514">
            <v>2520.1980000000299</v>
          </cell>
        </row>
        <row r="6515">
          <cell r="A6515">
            <v>74.979999999995499</v>
          </cell>
          <cell r="B6515">
            <v>2520.1320000000296</v>
          </cell>
        </row>
        <row r="6516">
          <cell r="A6516">
            <v>74.989999999995504</v>
          </cell>
          <cell r="B6516">
            <v>2520.0660000000298</v>
          </cell>
        </row>
        <row r="6517">
          <cell r="A6517">
            <v>74.999999999995495</v>
          </cell>
          <cell r="B6517">
            <v>2520.00000000003</v>
          </cell>
        </row>
        <row r="6518">
          <cell r="A6518">
            <v>75.0099999999955</v>
          </cell>
          <cell r="B6518">
            <v>2519.9340000000298</v>
          </cell>
        </row>
        <row r="6519">
          <cell r="A6519">
            <v>75.019999999995406</v>
          </cell>
          <cell r="B6519">
            <v>2519.8680000000304</v>
          </cell>
        </row>
        <row r="6520">
          <cell r="A6520">
            <v>75.029999999995397</v>
          </cell>
          <cell r="B6520">
            <v>2519.8020000000306</v>
          </cell>
        </row>
        <row r="6521">
          <cell r="A6521">
            <v>75.039999999995402</v>
          </cell>
          <cell r="B6521">
            <v>2519.7360000000303</v>
          </cell>
        </row>
        <row r="6522">
          <cell r="A6522">
            <v>75.049999999995407</v>
          </cell>
          <cell r="B6522">
            <v>2519.6700000000301</v>
          </cell>
        </row>
        <row r="6523">
          <cell r="A6523">
            <v>75.059999999995398</v>
          </cell>
          <cell r="B6523">
            <v>2519.6040000000303</v>
          </cell>
        </row>
        <row r="6524">
          <cell r="A6524">
            <v>75.069999999995403</v>
          </cell>
          <cell r="B6524">
            <v>2519.5380000000305</v>
          </cell>
        </row>
        <row r="6525">
          <cell r="A6525">
            <v>75.079999999995394</v>
          </cell>
          <cell r="B6525">
            <v>2519.4720000000307</v>
          </cell>
        </row>
        <row r="6526">
          <cell r="A6526">
            <v>75.089999999995399</v>
          </cell>
          <cell r="B6526">
            <v>2519.4060000000304</v>
          </cell>
        </row>
        <row r="6527">
          <cell r="A6527">
            <v>75.099999999995404</v>
          </cell>
          <cell r="B6527">
            <v>2519.3400000000302</v>
          </cell>
        </row>
        <row r="6528">
          <cell r="A6528">
            <v>75.109999999995395</v>
          </cell>
          <cell r="B6528">
            <v>2519.2740000000304</v>
          </cell>
        </row>
        <row r="6529">
          <cell r="A6529">
            <v>75.1199999999954</v>
          </cell>
          <cell r="B6529">
            <v>2519.2080000000306</v>
          </cell>
        </row>
        <row r="6530">
          <cell r="A6530">
            <v>75.129999999995306</v>
          </cell>
          <cell r="B6530">
            <v>2519.1420000000312</v>
          </cell>
        </row>
        <row r="6531">
          <cell r="A6531">
            <v>75.139999999995297</v>
          </cell>
          <cell r="B6531">
            <v>2519.0760000000309</v>
          </cell>
        </row>
        <row r="6532">
          <cell r="A6532">
            <v>75.149999999995302</v>
          </cell>
          <cell r="B6532">
            <v>2519.0100000000311</v>
          </cell>
        </row>
        <row r="6533">
          <cell r="A6533">
            <v>75.159999999995307</v>
          </cell>
          <cell r="B6533">
            <v>2518.9440000000309</v>
          </cell>
        </row>
        <row r="6534">
          <cell r="A6534">
            <v>75.169999999995298</v>
          </cell>
          <cell r="B6534">
            <v>2518.8780000000311</v>
          </cell>
        </row>
        <row r="6535">
          <cell r="A6535">
            <v>75.179999999995303</v>
          </cell>
          <cell r="B6535">
            <v>2518.8120000000308</v>
          </cell>
        </row>
        <row r="6536">
          <cell r="A6536">
            <v>75.189999999995294</v>
          </cell>
          <cell r="B6536">
            <v>2518.746000000031</v>
          </cell>
        </row>
        <row r="6537">
          <cell r="A6537">
            <v>75.199999999995299</v>
          </cell>
          <cell r="B6537">
            <v>2518.6800000000312</v>
          </cell>
        </row>
        <row r="6538">
          <cell r="A6538">
            <v>75.209999999995304</v>
          </cell>
          <cell r="B6538">
            <v>2518.614000000031</v>
          </cell>
        </row>
        <row r="6539">
          <cell r="A6539">
            <v>75.219999999995295</v>
          </cell>
          <cell r="B6539">
            <v>2518.5480000000312</v>
          </cell>
        </row>
        <row r="6540">
          <cell r="A6540">
            <v>75.2299999999953</v>
          </cell>
          <cell r="B6540">
            <v>2518.4820000000309</v>
          </cell>
        </row>
        <row r="6541">
          <cell r="A6541">
            <v>75.239999999995206</v>
          </cell>
          <cell r="B6541">
            <v>2518.4160000000315</v>
          </cell>
        </row>
        <row r="6542">
          <cell r="A6542">
            <v>75.249999999995197</v>
          </cell>
          <cell r="B6542">
            <v>2518.3500000000317</v>
          </cell>
        </row>
        <row r="6543">
          <cell r="A6543">
            <v>75.259999999995202</v>
          </cell>
          <cell r="B6543">
            <v>2518.2840000000315</v>
          </cell>
        </row>
        <row r="6544">
          <cell r="A6544">
            <v>75.269999999995207</v>
          </cell>
          <cell r="B6544">
            <v>2518.2180000000317</v>
          </cell>
        </row>
        <row r="6545">
          <cell r="A6545">
            <v>75.279999999995198</v>
          </cell>
          <cell r="B6545">
            <v>2518.1520000000319</v>
          </cell>
        </row>
        <row r="6546">
          <cell r="A6546">
            <v>75.289999999995203</v>
          </cell>
          <cell r="B6546">
            <v>2518.0860000000316</v>
          </cell>
        </row>
        <row r="6547">
          <cell r="A6547">
            <v>75.299999999995194</v>
          </cell>
          <cell r="B6547">
            <v>2518.0200000000318</v>
          </cell>
        </row>
        <row r="6548">
          <cell r="A6548">
            <v>75.309999999995199</v>
          </cell>
          <cell r="B6548">
            <v>2517.9540000000316</v>
          </cell>
        </row>
        <row r="6549">
          <cell r="A6549">
            <v>75.319999999995204</v>
          </cell>
          <cell r="B6549">
            <v>2517.8880000000318</v>
          </cell>
        </row>
        <row r="6550">
          <cell r="A6550">
            <v>75.329999999995195</v>
          </cell>
          <cell r="B6550">
            <v>2517.8220000000319</v>
          </cell>
        </row>
        <row r="6551">
          <cell r="A6551">
            <v>75.3399999999952</v>
          </cell>
          <cell r="B6551">
            <v>2517.7560000000317</v>
          </cell>
        </row>
        <row r="6552">
          <cell r="A6552">
            <v>75.349999999995106</v>
          </cell>
          <cell r="B6552">
            <v>2517.6900000000323</v>
          </cell>
        </row>
        <row r="6553">
          <cell r="A6553">
            <v>75.359999999995097</v>
          </cell>
          <cell r="B6553">
            <v>2517.6240000000325</v>
          </cell>
        </row>
        <row r="6554">
          <cell r="A6554">
            <v>75.369999999995102</v>
          </cell>
          <cell r="B6554">
            <v>2517.5580000000323</v>
          </cell>
        </row>
        <row r="6555">
          <cell r="A6555">
            <v>75.379999999995107</v>
          </cell>
          <cell r="B6555">
            <v>2517.4920000000325</v>
          </cell>
        </row>
        <row r="6556">
          <cell r="A6556">
            <v>75.389999999995098</v>
          </cell>
          <cell r="B6556">
            <v>2517.4260000000322</v>
          </cell>
        </row>
        <row r="6557">
          <cell r="A6557">
            <v>75.399999999995103</v>
          </cell>
          <cell r="B6557">
            <v>2517.3600000000324</v>
          </cell>
        </row>
        <row r="6558">
          <cell r="A6558">
            <v>75.409999999995094</v>
          </cell>
          <cell r="B6558">
            <v>2517.2940000000326</v>
          </cell>
        </row>
        <row r="6559">
          <cell r="A6559">
            <v>75.419999999995099</v>
          </cell>
          <cell r="B6559">
            <v>2517.2280000000324</v>
          </cell>
        </row>
        <row r="6560">
          <cell r="A6560">
            <v>75.429999999995104</v>
          </cell>
          <cell r="B6560">
            <v>2517.1620000000321</v>
          </cell>
        </row>
        <row r="6561">
          <cell r="A6561">
            <v>75.439999999995095</v>
          </cell>
          <cell r="B6561">
            <v>2517.0960000000323</v>
          </cell>
        </row>
        <row r="6562">
          <cell r="A6562">
            <v>75.4499999999951</v>
          </cell>
          <cell r="B6562">
            <v>2517.0300000000325</v>
          </cell>
        </row>
        <row r="6563">
          <cell r="A6563">
            <v>75.459999999995006</v>
          </cell>
          <cell r="B6563">
            <v>2516.9640000000331</v>
          </cell>
        </row>
        <row r="6564">
          <cell r="A6564">
            <v>75.469999999994997</v>
          </cell>
          <cell r="B6564">
            <v>2516.8980000000329</v>
          </cell>
        </row>
        <row r="6565">
          <cell r="A6565">
            <v>75.479999999995002</v>
          </cell>
          <cell r="B6565">
            <v>2516.8320000000331</v>
          </cell>
        </row>
        <row r="6566">
          <cell r="A6566">
            <v>75.489999999995007</v>
          </cell>
          <cell r="B6566">
            <v>2516.7660000000328</v>
          </cell>
        </row>
        <row r="6567">
          <cell r="A6567">
            <v>75.499999999994998</v>
          </cell>
          <cell r="B6567">
            <v>2516.700000000033</v>
          </cell>
        </row>
        <row r="6568">
          <cell r="A6568">
            <v>75.509999999995003</v>
          </cell>
          <cell r="B6568">
            <v>2516.6340000000328</v>
          </cell>
        </row>
        <row r="6569">
          <cell r="A6569">
            <v>75.519999999994994</v>
          </cell>
          <cell r="B6569">
            <v>2516.568000000033</v>
          </cell>
        </row>
        <row r="6570">
          <cell r="A6570">
            <v>75.529999999994999</v>
          </cell>
          <cell r="B6570">
            <v>2516.5020000000331</v>
          </cell>
        </row>
        <row r="6571">
          <cell r="A6571">
            <v>75.539999999995004</v>
          </cell>
          <cell r="B6571">
            <v>2516.4360000000329</v>
          </cell>
        </row>
        <row r="6572">
          <cell r="A6572">
            <v>75.549999999994995</v>
          </cell>
          <cell r="B6572">
            <v>2516.3700000000331</v>
          </cell>
        </row>
        <row r="6573">
          <cell r="A6573">
            <v>75.559999999995</v>
          </cell>
          <cell r="B6573">
            <v>2516.3040000000328</v>
          </cell>
        </row>
        <row r="6574">
          <cell r="A6574">
            <v>75.569999999994906</v>
          </cell>
          <cell r="B6574">
            <v>2516.2380000000335</v>
          </cell>
        </row>
        <row r="6575">
          <cell r="A6575">
            <v>75.579999999994897</v>
          </cell>
          <cell r="B6575">
            <v>2516.1720000000337</v>
          </cell>
        </row>
        <row r="6576">
          <cell r="A6576">
            <v>75.589999999994902</v>
          </cell>
          <cell r="B6576">
            <v>2516.1060000000339</v>
          </cell>
        </row>
        <row r="6577">
          <cell r="A6577">
            <v>75.599999999994907</v>
          </cell>
          <cell r="B6577">
            <v>2516.0400000000336</v>
          </cell>
        </row>
        <row r="6578">
          <cell r="A6578">
            <v>75.609999999994898</v>
          </cell>
          <cell r="B6578">
            <v>2515.9740000000338</v>
          </cell>
        </row>
        <row r="6579">
          <cell r="A6579">
            <v>75.619999999994903</v>
          </cell>
          <cell r="B6579">
            <v>2515.9080000000336</v>
          </cell>
        </row>
        <row r="6580">
          <cell r="A6580">
            <v>75.629999999994894</v>
          </cell>
          <cell r="B6580">
            <v>2515.8420000000337</v>
          </cell>
        </row>
        <row r="6581">
          <cell r="A6581">
            <v>75.639999999994899</v>
          </cell>
          <cell r="B6581">
            <v>2515.7760000000335</v>
          </cell>
        </row>
        <row r="6582">
          <cell r="A6582">
            <v>75.649999999994904</v>
          </cell>
          <cell r="B6582">
            <v>2515.7100000000337</v>
          </cell>
        </row>
        <row r="6583">
          <cell r="A6583">
            <v>75.659999999994895</v>
          </cell>
          <cell r="B6583">
            <v>2515.6440000000339</v>
          </cell>
        </row>
        <row r="6584">
          <cell r="A6584">
            <v>75.6699999999949</v>
          </cell>
          <cell r="B6584">
            <v>2515.5780000000336</v>
          </cell>
        </row>
        <row r="6585">
          <cell r="A6585">
            <v>75.679999999994806</v>
          </cell>
          <cell r="B6585">
            <v>2515.5120000000343</v>
          </cell>
        </row>
        <row r="6586">
          <cell r="A6586">
            <v>75.689999999994797</v>
          </cell>
          <cell r="B6586">
            <v>2515.4460000000345</v>
          </cell>
        </row>
        <row r="6587">
          <cell r="A6587">
            <v>75.699999999994802</v>
          </cell>
          <cell r="B6587">
            <v>2515.3800000000342</v>
          </cell>
        </row>
        <row r="6588">
          <cell r="A6588">
            <v>75.709999999994807</v>
          </cell>
          <cell r="B6588">
            <v>2515.3140000000344</v>
          </cell>
        </row>
        <row r="6589">
          <cell r="A6589">
            <v>75.719999999994798</v>
          </cell>
          <cell r="B6589">
            <v>2515.2480000000342</v>
          </cell>
        </row>
        <row r="6590">
          <cell r="A6590">
            <v>75.729999999994803</v>
          </cell>
          <cell r="B6590">
            <v>2515.1820000000343</v>
          </cell>
        </row>
        <row r="6591">
          <cell r="A6591">
            <v>75.739999999994794</v>
          </cell>
          <cell r="B6591">
            <v>2515.1160000000345</v>
          </cell>
        </row>
        <row r="6592">
          <cell r="A6592">
            <v>75.749999999994799</v>
          </cell>
          <cell r="B6592">
            <v>2515.0500000000343</v>
          </cell>
        </row>
        <row r="6593">
          <cell r="A6593">
            <v>75.759999999994804</v>
          </cell>
          <cell r="B6593">
            <v>2514.9840000000345</v>
          </cell>
        </row>
        <row r="6594">
          <cell r="A6594">
            <v>75.769999999994795</v>
          </cell>
          <cell r="B6594">
            <v>2514.9180000000342</v>
          </cell>
        </row>
        <row r="6595">
          <cell r="A6595">
            <v>75.7799999999948</v>
          </cell>
          <cell r="B6595">
            <v>2514.8520000000344</v>
          </cell>
        </row>
        <row r="6596">
          <cell r="A6596">
            <v>75.789999999994706</v>
          </cell>
          <cell r="B6596">
            <v>2514.7860000000351</v>
          </cell>
        </row>
        <row r="6597">
          <cell r="A6597">
            <v>75.799999999994697</v>
          </cell>
          <cell r="B6597">
            <v>2514.7200000000348</v>
          </cell>
        </row>
        <row r="6598">
          <cell r="A6598">
            <v>75.809999999994702</v>
          </cell>
          <cell r="B6598">
            <v>2514.654000000035</v>
          </cell>
        </row>
        <row r="6599">
          <cell r="A6599">
            <v>75.819999999994707</v>
          </cell>
          <cell r="B6599">
            <v>2514.5880000000352</v>
          </cell>
        </row>
        <row r="6600">
          <cell r="A6600">
            <v>75.829999999994698</v>
          </cell>
          <cell r="B6600">
            <v>2514.522000000035</v>
          </cell>
        </row>
        <row r="6601">
          <cell r="A6601">
            <v>75.839999999994703</v>
          </cell>
          <cell r="B6601">
            <v>2514.4560000000351</v>
          </cell>
        </row>
        <row r="6602">
          <cell r="A6602">
            <v>75.849999999994694</v>
          </cell>
          <cell r="B6602">
            <v>2514.3900000000349</v>
          </cell>
        </row>
        <row r="6603">
          <cell r="A6603">
            <v>75.859999999994699</v>
          </cell>
          <cell r="B6603">
            <v>2514.3240000000351</v>
          </cell>
        </row>
        <row r="6604">
          <cell r="A6604">
            <v>75.869999999994704</v>
          </cell>
          <cell r="B6604">
            <v>2514.2580000000348</v>
          </cell>
        </row>
        <row r="6605">
          <cell r="A6605">
            <v>75.879999999994695</v>
          </cell>
          <cell r="B6605">
            <v>2514.192000000035</v>
          </cell>
        </row>
        <row r="6606">
          <cell r="A6606">
            <v>75.8899999999947</v>
          </cell>
          <cell r="B6606">
            <v>2514.1260000000348</v>
          </cell>
        </row>
        <row r="6607">
          <cell r="A6607">
            <v>75.899999999994606</v>
          </cell>
          <cell r="B6607">
            <v>2514.0600000000359</v>
          </cell>
        </row>
        <row r="6608">
          <cell r="A6608">
            <v>75.909999999994596</v>
          </cell>
          <cell r="B6608">
            <v>2513.9940000000356</v>
          </cell>
        </row>
        <row r="6609">
          <cell r="A6609">
            <v>75.919999999994602</v>
          </cell>
          <cell r="B6609">
            <v>2513.9280000000358</v>
          </cell>
        </row>
        <row r="6610">
          <cell r="A6610">
            <v>75.929999999994607</v>
          </cell>
          <cell r="B6610">
            <v>2513.8620000000356</v>
          </cell>
        </row>
        <row r="6611">
          <cell r="A6611">
            <v>75.939999999994598</v>
          </cell>
          <cell r="B6611">
            <v>2513.7960000000357</v>
          </cell>
        </row>
        <row r="6612">
          <cell r="A6612">
            <v>75.949999999994603</v>
          </cell>
          <cell r="B6612">
            <v>2513.7300000000355</v>
          </cell>
        </row>
        <row r="6613">
          <cell r="A6613">
            <v>75.959999999994594</v>
          </cell>
          <cell r="B6613">
            <v>2513.6640000000357</v>
          </cell>
        </row>
        <row r="6614">
          <cell r="A6614">
            <v>75.969999999994599</v>
          </cell>
          <cell r="B6614">
            <v>2513.5980000000354</v>
          </cell>
        </row>
        <row r="6615">
          <cell r="A6615">
            <v>75.979999999994604</v>
          </cell>
          <cell r="B6615">
            <v>2513.5320000000356</v>
          </cell>
        </row>
        <row r="6616">
          <cell r="A6616">
            <v>75.989999999994595</v>
          </cell>
          <cell r="B6616">
            <v>2513.4660000000358</v>
          </cell>
        </row>
        <row r="6617">
          <cell r="A6617">
            <v>75.9999999999946</v>
          </cell>
          <cell r="B6617">
            <v>2513.4000000000356</v>
          </cell>
        </row>
        <row r="6618">
          <cell r="A6618">
            <v>76.009999999994506</v>
          </cell>
          <cell r="B6618">
            <v>2513.3340000000362</v>
          </cell>
        </row>
        <row r="6619">
          <cell r="A6619">
            <v>76.019999999994496</v>
          </cell>
          <cell r="B6619">
            <v>2513.2680000000364</v>
          </cell>
        </row>
        <row r="6620">
          <cell r="A6620">
            <v>76.029999999994502</v>
          </cell>
          <cell r="B6620">
            <v>2513.2020000000362</v>
          </cell>
        </row>
        <row r="6621">
          <cell r="A6621">
            <v>76.039999999994507</v>
          </cell>
          <cell r="B6621">
            <v>2513.1360000000363</v>
          </cell>
        </row>
        <row r="6622">
          <cell r="A6622">
            <v>76.049999999994498</v>
          </cell>
          <cell r="B6622">
            <v>2513.0700000000361</v>
          </cell>
        </row>
        <row r="6623">
          <cell r="A6623">
            <v>76.059999999994503</v>
          </cell>
          <cell r="B6623">
            <v>2513.0040000000363</v>
          </cell>
        </row>
        <row r="6624">
          <cell r="A6624">
            <v>76.069999999994494</v>
          </cell>
          <cell r="B6624">
            <v>2512.9380000000365</v>
          </cell>
        </row>
        <row r="6625">
          <cell r="A6625">
            <v>76.079999999994499</v>
          </cell>
          <cell r="B6625">
            <v>2512.8720000000362</v>
          </cell>
        </row>
        <row r="6626">
          <cell r="A6626">
            <v>76.089999999994504</v>
          </cell>
          <cell r="B6626">
            <v>2512.8060000000364</v>
          </cell>
        </row>
        <row r="6627">
          <cell r="A6627">
            <v>76.099999999994495</v>
          </cell>
          <cell r="B6627">
            <v>2512.7400000000362</v>
          </cell>
        </row>
        <row r="6628">
          <cell r="A6628">
            <v>76.1099999999945</v>
          </cell>
          <cell r="B6628">
            <v>2512.6740000000364</v>
          </cell>
        </row>
        <row r="6629">
          <cell r="A6629">
            <v>76.119999999994405</v>
          </cell>
          <cell r="B6629">
            <v>2512.608000000037</v>
          </cell>
        </row>
        <row r="6630">
          <cell r="A6630">
            <v>76.129999999994396</v>
          </cell>
          <cell r="B6630">
            <v>2512.5420000000372</v>
          </cell>
        </row>
        <row r="6631">
          <cell r="A6631">
            <v>76.139999999994401</v>
          </cell>
          <cell r="B6631">
            <v>2512.4760000000369</v>
          </cell>
        </row>
        <row r="6632">
          <cell r="A6632">
            <v>76.149999999994407</v>
          </cell>
          <cell r="B6632">
            <v>2512.4100000000371</v>
          </cell>
        </row>
        <row r="6633">
          <cell r="A6633">
            <v>76.159999999994398</v>
          </cell>
          <cell r="B6633">
            <v>2512.3440000000369</v>
          </cell>
        </row>
        <row r="6634">
          <cell r="A6634">
            <v>76.169999999994403</v>
          </cell>
          <cell r="B6634">
            <v>2512.2780000000371</v>
          </cell>
        </row>
        <row r="6635">
          <cell r="A6635">
            <v>76.179999999994394</v>
          </cell>
          <cell r="B6635">
            <v>2512.2120000000368</v>
          </cell>
        </row>
        <row r="6636">
          <cell r="A6636">
            <v>76.189999999994399</v>
          </cell>
          <cell r="B6636">
            <v>2512.146000000037</v>
          </cell>
        </row>
        <row r="6637">
          <cell r="A6637">
            <v>76.199999999994404</v>
          </cell>
          <cell r="B6637">
            <v>2512.0800000000372</v>
          </cell>
        </row>
        <row r="6638">
          <cell r="A6638">
            <v>76.209999999994395</v>
          </cell>
          <cell r="B6638">
            <v>2512.014000000037</v>
          </cell>
        </row>
        <row r="6639">
          <cell r="A6639">
            <v>76.2199999999944</v>
          </cell>
          <cell r="B6639">
            <v>2511.9480000000372</v>
          </cell>
        </row>
        <row r="6640">
          <cell r="A6640">
            <v>76.229999999994305</v>
          </cell>
          <cell r="B6640">
            <v>2511.8820000000378</v>
          </cell>
        </row>
        <row r="6641">
          <cell r="A6641">
            <v>76.239999999994296</v>
          </cell>
          <cell r="B6641">
            <v>2511.8160000000375</v>
          </cell>
        </row>
        <row r="6642">
          <cell r="A6642">
            <v>76.249999999994301</v>
          </cell>
          <cell r="B6642">
            <v>2511.7500000000377</v>
          </cell>
        </row>
        <row r="6643">
          <cell r="A6643">
            <v>76.259999999994307</v>
          </cell>
          <cell r="B6643">
            <v>2511.6840000000375</v>
          </cell>
        </row>
        <row r="6644">
          <cell r="A6644">
            <v>76.269999999994297</v>
          </cell>
          <cell r="B6644">
            <v>2511.6180000000377</v>
          </cell>
        </row>
        <row r="6645">
          <cell r="A6645">
            <v>76.279999999994303</v>
          </cell>
          <cell r="B6645">
            <v>2511.5520000000379</v>
          </cell>
        </row>
        <row r="6646">
          <cell r="A6646">
            <v>76.289999999994293</v>
          </cell>
          <cell r="B6646">
            <v>2511.4860000000376</v>
          </cell>
        </row>
        <row r="6647">
          <cell r="A6647">
            <v>76.299999999994299</v>
          </cell>
          <cell r="B6647">
            <v>2511.4200000000378</v>
          </cell>
        </row>
        <row r="6648">
          <cell r="A6648">
            <v>76.309999999994304</v>
          </cell>
          <cell r="B6648">
            <v>2511.3540000000376</v>
          </cell>
        </row>
        <row r="6649">
          <cell r="A6649">
            <v>76.319999999994295</v>
          </cell>
          <cell r="B6649">
            <v>2511.2880000000378</v>
          </cell>
        </row>
        <row r="6650">
          <cell r="A6650">
            <v>76.3299999999943</v>
          </cell>
          <cell r="B6650">
            <v>2511.2220000000375</v>
          </cell>
        </row>
        <row r="6651">
          <cell r="A6651">
            <v>76.339999999994205</v>
          </cell>
          <cell r="B6651">
            <v>2511.1560000000381</v>
          </cell>
        </row>
        <row r="6652">
          <cell r="A6652">
            <v>76.349999999994196</v>
          </cell>
          <cell r="B6652">
            <v>2511.0900000000383</v>
          </cell>
        </row>
        <row r="6653">
          <cell r="A6653">
            <v>76.359999999994201</v>
          </cell>
          <cell r="B6653">
            <v>2511.0240000000385</v>
          </cell>
        </row>
        <row r="6654">
          <cell r="A6654">
            <v>76.369999999994207</v>
          </cell>
          <cell r="B6654">
            <v>2510.9580000000383</v>
          </cell>
        </row>
        <row r="6655">
          <cell r="A6655">
            <v>76.379999999994197</v>
          </cell>
          <cell r="B6655">
            <v>2510.8920000000385</v>
          </cell>
        </row>
        <row r="6656">
          <cell r="A6656">
            <v>76.389999999994203</v>
          </cell>
          <cell r="B6656">
            <v>2510.8260000000382</v>
          </cell>
        </row>
        <row r="6657">
          <cell r="A6657">
            <v>76.399999999994193</v>
          </cell>
          <cell r="B6657">
            <v>2510.7600000000384</v>
          </cell>
        </row>
        <row r="6658">
          <cell r="A6658">
            <v>76.409999999994199</v>
          </cell>
          <cell r="B6658">
            <v>2510.6940000000382</v>
          </cell>
        </row>
        <row r="6659">
          <cell r="A6659">
            <v>76.419999999994204</v>
          </cell>
          <cell r="B6659">
            <v>2510.6280000000384</v>
          </cell>
        </row>
        <row r="6660">
          <cell r="A6660">
            <v>76.429999999994195</v>
          </cell>
          <cell r="B6660">
            <v>2510.5620000000381</v>
          </cell>
        </row>
        <row r="6661">
          <cell r="A6661">
            <v>76.4399999999942</v>
          </cell>
          <cell r="B6661">
            <v>2510.4960000000383</v>
          </cell>
        </row>
        <row r="6662">
          <cell r="A6662">
            <v>76.449999999994105</v>
          </cell>
          <cell r="B6662">
            <v>2510.4300000000389</v>
          </cell>
        </row>
        <row r="6663">
          <cell r="A6663">
            <v>76.459999999994096</v>
          </cell>
          <cell r="B6663">
            <v>2510.3640000000391</v>
          </cell>
        </row>
        <row r="6664">
          <cell r="A6664">
            <v>76.469999999994101</v>
          </cell>
          <cell r="B6664">
            <v>2510.2980000000389</v>
          </cell>
        </row>
        <row r="6665">
          <cell r="A6665">
            <v>76.479999999994106</v>
          </cell>
          <cell r="B6665">
            <v>2510.2320000000391</v>
          </cell>
        </row>
        <row r="6666">
          <cell r="A6666">
            <v>76.489999999994097</v>
          </cell>
          <cell r="B6666">
            <v>2510.1660000000388</v>
          </cell>
        </row>
        <row r="6667">
          <cell r="A6667">
            <v>76.499999999994102</v>
          </cell>
          <cell r="B6667">
            <v>2510.100000000039</v>
          </cell>
        </row>
        <row r="6668">
          <cell r="A6668">
            <v>76.509999999994093</v>
          </cell>
          <cell r="B6668">
            <v>2510.0340000000388</v>
          </cell>
        </row>
        <row r="6669">
          <cell r="A6669">
            <v>76.519999999994099</v>
          </cell>
          <cell r="B6669">
            <v>2509.968000000039</v>
          </cell>
        </row>
        <row r="6670">
          <cell r="A6670">
            <v>76.529999999994104</v>
          </cell>
          <cell r="B6670">
            <v>2509.9020000000392</v>
          </cell>
        </row>
        <row r="6671">
          <cell r="A6671">
            <v>76.539999999994095</v>
          </cell>
          <cell r="B6671">
            <v>2509.8360000000389</v>
          </cell>
        </row>
        <row r="6672">
          <cell r="A6672">
            <v>76.5499999999941</v>
          </cell>
          <cell r="B6672">
            <v>2509.7700000000391</v>
          </cell>
        </row>
        <row r="6673">
          <cell r="A6673">
            <v>76.559999999994005</v>
          </cell>
          <cell r="B6673">
            <v>2509.7040000000397</v>
          </cell>
        </row>
        <row r="6674">
          <cell r="A6674">
            <v>76.569999999993996</v>
          </cell>
          <cell r="B6674">
            <v>2509.6380000000395</v>
          </cell>
        </row>
        <row r="6675">
          <cell r="A6675">
            <v>76.579999999994001</v>
          </cell>
          <cell r="B6675">
            <v>2509.5720000000397</v>
          </cell>
        </row>
        <row r="6676">
          <cell r="A6676">
            <v>76.589999999994006</v>
          </cell>
          <cell r="B6676">
            <v>2509.5060000000394</v>
          </cell>
        </row>
        <row r="6677">
          <cell r="A6677">
            <v>76.599999999993997</v>
          </cell>
          <cell r="B6677">
            <v>2509.4400000000396</v>
          </cell>
        </row>
        <row r="6678">
          <cell r="A6678">
            <v>76.609999999994002</v>
          </cell>
          <cell r="B6678">
            <v>2509.3740000000398</v>
          </cell>
        </row>
        <row r="6679">
          <cell r="A6679">
            <v>76.619999999993993</v>
          </cell>
          <cell r="B6679">
            <v>2509.3080000000396</v>
          </cell>
        </row>
        <row r="6680">
          <cell r="A6680">
            <v>76.629999999993998</v>
          </cell>
          <cell r="B6680">
            <v>2509.2420000000398</v>
          </cell>
        </row>
        <row r="6681">
          <cell r="A6681">
            <v>76.639999999994004</v>
          </cell>
          <cell r="B6681">
            <v>2509.1760000000395</v>
          </cell>
        </row>
        <row r="6682">
          <cell r="A6682">
            <v>76.649999999993994</v>
          </cell>
          <cell r="B6682">
            <v>2509.1100000000397</v>
          </cell>
        </row>
        <row r="6683">
          <cell r="A6683">
            <v>76.659999999994</v>
          </cell>
          <cell r="B6683">
            <v>2509.0440000000394</v>
          </cell>
        </row>
        <row r="6684">
          <cell r="A6684">
            <v>76.669999999993905</v>
          </cell>
          <cell r="B6684">
            <v>2508.9780000000401</v>
          </cell>
        </row>
        <row r="6685">
          <cell r="A6685">
            <v>76.679999999993896</v>
          </cell>
          <cell r="B6685">
            <v>2508.9120000000403</v>
          </cell>
        </row>
        <row r="6686">
          <cell r="A6686">
            <v>76.689999999993901</v>
          </cell>
          <cell r="B6686">
            <v>2508.8460000000405</v>
          </cell>
        </row>
        <row r="6687">
          <cell r="A6687">
            <v>76.699999999993906</v>
          </cell>
          <cell r="B6687">
            <v>2508.7800000000402</v>
          </cell>
        </row>
        <row r="6688">
          <cell r="A6688">
            <v>76.709999999993897</v>
          </cell>
          <cell r="B6688">
            <v>2508.7140000000404</v>
          </cell>
        </row>
        <row r="6689">
          <cell r="A6689">
            <v>76.719999999993902</v>
          </cell>
          <cell r="B6689">
            <v>2508.6480000000402</v>
          </cell>
        </row>
        <row r="6690">
          <cell r="A6690">
            <v>76.729999999993893</v>
          </cell>
          <cell r="B6690">
            <v>2508.5820000000404</v>
          </cell>
        </row>
        <row r="6691">
          <cell r="A6691">
            <v>76.739999999993898</v>
          </cell>
          <cell r="B6691">
            <v>2508.5160000000405</v>
          </cell>
        </row>
        <row r="6692">
          <cell r="A6692">
            <v>76.749999999993904</v>
          </cell>
          <cell r="B6692">
            <v>2508.4500000000403</v>
          </cell>
        </row>
        <row r="6693">
          <cell r="A6693">
            <v>76.759999999993894</v>
          </cell>
          <cell r="B6693">
            <v>2508.3840000000405</v>
          </cell>
        </row>
        <row r="6694">
          <cell r="A6694">
            <v>76.7699999999939</v>
          </cell>
          <cell r="B6694">
            <v>2508.3180000000402</v>
          </cell>
        </row>
        <row r="6695">
          <cell r="A6695">
            <v>76.779999999993805</v>
          </cell>
          <cell r="B6695">
            <v>2508.2520000000409</v>
          </cell>
        </row>
        <row r="6696">
          <cell r="A6696">
            <v>76.789999999993796</v>
          </cell>
          <cell r="B6696">
            <v>2508.1860000000411</v>
          </cell>
        </row>
        <row r="6697">
          <cell r="A6697">
            <v>76.799999999993801</v>
          </cell>
          <cell r="B6697">
            <v>2508.1200000000408</v>
          </cell>
        </row>
        <row r="6698">
          <cell r="A6698">
            <v>76.809999999993806</v>
          </cell>
          <cell r="B6698">
            <v>2508.054000000041</v>
          </cell>
        </row>
        <row r="6699">
          <cell r="A6699">
            <v>76.819999999993797</v>
          </cell>
          <cell r="B6699">
            <v>2507.9880000000412</v>
          </cell>
        </row>
        <row r="6700">
          <cell r="A6700">
            <v>76.829999999993802</v>
          </cell>
          <cell r="B6700">
            <v>2507.922000000041</v>
          </cell>
        </row>
        <row r="6701">
          <cell r="A6701">
            <v>76.839999999993793</v>
          </cell>
          <cell r="B6701">
            <v>2507.8560000000411</v>
          </cell>
        </row>
        <row r="6702">
          <cell r="A6702">
            <v>76.849999999993798</v>
          </cell>
          <cell r="B6702">
            <v>2507.7900000000409</v>
          </cell>
        </row>
        <row r="6703">
          <cell r="A6703">
            <v>76.859999999993803</v>
          </cell>
          <cell r="B6703">
            <v>2507.7240000000411</v>
          </cell>
        </row>
        <row r="6704">
          <cell r="A6704">
            <v>76.869999999993794</v>
          </cell>
          <cell r="B6704">
            <v>2507.6580000000408</v>
          </cell>
        </row>
        <row r="6705">
          <cell r="A6705">
            <v>76.8799999999938</v>
          </cell>
          <cell r="B6705">
            <v>2507.592000000041</v>
          </cell>
        </row>
        <row r="6706">
          <cell r="A6706">
            <v>76.889999999993705</v>
          </cell>
          <cell r="B6706">
            <v>2507.5260000000417</v>
          </cell>
        </row>
        <row r="6707">
          <cell r="A6707">
            <v>76.899999999993696</v>
          </cell>
          <cell r="B6707">
            <v>2507.4600000000419</v>
          </cell>
        </row>
        <row r="6708">
          <cell r="A6708">
            <v>76.909999999993701</v>
          </cell>
          <cell r="B6708">
            <v>2507.3940000000416</v>
          </cell>
        </row>
        <row r="6709">
          <cell r="A6709">
            <v>76.919999999993706</v>
          </cell>
          <cell r="B6709">
            <v>2507.3280000000414</v>
          </cell>
        </row>
        <row r="6710">
          <cell r="A6710">
            <v>76.929999999993697</v>
          </cell>
          <cell r="B6710">
            <v>2507.2620000000416</v>
          </cell>
        </row>
        <row r="6711">
          <cell r="A6711">
            <v>76.939999999993702</v>
          </cell>
          <cell r="B6711">
            <v>2507.1960000000417</v>
          </cell>
        </row>
        <row r="6712">
          <cell r="A6712">
            <v>76.949999999993693</v>
          </cell>
          <cell r="B6712">
            <v>2507.1300000000415</v>
          </cell>
        </row>
        <row r="6713">
          <cell r="A6713">
            <v>76.959999999993698</v>
          </cell>
          <cell r="B6713">
            <v>2507.0640000000417</v>
          </cell>
        </row>
        <row r="6714">
          <cell r="A6714">
            <v>76.969999999993703</v>
          </cell>
          <cell r="B6714">
            <v>2506.9980000000414</v>
          </cell>
        </row>
        <row r="6715">
          <cell r="A6715">
            <v>76.979999999993694</v>
          </cell>
          <cell r="B6715">
            <v>2506.9320000000416</v>
          </cell>
        </row>
        <row r="6716">
          <cell r="A6716">
            <v>76.989999999993699</v>
          </cell>
          <cell r="B6716">
            <v>2506.8660000000418</v>
          </cell>
        </row>
        <row r="6717">
          <cell r="A6717">
            <v>76.999999999993605</v>
          </cell>
          <cell r="B6717">
            <v>2506.800000000042</v>
          </cell>
        </row>
        <row r="6718">
          <cell r="A6718">
            <v>77.009999999993596</v>
          </cell>
          <cell r="B6718">
            <v>2506.7340000000422</v>
          </cell>
        </row>
        <row r="6719">
          <cell r="A6719">
            <v>77.019999999993601</v>
          </cell>
          <cell r="B6719">
            <v>2506.6680000000424</v>
          </cell>
        </row>
        <row r="6720">
          <cell r="A6720">
            <v>77.029999999993606</v>
          </cell>
          <cell r="B6720">
            <v>2506.6020000000422</v>
          </cell>
        </row>
        <row r="6721">
          <cell r="A6721">
            <v>77.039999999993597</v>
          </cell>
          <cell r="B6721">
            <v>2506.5360000000423</v>
          </cell>
        </row>
        <row r="6722">
          <cell r="A6722">
            <v>77.049999999993602</v>
          </cell>
          <cell r="B6722">
            <v>2506.4700000000421</v>
          </cell>
        </row>
        <row r="6723">
          <cell r="A6723">
            <v>77.059999999993593</v>
          </cell>
          <cell r="B6723">
            <v>2506.4040000000423</v>
          </cell>
        </row>
        <row r="6724">
          <cell r="A6724">
            <v>77.069999999993598</v>
          </cell>
          <cell r="B6724">
            <v>2506.3380000000425</v>
          </cell>
        </row>
        <row r="6725">
          <cell r="A6725">
            <v>77.079999999993603</v>
          </cell>
          <cell r="B6725">
            <v>2506.2720000000422</v>
          </cell>
        </row>
        <row r="6726">
          <cell r="A6726">
            <v>77.089999999993594</v>
          </cell>
          <cell r="B6726">
            <v>2506.2060000000424</v>
          </cell>
        </row>
        <row r="6727">
          <cell r="A6727">
            <v>77.099999999993599</v>
          </cell>
          <cell r="B6727">
            <v>2506.1400000000422</v>
          </cell>
        </row>
        <row r="6728">
          <cell r="A6728">
            <v>77.109999999993505</v>
          </cell>
          <cell r="B6728">
            <v>2506.0740000000428</v>
          </cell>
        </row>
        <row r="6729">
          <cell r="A6729">
            <v>77.119999999993496</v>
          </cell>
          <cell r="B6729">
            <v>2506.008000000043</v>
          </cell>
        </row>
        <row r="6730">
          <cell r="A6730">
            <v>77.129999999993501</v>
          </cell>
          <cell r="B6730">
            <v>2505.9420000000428</v>
          </cell>
        </row>
        <row r="6731">
          <cell r="A6731">
            <v>77.139999999993506</v>
          </cell>
          <cell r="B6731">
            <v>2505.8760000000429</v>
          </cell>
        </row>
        <row r="6732">
          <cell r="A6732">
            <v>77.149999999993497</v>
          </cell>
          <cell r="B6732">
            <v>2505.8100000000431</v>
          </cell>
        </row>
        <row r="6733">
          <cell r="A6733">
            <v>77.159999999993502</v>
          </cell>
          <cell r="B6733">
            <v>2505.7440000000429</v>
          </cell>
        </row>
        <row r="6734">
          <cell r="A6734">
            <v>77.169999999993493</v>
          </cell>
          <cell r="B6734">
            <v>2505.6780000000431</v>
          </cell>
        </row>
        <row r="6735">
          <cell r="A6735">
            <v>77.179999999993498</v>
          </cell>
          <cell r="B6735">
            <v>2505.6120000000428</v>
          </cell>
        </row>
        <row r="6736">
          <cell r="A6736">
            <v>77.189999999993503</v>
          </cell>
          <cell r="B6736">
            <v>2505.546000000043</v>
          </cell>
        </row>
        <row r="6737">
          <cell r="A6737">
            <v>77.199999999993494</v>
          </cell>
          <cell r="B6737">
            <v>2505.4800000000432</v>
          </cell>
        </row>
        <row r="6738">
          <cell r="A6738">
            <v>77.209999999993499</v>
          </cell>
          <cell r="B6738">
            <v>2505.414000000043</v>
          </cell>
        </row>
        <row r="6739">
          <cell r="A6739">
            <v>77.219999999993405</v>
          </cell>
          <cell r="B6739">
            <v>2505.3480000000436</v>
          </cell>
        </row>
        <row r="6740">
          <cell r="A6740">
            <v>77.229999999993396</v>
          </cell>
          <cell r="B6740">
            <v>2505.2820000000438</v>
          </cell>
        </row>
        <row r="6741">
          <cell r="A6741">
            <v>77.239999999993401</v>
          </cell>
          <cell r="B6741">
            <v>2505.2160000000436</v>
          </cell>
        </row>
        <row r="6742">
          <cell r="A6742">
            <v>77.249999999993406</v>
          </cell>
          <cell r="B6742">
            <v>2505.1500000000433</v>
          </cell>
        </row>
        <row r="6743">
          <cell r="A6743">
            <v>77.259999999993397</v>
          </cell>
          <cell r="B6743">
            <v>2505.0840000000435</v>
          </cell>
        </row>
        <row r="6744">
          <cell r="A6744">
            <v>77.269999999993402</v>
          </cell>
          <cell r="B6744">
            <v>2505.0180000000437</v>
          </cell>
        </row>
        <row r="6745">
          <cell r="A6745">
            <v>77.279999999993393</v>
          </cell>
          <cell r="B6745">
            <v>2504.9520000000439</v>
          </cell>
        </row>
        <row r="6746">
          <cell r="A6746">
            <v>77.289999999993398</v>
          </cell>
          <cell r="B6746">
            <v>2504.8860000000436</v>
          </cell>
        </row>
        <row r="6747">
          <cell r="A6747">
            <v>77.299999999993403</v>
          </cell>
          <cell r="B6747">
            <v>2504.8200000000434</v>
          </cell>
        </row>
        <row r="6748">
          <cell r="A6748">
            <v>77.309999999993394</v>
          </cell>
          <cell r="B6748">
            <v>2504.7540000000436</v>
          </cell>
        </row>
        <row r="6749">
          <cell r="A6749">
            <v>77.319999999993399</v>
          </cell>
          <cell r="B6749">
            <v>2504.6880000000438</v>
          </cell>
        </row>
        <row r="6750">
          <cell r="A6750">
            <v>77.329999999993305</v>
          </cell>
          <cell r="B6750">
            <v>2504.6220000000444</v>
          </cell>
        </row>
        <row r="6751">
          <cell r="A6751">
            <v>77.339999999993296</v>
          </cell>
          <cell r="B6751">
            <v>2504.5560000000442</v>
          </cell>
        </row>
        <row r="6752">
          <cell r="A6752">
            <v>77.349999999993301</v>
          </cell>
          <cell r="B6752">
            <v>2504.4900000000443</v>
          </cell>
        </row>
        <row r="6753">
          <cell r="A6753">
            <v>77.359999999993306</v>
          </cell>
          <cell r="B6753">
            <v>2504.4240000000441</v>
          </cell>
        </row>
        <row r="6754">
          <cell r="A6754">
            <v>77.369999999993297</v>
          </cell>
          <cell r="B6754">
            <v>2504.3580000000443</v>
          </cell>
        </row>
        <row r="6755">
          <cell r="A6755">
            <v>77.379999999993302</v>
          </cell>
          <cell r="B6755">
            <v>2504.292000000044</v>
          </cell>
        </row>
        <row r="6756">
          <cell r="A6756">
            <v>77.389999999993293</v>
          </cell>
          <cell r="B6756">
            <v>2504.2260000000442</v>
          </cell>
        </row>
        <row r="6757">
          <cell r="A6757">
            <v>77.399999999993298</v>
          </cell>
          <cell r="B6757">
            <v>2504.1600000000444</v>
          </cell>
        </row>
        <row r="6758">
          <cell r="A6758">
            <v>77.409999999993303</v>
          </cell>
          <cell r="B6758">
            <v>2504.0940000000442</v>
          </cell>
        </row>
        <row r="6759">
          <cell r="A6759">
            <v>77.419999999993294</v>
          </cell>
          <cell r="B6759">
            <v>2504.0280000000444</v>
          </cell>
        </row>
        <row r="6760">
          <cell r="A6760">
            <v>77.429999999993299</v>
          </cell>
          <cell r="B6760">
            <v>2503.9620000000441</v>
          </cell>
        </row>
        <row r="6761">
          <cell r="A6761">
            <v>77.439999999993205</v>
          </cell>
          <cell r="B6761">
            <v>2503.8960000000448</v>
          </cell>
        </row>
        <row r="6762">
          <cell r="A6762">
            <v>77.449999999993196</v>
          </cell>
          <cell r="B6762">
            <v>2503.8300000000449</v>
          </cell>
        </row>
        <row r="6763">
          <cell r="A6763">
            <v>77.459999999993201</v>
          </cell>
          <cell r="B6763">
            <v>2503.7640000000447</v>
          </cell>
        </row>
        <row r="6764">
          <cell r="A6764">
            <v>77.469999999993206</v>
          </cell>
          <cell r="B6764">
            <v>2503.6980000000449</v>
          </cell>
        </row>
        <row r="6765">
          <cell r="A6765">
            <v>77.479999999993197</v>
          </cell>
          <cell r="B6765">
            <v>2503.6320000000451</v>
          </cell>
        </row>
        <row r="6766">
          <cell r="A6766">
            <v>77.489999999993202</v>
          </cell>
          <cell r="B6766">
            <v>2503.5660000000448</v>
          </cell>
        </row>
        <row r="6767">
          <cell r="A6767">
            <v>77.499999999993193</v>
          </cell>
          <cell r="B6767">
            <v>2503.500000000045</v>
          </cell>
        </row>
        <row r="6768">
          <cell r="A6768">
            <v>77.509999999993198</v>
          </cell>
          <cell r="B6768">
            <v>2503.4340000000448</v>
          </cell>
        </row>
        <row r="6769">
          <cell r="A6769">
            <v>77.519999999993203</v>
          </cell>
          <cell r="B6769">
            <v>2503.368000000045</v>
          </cell>
        </row>
        <row r="6770">
          <cell r="A6770">
            <v>77.529999999993194</v>
          </cell>
          <cell r="B6770">
            <v>2503.3020000000452</v>
          </cell>
        </row>
        <row r="6771">
          <cell r="A6771">
            <v>77.539999999993199</v>
          </cell>
          <cell r="B6771">
            <v>2503.2360000000449</v>
          </cell>
        </row>
        <row r="6772">
          <cell r="A6772">
            <v>77.549999999993105</v>
          </cell>
          <cell r="B6772">
            <v>2503.1700000000455</v>
          </cell>
        </row>
        <row r="6773">
          <cell r="A6773">
            <v>77.559999999993096</v>
          </cell>
          <cell r="B6773">
            <v>2503.1040000000457</v>
          </cell>
        </row>
        <row r="6774">
          <cell r="A6774">
            <v>77.569999999993101</v>
          </cell>
          <cell r="B6774">
            <v>2503.0380000000455</v>
          </cell>
        </row>
        <row r="6775">
          <cell r="A6775">
            <v>77.579999999993106</v>
          </cell>
          <cell r="B6775">
            <v>2502.9720000000457</v>
          </cell>
        </row>
        <row r="6776">
          <cell r="A6776">
            <v>77.589999999993097</v>
          </cell>
          <cell r="B6776">
            <v>2502.9060000000454</v>
          </cell>
        </row>
        <row r="6777">
          <cell r="A6777">
            <v>77.599999999993102</v>
          </cell>
          <cell r="B6777">
            <v>2502.8400000000456</v>
          </cell>
        </row>
        <row r="6778">
          <cell r="A6778">
            <v>77.609999999993093</v>
          </cell>
          <cell r="B6778">
            <v>2502.7740000000458</v>
          </cell>
        </row>
        <row r="6779">
          <cell r="A6779">
            <v>77.619999999993098</v>
          </cell>
          <cell r="B6779">
            <v>2502.7080000000456</v>
          </cell>
        </row>
        <row r="6780">
          <cell r="A6780">
            <v>77.629999999993103</v>
          </cell>
          <cell r="B6780">
            <v>2502.6420000000453</v>
          </cell>
        </row>
        <row r="6781">
          <cell r="A6781">
            <v>77.639999999993094</v>
          </cell>
          <cell r="B6781">
            <v>2502.5760000000455</v>
          </cell>
        </row>
        <row r="6782">
          <cell r="A6782">
            <v>77.649999999993099</v>
          </cell>
          <cell r="B6782">
            <v>2502.5100000000457</v>
          </cell>
        </row>
        <row r="6783">
          <cell r="A6783">
            <v>77.659999999993005</v>
          </cell>
          <cell r="B6783">
            <v>2502.4440000000463</v>
          </cell>
        </row>
        <row r="6784">
          <cell r="A6784">
            <v>77.669999999992996</v>
          </cell>
          <cell r="B6784">
            <v>2502.3780000000461</v>
          </cell>
        </row>
        <row r="6785">
          <cell r="A6785">
            <v>77.679999999993001</v>
          </cell>
          <cell r="B6785">
            <v>2502.3120000000463</v>
          </cell>
        </row>
        <row r="6786">
          <cell r="A6786">
            <v>77.689999999993006</v>
          </cell>
          <cell r="B6786">
            <v>2502.246000000046</v>
          </cell>
        </row>
        <row r="6787">
          <cell r="A6787">
            <v>77.699999999992997</v>
          </cell>
          <cell r="B6787">
            <v>2502.1800000000462</v>
          </cell>
        </row>
        <row r="6788">
          <cell r="A6788">
            <v>77.709999999993002</v>
          </cell>
          <cell r="B6788">
            <v>2502.114000000046</v>
          </cell>
        </row>
        <row r="6789">
          <cell r="A6789">
            <v>77.719999999992993</v>
          </cell>
          <cell r="B6789">
            <v>2502.0480000000462</v>
          </cell>
        </row>
        <row r="6790">
          <cell r="A6790">
            <v>77.729999999992998</v>
          </cell>
          <cell r="B6790">
            <v>2501.9820000000464</v>
          </cell>
        </row>
        <row r="6791">
          <cell r="A6791">
            <v>77.739999999993003</v>
          </cell>
          <cell r="B6791">
            <v>2501.9160000000461</v>
          </cell>
        </row>
        <row r="6792">
          <cell r="A6792">
            <v>77.749999999992994</v>
          </cell>
          <cell r="B6792">
            <v>2501.8500000000463</v>
          </cell>
        </row>
        <row r="6793">
          <cell r="A6793">
            <v>77.759999999992999</v>
          </cell>
          <cell r="B6793">
            <v>2501.784000000046</v>
          </cell>
        </row>
        <row r="6794">
          <cell r="A6794">
            <v>77.769999999992905</v>
          </cell>
          <cell r="B6794">
            <v>2501.7180000000467</v>
          </cell>
        </row>
        <row r="6795">
          <cell r="A6795">
            <v>77.779999999992896</v>
          </cell>
          <cell r="B6795">
            <v>2501.6520000000469</v>
          </cell>
        </row>
        <row r="6796">
          <cell r="A6796">
            <v>77.789999999992901</v>
          </cell>
          <cell r="B6796">
            <v>2501.5860000000466</v>
          </cell>
        </row>
        <row r="6797">
          <cell r="A6797">
            <v>77.799999999992906</v>
          </cell>
          <cell r="B6797">
            <v>2501.5200000000468</v>
          </cell>
        </row>
        <row r="6798">
          <cell r="A6798">
            <v>77.809999999992897</v>
          </cell>
          <cell r="B6798">
            <v>2501.454000000047</v>
          </cell>
        </row>
        <row r="6799">
          <cell r="A6799">
            <v>77.819999999992902</v>
          </cell>
          <cell r="B6799">
            <v>2501.3880000000468</v>
          </cell>
        </row>
        <row r="6800">
          <cell r="A6800">
            <v>77.829999999992907</v>
          </cell>
          <cell r="B6800">
            <v>2501.322000000047</v>
          </cell>
        </row>
        <row r="6801">
          <cell r="A6801">
            <v>77.839999999992898</v>
          </cell>
          <cell r="B6801">
            <v>2501.2560000000467</v>
          </cell>
        </row>
        <row r="6802">
          <cell r="A6802">
            <v>77.849999999992903</v>
          </cell>
          <cell r="B6802">
            <v>2501.1900000000469</v>
          </cell>
        </row>
        <row r="6803">
          <cell r="A6803">
            <v>77.859999999992894</v>
          </cell>
          <cell r="B6803">
            <v>2501.1240000000471</v>
          </cell>
        </row>
        <row r="6804">
          <cell r="A6804">
            <v>77.869999999992899</v>
          </cell>
          <cell r="B6804">
            <v>2501.0580000000468</v>
          </cell>
        </row>
        <row r="6805">
          <cell r="A6805">
            <v>77.879999999992805</v>
          </cell>
          <cell r="B6805">
            <v>2500.9920000000475</v>
          </cell>
        </row>
        <row r="6806">
          <cell r="A6806">
            <v>77.889999999992796</v>
          </cell>
          <cell r="B6806">
            <v>2500.9260000000477</v>
          </cell>
        </row>
        <row r="6807">
          <cell r="A6807">
            <v>77.899999999992801</v>
          </cell>
          <cell r="B6807">
            <v>2500.8600000000474</v>
          </cell>
        </row>
        <row r="6808">
          <cell r="A6808">
            <v>77.909999999992806</v>
          </cell>
          <cell r="B6808">
            <v>2500.7940000000476</v>
          </cell>
        </row>
        <row r="6809">
          <cell r="A6809">
            <v>77.919999999992797</v>
          </cell>
          <cell r="B6809">
            <v>2500.7280000000474</v>
          </cell>
        </row>
        <row r="6810">
          <cell r="A6810">
            <v>77.929999999992802</v>
          </cell>
          <cell r="B6810">
            <v>2500.6620000000476</v>
          </cell>
        </row>
        <row r="6811">
          <cell r="A6811">
            <v>77.939999999992807</v>
          </cell>
          <cell r="B6811">
            <v>2500.5960000000478</v>
          </cell>
        </row>
        <row r="6812">
          <cell r="A6812">
            <v>77.949999999992798</v>
          </cell>
          <cell r="B6812">
            <v>2500.5300000000475</v>
          </cell>
        </row>
        <row r="6813">
          <cell r="A6813">
            <v>77.959999999992803</v>
          </cell>
          <cell r="B6813">
            <v>2500.4640000000477</v>
          </cell>
        </row>
        <row r="6814">
          <cell r="A6814">
            <v>77.969999999992794</v>
          </cell>
          <cell r="B6814">
            <v>2500.3980000000474</v>
          </cell>
        </row>
        <row r="6815">
          <cell r="A6815">
            <v>77.979999999992799</v>
          </cell>
          <cell r="B6815">
            <v>2500.3320000000476</v>
          </cell>
        </row>
        <row r="6816">
          <cell r="A6816">
            <v>77.989999999992705</v>
          </cell>
          <cell r="B6816">
            <v>2500.2660000000483</v>
          </cell>
        </row>
        <row r="6817">
          <cell r="A6817">
            <v>77.999999999992696</v>
          </cell>
          <cell r="B6817">
            <v>2500.200000000048</v>
          </cell>
        </row>
        <row r="6818">
          <cell r="A6818">
            <v>78.009999999992701</v>
          </cell>
          <cell r="B6818">
            <v>2500.1340000000482</v>
          </cell>
        </row>
        <row r="6819">
          <cell r="A6819">
            <v>78.019999999992706</v>
          </cell>
          <cell r="B6819">
            <v>2500.0680000000484</v>
          </cell>
        </row>
        <row r="6820">
          <cell r="A6820">
            <v>78.029999999992697</v>
          </cell>
          <cell r="B6820">
            <v>2500.0020000000482</v>
          </cell>
        </row>
        <row r="6821">
          <cell r="A6821">
            <v>78.039999999992702</v>
          </cell>
          <cell r="B6821">
            <v>2499.9360000000484</v>
          </cell>
        </row>
        <row r="6822">
          <cell r="A6822">
            <v>78.049999999992707</v>
          </cell>
          <cell r="B6822">
            <v>2499.8700000000481</v>
          </cell>
        </row>
        <row r="6823">
          <cell r="A6823">
            <v>78.059999999992698</v>
          </cell>
          <cell r="B6823">
            <v>2499.8040000000483</v>
          </cell>
        </row>
        <row r="6824">
          <cell r="A6824">
            <v>78.069999999992703</v>
          </cell>
          <cell r="B6824">
            <v>2499.738000000048</v>
          </cell>
        </row>
        <row r="6825">
          <cell r="A6825">
            <v>78.079999999992694</v>
          </cell>
          <cell r="B6825">
            <v>2499.6720000000482</v>
          </cell>
        </row>
        <row r="6826">
          <cell r="A6826">
            <v>78.089999999992699</v>
          </cell>
          <cell r="B6826">
            <v>2499.606000000048</v>
          </cell>
        </row>
        <row r="6827">
          <cell r="A6827">
            <v>78.099999999992605</v>
          </cell>
          <cell r="B6827">
            <v>2499.5400000000491</v>
          </cell>
        </row>
        <row r="6828">
          <cell r="A6828">
            <v>78.109999999992596</v>
          </cell>
          <cell r="B6828">
            <v>2499.4740000000488</v>
          </cell>
        </row>
        <row r="6829">
          <cell r="A6829">
            <v>78.119999999992601</v>
          </cell>
          <cell r="B6829">
            <v>2499.408000000049</v>
          </cell>
        </row>
        <row r="6830">
          <cell r="A6830">
            <v>78.129999999992606</v>
          </cell>
          <cell r="B6830">
            <v>2499.3420000000488</v>
          </cell>
        </row>
        <row r="6831">
          <cell r="A6831">
            <v>78.139999999992597</v>
          </cell>
          <cell r="B6831">
            <v>2499.276000000049</v>
          </cell>
        </row>
        <row r="6832">
          <cell r="A6832">
            <v>78.149999999992602</v>
          </cell>
          <cell r="B6832">
            <v>2499.2100000000487</v>
          </cell>
        </row>
        <row r="6833">
          <cell r="A6833">
            <v>78.159999999992607</v>
          </cell>
          <cell r="B6833">
            <v>2499.1440000000489</v>
          </cell>
        </row>
        <row r="6834">
          <cell r="A6834">
            <v>78.169999999992598</v>
          </cell>
          <cell r="B6834">
            <v>2499.0780000000486</v>
          </cell>
        </row>
        <row r="6835">
          <cell r="A6835">
            <v>78.179999999992603</v>
          </cell>
          <cell r="B6835">
            <v>2499.0120000000488</v>
          </cell>
        </row>
        <row r="6836">
          <cell r="A6836">
            <v>78.189999999992594</v>
          </cell>
          <cell r="B6836">
            <v>2498.946000000049</v>
          </cell>
        </row>
        <row r="6837">
          <cell r="A6837">
            <v>78.199999999992599</v>
          </cell>
          <cell r="B6837">
            <v>2498.8800000000488</v>
          </cell>
        </row>
        <row r="6838">
          <cell r="A6838">
            <v>78.209999999992505</v>
          </cell>
          <cell r="B6838">
            <v>2498.8140000000494</v>
          </cell>
        </row>
        <row r="6839">
          <cell r="A6839">
            <v>78.219999999992496</v>
          </cell>
          <cell r="B6839">
            <v>2498.7480000000496</v>
          </cell>
        </row>
        <row r="6840">
          <cell r="A6840">
            <v>78.229999999992501</v>
          </cell>
          <cell r="B6840">
            <v>2498.6820000000494</v>
          </cell>
        </row>
        <row r="6841">
          <cell r="A6841">
            <v>78.239999999992506</v>
          </cell>
          <cell r="B6841">
            <v>2498.6160000000496</v>
          </cell>
        </row>
        <row r="6842">
          <cell r="A6842">
            <v>78.249999999992497</v>
          </cell>
          <cell r="B6842">
            <v>2498.5500000000493</v>
          </cell>
        </row>
        <row r="6843">
          <cell r="A6843">
            <v>78.259999999992502</v>
          </cell>
          <cell r="B6843">
            <v>2498.4840000000495</v>
          </cell>
        </row>
        <row r="6844">
          <cell r="A6844">
            <v>78.269999999992507</v>
          </cell>
          <cell r="B6844">
            <v>2498.4180000000497</v>
          </cell>
        </row>
        <row r="6845">
          <cell r="A6845">
            <v>78.279999999992498</v>
          </cell>
          <cell r="B6845">
            <v>2498.3520000000494</v>
          </cell>
        </row>
        <row r="6846">
          <cell r="A6846">
            <v>78.289999999992503</v>
          </cell>
          <cell r="B6846">
            <v>2498.2860000000496</v>
          </cell>
        </row>
        <row r="6847">
          <cell r="A6847">
            <v>78.299999999992494</v>
          </cell>
          <cell r="B6847">
            <v>2498.2200000000494</v>
          </cell>
        </row>
        <row r="6848">
          <cell r="A6848">
            <v>78.309999999992499</v>
          </cell>
          <cell r="B6848">
            <v>2498.1540000000496</v>
          </cell>
        </row>
        <row r="6849">
          <cell r="A6849">
            <v>78.319999999992405</v>
          </cell>
          <cell r="B6849">
            <v>2498.0880000000502</v>
          </cell>
        </row>
        <row r="6850">
          <cell r="A6850">
            <v>78.329999999992395</v>
          </cell>
          <cell r="B6850">
            <v>2498.02200000005</v>
          </cell>
        </row>
        <row r="6851">
          <cell r="A6851">
            <v>78.339999999992401</v>
          </cell>
          <cell r="B6851">
            <v>2497.9560000000502</v>
          </cell>
        </row>
        <row r="6852">
          <cell r="A6852">
            <v>78.349999999992406</v>
          </cell>
          <cell r="B6852">
            <v>2497.8900000000503</v>
          </cell>
        </row>
        <row r="6853">
          <cell r="A6853">
            <v>78.359999999992397</v>
          </cell>
          <cell r="B6853">
            <v>2497.8240000000501</v>
          </cell>
        </row>
        <row r="6854">
          <cell r="A6854">
            <v>78.369999999992402</v>
          </cell>
          <cell r="B6854">
            <v>2497.7580000000503</v>
          </cell>
        </row>
        <row r="6855">
          <cell r="A6855">
            <v>78.379999999992407</v>
          </cell>
          <cell r="B6855">
            <v>2497.69200000005</v>
          </cell>
        </row>
        <row r="6856">
          <cell r="A6856">
            <v>78.389999999992398</v>
          </cell>
          <cell r="B6856">
            <v>2497.6260000000502</v>
          </cell>
        </row>
        <row r="6857">
          <cell r="A6857">
            <v>78.399999999992403</v>
          </cell>
          <cell r="B6857">
            <v>2497.5600000000504</v>
          </cell>
        </row>
        <row r="6858">
          <cell r="A6858">
            <v>78.409999999992394</v>
          </cell>
          <cell r="B6858">
            <v>2497.4940000000502</v>
          </cell>
        </row>
        <row r="6859">
          <cell r="A6859">
            <v>78.419999999992399</v>
          </cell>
          <cell r="B6859">
            <v>2497.4280000000504</v>
          </cell>
        </row>
        <row r="6860">
          <cell r="A6860">
            <v>78.429999999992305</v>
          </cell>
          <cell r="B6860">
            <v>2497.362000000051</v>
          </cell>
        </row>
        <row r="6861">
          <cell r="A6861">
            <v>78.439999999992295</v>
          </cell>
          <cell r="B6861">
            <v>2497.2960000000508</v>
          </cell>
        </row>
        <row r="6862">
          <cell r="A6862">
            <v>78.449999999992301</v>
          </cell>
          <cell r="B6862">
            <v>2497.2300000000509</v>
          </cell>
        </row>
        <row r="6863">
          <cell r="A6863">
            <v>78.459999999992306</v>
          </cell>
          <cell r="B6863">
            <v>2497.1640000000507</v>
          </cell>
        </row>
        <row r="6864">
          <cell r="A6864">
            <v>78.469999999992297</v>
          </cell>
          <cell r="B6864">
            <v>2497.0980000000509</v>
          </cell>
        </row>
        <row r="6865">
          <cell r="A6865">
            <v>78.479999999992302</v>
          </cell>
          <cell r="B6865">
            <v>2497.0320000000511</v>
          </cell>
        </row>
        <row r="6866">
          <cell r="A6866">
            <v>78.489999999992307</v>
          </cell>
          <cell r="B6866">
            <v>2496.9660000000508</v>
          </cell>
        </row>
        <row r="6867">
          <cell r="A6867">
            <v>78.499999999992298</v>
          </cell>
          <cell r="B6867">
            <v>2496.900000000051</v>
          </cell>
        </row>
        <row r="6868">
          <cell r="A6868">
            <v>78.509999999992303</v>
          </cell>
          <cell r="B6868">
            <v>2496.8340000000508</v>
          </cell>
        </row>
        <row r="6869">
          <cell r="A6869">
            <v>78.519999999992294</v>
          </cell>
          <cell r="B6869">
            <v>2496.768000000051</v>
          </cell>
        </row>
        <row r="6870">
          <cell r="A6870">
            <v>78.529999999992299</v>
          </cell>
          <cell r="B6870">
            <v>2496.7020000000507</v>
          </cell>
        </row>
        <row r="6871">
          <cell r="A6871">
            <v>78.539999999992204</v>
          </cell>
          <cell r="B6871">
            <v>2496.6360000000514</v>
          </cell>
        </row>
        <row r="6872">
          <cell r="A6872">
            <v>78.549999999992195</v>
          </cell>
          <cell r="B6872">
            <v>2496.5700000000516</v>
          </cell>
        </row>
        <row r="6873">
          <cell r="A6873">
            <v>78.559999999992201</v>
          </cell>
          <cell r="B6873">
            <v>2496.5040000000517</v>
          </cell>
        </row>
        <row r="6874">
          <cell r="A6874">
            <v>78.569999999992206</v>
          </cell>
          <cell r="B6874">
            <v>2496.4380000000515</v>
          </cell>
        </row>
        <row r="6875">
          <cell r="A6875">
            <v>78.579999999992197</v>
          </cell>
          <cell r="B6875">
            <v>2496.3720000000517</v>
          </cell>
        </row>
        <row r="6876">
          <cell r="A6876">
            <v>78.589999999992202</v>
          </cell>
          <cell r="B6876">
            <v>2496.3060000000514</v>
          </cell>
        </row>
        <row r="6877">
          <cell r="A6877">
            <v>78.599999999992207</v>
          </cell>
          <cell r="B6877">
            <v>2496.2400000000516</v>
          </cell>
        </row>
        <row r="6878">
          <cell r="A6878">
            <v>78.609999999992198</v>
          </cell>
          <cell r="B6878">
            <v>2496.1740000000514</v>
          </cell>
        </row>
        <row r="6879">
          <cell r="A6879">
            <v>78.619999999992203</v>
          </cell>
          <cell r="B6879">
            <v>2496.1080000000516</v>
          </cell>
        </row>
        <row r="6880">
          <cell r="A6880">
            <v>78.629999999992194</v>
          </cell>
          <cell r="B6880">
            <v>2496.0420000000513</v>
          </cell>
        </row>
        <row r="6881">
          <cell r="A6881">
            <v>78.639999999992199</v>
          </cell>
          <cell r="B6881">
            <v>2495.9760000000515</v>
          </cell>
        </row>
        <row r="6882">
          <cell r="A6882">
            <v>78.649999999992104</v>
          </cell>
          <cell r="B6882">
            <v>2495.9100000000522</v>
          </cell>
        </row>
        <row r="6883">
          <cell r="A6883">
            <v>78.659999999992095</v>
          </cell>
          <cell r="B6883">
            <v>2495.8440000000523</v>
          </cell>
        </row>
        <row r="6884">
          <cell r="A6884">
            <v>78.6699999999921</v>
          </cell>
          <cell r="B6884">
            <v>2495.7780000000521</v>
          </cell>
        </row>
        <row r="6885">
          <cell r="A6885">
            <v>78.679999999992106</v>
          </cell>
          <cell r="B6885">
            <v>2495.7120000000523</v>
          </cell>
        </row>
        <row r="6886">
          <cell r="A6886">
            <v>78.689999999992096</v>
          </cell>
          <cell r="B6886">
            <v>2495.646000000052</v>
          </cell>
        </row>
        <row r="6887">
          <cell r="A6887">
            <v>78.699999999992102</v>
          </cell>
          <cell r="B6887">
            <v>2495.5800000000522</v>
          </cell>
        </row>
        <row r="6888">
          <cell r="A6888">
            <v>78.709999999992107</v>
          </cell>
          <cell r="B6888">
            <v>2495.514000000052</v>
          </cell>
        </row>
        <row r="6889">
          <cell r="A6889">
            <v>78.719999999992098</v>
          </cell>
          <cell r="B6889">
            <v>2495.4480000000522</v>
          </cell>
        </row>
        <row r="6890">
          <cell r="A6890">
            <v>78.729999999992103</v>
          </cell>
          <cell r="B6890">
            <v>2495.3820000000524</v>
          </cell>
        </row>
        <row r="6891">
          <cell r="A6891">
            <v>78.739999999992094</v>
          </cell>
          <cell r="B6891">
            <v>2495.3160000000521</v>
          </cell>
        </row>
        <row r="6892">
          <cell r="A6892">
            <v>78.749999999992099</v>
          </cell>
          <cell r="B6892">
            <v>2495.2500000000523</v>
          </cell>
        </row>
        <row r="6893">
          <cell r="A6893">
            <v>78.759999999992004</v>
          </cell>
          <cell r="B6893">
            <v>2495.1840000000529</v>
          </cell>
        </row>
        <row r="6894">
          <cell r="A6894">
            <v>78.769999999991995</v>
          </cell>
          <cell r="B6894">
            <v>2495.1180000000527</v>
          </cell>
        </row>
        <row r="6895">
          <cell r="A6895">
            <v>78.779999999992</v>
          </cell>
          <cell r="B6895">
            <v>2495.0520000000529</v>
          </cell>
        </row>
        <row r="6896">
          <cell r="A6896">
            <v>78.789999999992006</v>
          </cell>
          <cell r="B6896">
            <v>2494.9860000000526</v>
          </cell>
        </row>
        <row r="6897">
          <cell r="A6897">
            <v>78.799999999991996</v>
          </cell>
          <cell r="B6897">
            <v>2494.9200000000528</v>
          </cell>
        </row>
        <row r="6898">
          <cell r="A6898">
            <v>78.809999999992002</v>
          </cell>
          <cell r="B6898">
            <v>2494.854000000053</v>
          </cell>
        </row>
        <row r="6899">
          <cell r="A6899">
            <v>78.819999999992007</v>
          </cell>
          <cell r="B6899">
            <v>2494.7880000000528</v>
          </cell>
        </row>
        <row r="6900">
          <cell r="A6900">
            <v>78.829999999991998</v>
          </cell>
          <cell r="B6900">
            <v>2494.722000000053</v>
          </cell>
        </row>
        <row r="6901">
          <cell r="A6901">
            <v>78.839999999992003</v>
          </cell>
          <cell r="B6901">
            <v>2494.6560000000527</v>
          </cell>
        </row>
        <row r="6902">
          <cell r="A6902">
            <v>78.849999999991994</v>
          </cell>
          <cell r="B6902">
            <v>2494.5900000000529</v>
          </cell>
        </row>
        <row r="6903">
          <cell r="A6903">
            <v>78.859999999991999</v>
          </cell>
          <cell r="B6903">
            <v>2494.5240000000531</v>
          </cell>
        </row>
        <row r="6904">
          <cell r="A6904">
            <v>78.869999999991904</v>
          </cell>
          <cell r="B6904">
            <v>2494.4580000000533</v>
          </cell>
        </row>
        <row r="6905">
          <cell r="A6905">
            <v>78.879999999991895</v>
          </cell>
          <cell r="B6905">
            <v>2494.3920000000535</v>
          </cell>
        </row>
        <row r="6906">
          <cell r="A6906">
            <v>78.8899999999919</v>
          </cell>
          <cell r="B6906">
            <v>2494.3260000000537</v>
          </cell>
        </row>
        <row r="6907">
          <cell r="A6907">
            <v>78.899999999991905</v>
          </cell>
          <cell r="B6907">
            <v>2494.2600000000534</v>
          </cell>
        </row>
        <row r="6908">
          <cell r="A6908">
            <v>78.909999999991896</v>
          </cell>
          <cell r="B6908">
            <v>2494.1940000000536</v>
          </cell>
        </row>
        <row r="6909">
          <cell r="A6909">
            <v>78.919999999991902</v>
          </cell>
          <cell r="B6909">
            <v>2494.1280000000534</v>
          </cell>
        </row>
        <row r="6910">
          <cell r="A6910">
            <v>78.929999999991907</v>
          </cell>
          <cell r="B6910">
            <v>2494.0620000000536</v>
          </cell>
        </row>
        <row r="6911">
          <cell r="A6911">
            <v>78.939999999991898</v>
          </cell>
          <cell r="B6911">
            <v>2493.9960000000538</v>
          </cell>
        </row>
        <row r="6912">
          <cell r="A6912">
            <v>78.949999999991903</v>
          </cell>
          <cell r="B6912">
            <v>2493.9300000000535</v>
          </cell>
        </row>
        <row r="6913">
          <cell r="A6913">
            <v>78.959999999991894</v>
          </cell>
          <cell r="B6913">
            <v>2493.8640000000537</v>
          </cell>
        </row>
        <row r="6914">
          <cell r="A6914">
            <v>78.969999999991899</v>
          </cell>
          <cell r="B6914">
            <v>2493.7980000000534</v>
          </cell>
        </row>
        <row r="6915">
          <cell r="A6915">
            <v>78.979999999991804</v>
          </cell>
          <cell r="B6915">
            <v>2493.7320000000541</v>
          </cell>
        </row>
        <row r="6916">
          <cell r="A6916">
            <v>78.989999999991795</v>
          </cell>
          <cell r="B6916">
            <v>2493.6660000000543</v>
          </cell>
        </row>
        <row r="6917">
          <cell r="A6917">
            <v>78.9999999999918</v>
          </cell>
          <cell r="B6917">
            <v>2493.600000000054</v>
          </cell>
        </row>
        <row r="6918">
          <cell r="A6918">
            <v>79.009999999991805</v>
          </cell>
          <cell r="B6918">
            <v>2493.5340000000542</v>
          </cell>
        </row>
        <row r="6919">
          <cell r="A6919">
            <v>79.019999999991796</v>
          </cell>
          <cell r="B6919">
            <v>2493.4680000000544</v>
          </cell>
        </row>
        <row r="6920">
          <cell r="A6920">
            <v>79.029999999991801</v>
          </cell>
          <cell r="B6920">
            <v>2493.4020000000542</v>
          </cell>
        </row>
        <row r="6921">
          <cell r="A6921">
            <v>79.039999999991807</v>
          </cell>
          <cell r="B6921">
            <v>2493.3360000000539</v>
          </cell>
        </row>
        <row r="6922">
          <cell r="A6922">
            <v>79.049999999991797</v>
          </cell>
          <cell r="B6922">
            <v>2493.2700000000541</v>
          </cell>
        </row>
        <row r="6923">
          <cell r="A6923">
            <v>79.059999999991803</v>
          </cell>
          <cell r="B6923">
            <v>2493.2040000000543</v>
          </cell>
        </row>
        <row r="6924">
          <cell r="A6924">
            <v>79.069999999991794</v>
          </cell>
          <cell r="B6924">
            <v>2493.138000000054</v>
          </cell>
        </row>
        <row r="6925">
          <cell r="A6925">
            <v>79.079999999991799</v>
          </cell>
          <cell r="B6925">
            <v>2493.0720000000542</v>
          </cell>
        </row>
        <row r="6926">
          <cell r="A6926">
            <v>79.089999999991704</v>
          </cell>
          <cell r="B6926">
            <v>2493.0060000000549</v>
          </cell>
        </row>
        <row r="6927">
          <cell r="A6927">
            <v>79.099999999991695</v>
          </cell>
          <cell r="B6927">
            <v>2492.9400000000551</v>
          </cell>
        </row>
        <row r="6928">
          <cell r="A6928">
            <v>79.1099999999917</v>
          </cell>
          <cell r="B6928">
            <v>2492.8740000000548</v>
          </cell>
        </row>
        <row r="6929">
          <cell r="A6929">
            <v>79.119999999991705</v>
          </cell>
          <cell r="B6929">
            <v>2492.8080000000546</v>
          </cell>
        </row>
        <row r="6930">
          <cell r="A6930">
            <v>79.129999999991696</v>
          </cell>
          <cell r="B6930">
            <v>2492.7420000000548</v>
          </cell>
        </row>
        <row r="6931">
          <cell r="A6931">
            <v>79.139999999991701</v>
          </cell>
          <cell r="B6931">
            <v>2492.676000000055</v>
          </cell>
        </row>
        <row r="6932">
          <cell r="A6932">
            <v>79.149999999991707</v>
          </cell>
          <cell r="B6932">
            <v>2492.6100000000547</v>
          </cell>
        </row>
        <row r="6933">
          <cell r="A6933">
            <v>79.159999999991697</v>
          </cell>
          <cell r="B6933">
            <v>2492.5440000000549</v>
          </cell>
        </row>
        <row r="6934">
          <cell r="A6934">
            <v>79.169999999991703</v>
          </cell>
          <cell r="B6934">
            <v>2492.4780000000546</v>
          </cell>
        </row>
        <row r="6935">
          <cell r="A6935">
            <v>79.179999999991693</v>
          </cell>
          <cell r="B6935">
            <v>2492.4120000000548</v>
          </cell>
        </row>
        <row r="6936">
          <cell r="A6936">
            <v>79.189999999991699</v>
          </cell>
          <cell r="B6936">
            <v>2492.346000000055</v>
          </cell>
        </row>
        <row r="6937">
          <cell r="A6937">
            <v>79.199999999991604</v>
          </cell>
          <cell r="B6937">
            <v>2492.2800000000552</v>
          </cell>
        </row>
        <row r="6938">
          <cell r="A6938">
            <v>79.209999999991595</v>
          </cell>
          <cell r="B6938">
            <v>2492.2140000000554</v>
          </cell>
        </row>
        <row r="6939">
          <cell r="A6939">
            <v>79.2199999999916</v>
          </cell>
          <cell r="B6939">
            <v>2492.1480000000556</v>
          </cell>
        </row>
        <row r="6940">
          <cell r="A6940">
            <v>79.229999999991605</v>
          </cell>
          <cell r="B6940">
            <v>2492.0820000000554</v>
          </cell>
        </row>
        <row r="6941">
          <cell r="A6941">
            <v>79.239999999991596</v>
          </cell>
          <cell r="B6941">
            <v>2492.0160000000556</v>
          </cell>
        </row>
        <row r="6942">
          <cell r="A6942">
            <v>79.249999999991601</v>
          </cell>
          <cell r="B6942">
            <v>2491.9500000000553</v>
          </cell>
        </row>
        <row r="6943">
          <cell r="A6943">
            <v>79.259999999991607</v>
          </cell>
          <cell r="B6943">
            <v>2491.8840000000555</v>
          </cell>
        </row>
        <row r="6944">
          <cell r="A6944">
            <v>79.269999999991597</v>
          </cell>
          <cell r="B6944">
            <v>2491.8180000000557</v>
          </cell>
        </row>
        <row r="6945">
          <cell r="A6945">
            <v>79.279999999991603</v>
          </cell>
          <cell r="B6945">
            <v>2491.7520000000554</v>
          </cell>
        </row>
        <row r="6946">
          <cell r="A6946">
            <v>79.289999999991593</v>
          </cell>
          <cell r="B6946">
            <v>2491.6860000000556</v>
          </cell>
        </row>
        <row r="6947">
          <cell r="A6947">
            <v>79.299999999991599</v>
          </cell>
          <cell r="B6947">
            <v>2491.6200000000554</v>
          </cell>
        </row>
        <row r="6948">
          <cell r="A6948">
            <v>79.309999999991504</v>
          </cell>
          <cell r="B6948">
            <v>2491.554000000056</v>
          </cell>
        </row>
        <row r="6949">
          <cell r="A6949">
            <v>79.319999999991495</v>
          </cell>
          <cell r="B6949">
            <v>2491.4880000000562</v>
          </cell>
        </row>
        <row r="6950">
          <cell r="A6950">
            <v>79.3299999999915</v>
          </cell>
          <cell r="B6950">
            <v>2491.422000000056</v>
          </cell>
        </row>
        <row r="6951">
          <cell r="A6951">
            <v>79.339999999991505</v>
          </cell>
          <cell r="B6951">
            <v>2491.3560000000562</v>
          </cell>
        </row>
        <row r="6952">
          <cell r="A6952">
            <v>79.349999999991496</v>
          </cell>
          <cell r="B6952">
            <v>2491.2900000000564</v>
          </cell>
        </row>
        <row r="6953">
          <cell r="A6953">
            <v>79.359999999991501</v>
          </cell>
          <cell r="B6953">
            <v>2491.2240000000561</v>
          </cell>
        </row>
        <row r="6954">
          <cell r="A6954">
            <v>79.369999999991506</v>
          </cell>
          <cell r="B6954">
            <v>2491.1580000000558</v>
          </cell>
        </row>
        <row r="6955">
          <cell r="A6955">
            <v>79.379999999991497</v>
          </cell>
          <cell r="B6955">
            <v>2491.092000000056</v>
          </cell>
        </row>
        <row r="6956">
          <cell r="A6956">
            <v>79.389999999991502</v>
          </cell>
          <cell r="B6956">
            <v>2491.0260000000562</v>
          </cell>
        </row>
        <row r="6957">
          <cell r="A6957">
            <v>79.399999999991493</v>
          </cell>
          <cell r="B6957">
            <v>2490.9600000000564</v>
          </cell>
        </row>
        <row r="6958">
          <cell r="A6958">
            <v>79.409999999991498</v>
          </cell>
          <cell r="B6958">
            <v>2490.8940000000562</v>
          </cell>
        </row>
        <row r="6959">
          <cell r="A6959">
            <v>79.419999999991404</v>
          </cell>
          <cell r="B6959">
            <v>2490.8280000000568</v>
          </cell>
        </row>
        <row r="6960">
          <cell r="A6960">
            <v>79.429999999991395</v>
          </cell>
          <cell r="B6960">
            <v>2490.762000000057</v>
          </cell>
        </row>
        <row r="6961">
          <cell r="A6961">
            <v>79.4399999999914</v>
          </cell>
          <cell r="B6961">
            <v>2490.6960000000568</v>
          </cell>
        </row>
        <row r="6962">
          <cell r="A6962">
            <v>79.449999999991405</v>
          </cell>
          <cell r="B6962">
            <v>2490.6300000000565</v>
          </cell>
        </row>
        <row r="6963">
          <cell r="A6963">
            <v>79.459999999991396</v>
          </cell>
          <cell r="B6963">
            <v>2490.5640000000567</v>
          </cell>
        </row>
        <row r="6964">
          <cell r="A6964">
            <v>79.469999999991401</v>
          </cell>
          <cell r="B6964">
            <v>2490.4980000000569</v>
          </cell>
        </row>
        <row r="6965">
          <cell r="A6965">
            <v>79.479999999991406</v>
          </cell>
          <cell r="B6965">
            <v>2490.4320000000566</v>
          </cell>
        </row>
        <row r="6966">
          <cell r="A6966">
            <v>79.489999999991397</v>
          </cell>
          <cell r="B6966">
            <v>2490.3660000000568</v>
          </cell>
        </row>
        <row r="6967">
          <cell r="A6967">
            <v>79.499999999991402</v>
          </cell>
          <cell r="B6967">
            <v>2490.3000000000566</v>
          </cell>
        </row>
        <row r="6968">
          <cell r="A6968">
            <v>79.509999999991393</v>
          </cell>
          <cell r="B6968">
            <v>2490.2340000000568</v>
          </cell>
        </row>
        <row r="6969">
          <cell r="A6969">
            <v>79.519999999991398</v>
          </cell>
          <cell r="B6969">
            <v>2490.168000000057</v>
          </cell>
        </row>
        <row r="6970">
          <cell r="A6970">
            <v>79.529999999991304</v>
          </cell>
          <cell r="B6970">
            <v>2490.1020000000572</v>
          </cell>
        </row>
        <row r="6971">
          <cell r="A6971">
            <v>79.539999999991295</v>
          </cell>
          <cell r="B6971">
            <v>2490.0360000000574</v>
          </cell>
        </row>
        <row r="6972">
          <cell r="A6972">
            <v>79.5499999999913</v>
          </cell>
          <cell r="B6972">
            <v>2489.9700000000576</v>
          </cell>
        </row>
        <row r="6973">
          <cell r="A6973">
            <v>79.559999999991305</v>
          </cell>
          <cell r="B6973">
            <v>2489.9040000000573</v>
          </cell>
        </row>
        <row r="6974">
          <cell r="A6974">
            <v>79.569999999991296</v>
          </cell>
          <cell r="B6974">
            <v>2489.8380000000575</v>
          </cell>
        </row>
        <row r="6975">
          <cell r="A6975">
            <v>79.579999999991301</v>
          </cell>
          <cell r="B6975">
            <v>2489.7720000000572</v>
          </cell>
        </row>
        <row r="6976">
          <cell r="A6976">
            <v>79.589999999991306</v>
          </cell>
          <cell r="B6976">
            <v>2489.7060000000574</v>
          </cell>
        </row>
        <row r="6977">
          <cell r="A6977">
            <v>79.599999999991297</v>
          </cell>
          <cell r="B6977">
            <v>2489.6400000000576</v>
          </cell>
        </row>
        <row r="6978">
          <cell r="A6978">
            <v>79.609999999991302</v>
          </cell>
          <cell r="B6978">
            <v>2489.5740000000574</v>
          </cell>
        </row>
        <row r="6979">
          <cell r="A6979">
            <v>79.619999999991293</v>
          </cell>
          <cell r="B6979">
            <v>2489.5080000000576</v>
          </cell>
        </row>
        <row r="6980">
          <cell r="A6980">
            <v>79.629999999991298</v>
          </cell>
          <cell r="B6980">
            <v>2489.4420000000573</v>
          </cell>
        </row>
        <row r="6981">
          <cell r="A6981">
            <v>79.639999999991204</v>
          </cell>
          <cell r="B6981">
            <v>2489.376000000058</v>
          </cell>
        </row>
        <row r="6982">
          <cell r="A6982">
            <v>79.649999999991195</v>
          </cell>
          <cell r="B6982">
            <v>2489.3100000000582</v>
          </cell>
        </row>
        <row r="6983">
          <cell r="A6983">
            <v>79.6599999999912</v>
          </cell>
          <cell r="B6983">
            <v>2489.2440000000579</v>
          </cell>
        </row>
        <row r="6984">
          <cell r="A6984">
            <v>79.669999999991205</v>
          </cell>
          <cell r="B6984">
            <v>2489.1780000000581</v>
          </cell>
        </row>
        <row r="6985">
          <cell r="A6985">
            <v>79.679999999991196</v>
          </cell>
          <cell r="B6985">
            <v>2489.1120000000583</v>
          </cell>
        </row>
        <row r="6986">
          <cell r="A6986">
            <v>79.689999999991201</v>
          </cell>
          <cell r="B6986">
            <v>2489.046000000058</v>
          </cell>
        </row>
        <row r="6987">
          <cell r="A6987">
            <v>79.699999999991206</v>
          </cell>
          <cell r="B6987">
            <v>2488.9800000000582</v>
          </cell>
        </row>
        <row r="6988">
          <cell r="A6988">
            <v>79.709999999991197</v>
          </cell>
          <cell r="B6988">
            <v>2488.914000000058</v>
          </cell>
        </row>
        <row r="6989">
          <cell r="A6989">
            <v>79.719999999991202</v>
          </cell>
          <cell r="B6989">
            <v>2488.8480000000582</v>
          </cell>
        </row>
        <row r="6990">
          <cell r="A6990">
            <v>79.729999999991193</v>
          </cell>
          <cell r="B6990">
            <v>2488.7820000000584</v>
          </cell>
        </row>
        <row r="6991">
          <cell r="A6991">
            <v>79.739999999991198</v>
          </cell>
          <cell r="B6991">
            <v>2488.7160000000581</v>
          </cell>
        </row>
        <row r="6992">
          <cell r="A6992">
            <v>79.749999999991104</v>
          </cell>
          <cell r="B6992">
            <v>2488.6500000000588</v>
          </cell>
        </row>
        <row r="6993">
          <cell r="A6993">
            <v>79.759999999991095</v>
          </cell>
          <cell r="B6993">
            <v>2488.5840000000589</v>
          </cell>
        </row>
        <row r="6994">
          <cell r="A6994">
            <v>79.7699999999911</v>
          </cell>
          <cell r="B6994">
            <v>2488.5180000000587</v>
          </cell>
        </row>
        <row r="6995">
          <cell r="A6995">
            <v>79.779999999991105</v>
          </cell>
          <cell r="B6995">
            <v>2488.4520000000589</v>
          </cell>
        </row>
        <row r="6996">
          <cell r="A6996">
            <v>79.789999999991096</v>
          </cell>
          <cell r="B6996">
            <v>2488.3860000000586</v>
          </cell>
        </row>
        <row r="6997">
          <cell r="A6997">
            <v>79.799999999991101</v>
          </cell>
          <cell r="B6997">
            <v>2488.3200000000588</v>
          </cell>
        </row>
        <row r="6998">
          <cell r="A6998">
            <v>79.809999999991106</v>
          </cell>
          <cell r="B6998">
            <v>2488.2540000000586</v>
          </cell>
        </row>
        <row r="6999">
          <cell r="A6999">
            <v>79.819999999991097</v>
          </cell>
          <cell r="B6999">
            <v>2488.1880000000588</v>
          </cell>
        </row>
        <row r="7000">
          <cell r="A7000">
            <v>79.829999999991102</v>
          </cell>
          <cell r="B7000">
            <v>2488.1220000000585</v>
          </cell>
        </row>
        <row r="7001">
          <cell r="A7001">
            <v>79.839999999991093</v>
          </cell>
          <cell r="B7001">
            <v>2488.0560000000587</v>
          </cell>
        </row>
        <row r="7002">
          <cell r="A7002">
            <v>79.849999999991098</v>
          </cell>
          <cell r="B7002">
            <v>2487.9900000000589</v>
          </cell>
        </row>
        <row r="7003">
          <cell r="A7003">
            <v>79.859999999991004</v>
          </cell>
          <cell r="B7003">
            <v>2487.9240000000596</v>
          </cell>
        </row>
        <row r="7004">
          <cell r="A7004">
            <v>79.869999999990995</v>
          </cell>
          <cell r="B7004">
            <v>2487.8580000000593</v>
          </cell>
        </row>
        <row r="7005">
          <cell r="A7005">
            <v>79.879999999991</v>
          </cell>
          <cell r="B7005">
            <v>2487.7920000000595</v>
          </cell>
        </row>
        <row r="7006">
          <cell r="A7006">
            <v>79.889999999991005</v>
          </cell>
          <cell r="B7006">
            <v>2487.7260000000592</v>
          </cell>
        </row>
        <row r="7007">
          <cell r="A7007">
            <v>79.899999999990996</v>
          </cell>
          <cell r="B7007">
            <v>2487.6600000000594</v>
          </cell>
        </row>
        <row r="7008">
          <cell r="A7008">
            <v>79.909999999991001</v>
          </cell>
          <cell r="B7008">
            <v>2487.5940000000592</v>
          </cell>
        </row>
        <row r="7009">
          <cell r="A7009">
            <v>79.919999999991006</v>
          </cell>
          <cell r="B7009">
            <v>2487.5280000000594</v>
          </cell>
        </row>
        <row r="7010">
          <cell r="A7010">
            <v>79.929999999990997</v>
          </cell>
          <cell r="B7010">
            <v>2487.4620000000596</v>
          </cell>
        </row>
        <row r="7011">
          <cell r="A7011">
            <v>79.939999999991002</v>
          </cell>
          <cell r="B7011">
            <v>2487.3960000000593</v>
          </cell>
        </row>
        <row r="7012">
          <cell r="A7012">
            <v>79.949999999990993</v>
          </cell>
          <cell r="B7012">
            <v>2487.3300000000595</v>
          </cell>
        </row>
        <row r="7013">
          <cell r="A7013">
            <v>79.959999999990998</v>
          </cell>
          <cell r="B7013">
            <v>2487.2640000000592</v>
          </cell>
        </row>
        <row r="7014">
          <cell r="A7014">
            <v>79.969999999990904</v>
          </cell>
          <cell r="B7014">
            <v>2487.1980000000603</v>
          </cell>
        </row>
        <row r="7015">
          <cell r="A7015">
            <v>79.979999999990895</v>
          </cell>
          <cell r="B7015">
            <v>2487.1320000000601</v>
          </cell>
        </row>
        <row r="7016">
          <cell r="A7016">
            <v>79.9899999999909</v>
          </cell>
          <cell r="B7016">
            <v>2487.0660000000598</v>
          </cell>
        </row>
        <row r="7017">
          <cell r="A7017">
            <v>80</v>
          </cell>
          <cell r="B7017">
            <v>2487</v>
          </cell>
        </row>
        <row r="7018">
          <cell r="A7018">
            <v>80.010000000000005</v>
          </cell>
          <cell r="B7018">
            <v>2486.9499999999998</v>
          </cell>
        </row>
        <row r="7019">
          <cell r="A7019">
            <v>80.02</v>
          </cell>
          <cell r="B7019">
            <v>2486.9</v>
          </cell>
        </row>
        <row r="7020">
          <cell r="A7020">
            <v>80.03</v>
          </cell>
          <cell r="B7020">
            <v>2486.85</v>
          </cell>
        </row>
        <row r="7021">
          <cell r="A7021">
            <v>80.040000000000006</v>
          </cell>
          <cell r="B7021">
            <v>2486.8000000000002</v>
          </cell>
        </row>
        <row r="7022">
          <cell r="A7022">
            <v>80.05</v>
          </cell>
          <cell r="B7022">
            <v>2486.75</v>
          </cell>
        </row>
        <row r="7023">
          <cell r="A7023">
            <v>80.06</v>
          </cell>
          <cell r="B7023">
            <v>2486.6999999999998</v>
          </cell>
        </row>
        <row r="7024">
          <cell r="A7024">
            <v>80.069999999999993</v>
          </cell>
          <cell r="B7024">
            <v>2486.65</v>
          </cell>
        </row>
        <row r="7025">
          <cell r="A7025">
            <v>80.079999999999899</v>
          </cell>
          <cell r="B7025">
            <v>2486.6</v>
          </cell>
        </row>
        <row r="7026">
          <cell r="A7026">
            <v>80.089999999999904</v>
          </cell>
          <cell r="B7026">
            <v>2486.5500000000002</v>
          </cell>
        </row>
        <row r="7027">
          <cell r="A7027">
            <v>80.099999999999895</v>
          </cell>
          <cell r="B7027">
            <v>2486.5</v>
          </cell>
        </row>
        <row r="7028">
          <cell r="A7028">
            <v>80.1099999999999</v>
          </cell>
          <cell r="B7028">
            <v>2486.4499999999998</v>
          </cell>
        </row>
        <row r="7029">
          <cell r="A7029">
            <v>80.119999999999905</v>
          </cell>
          <cell r="B7029">
            <v>2486.4</v>
          </cell>
        </row>
        <row r="7030">
          <cell r="A7030">
            <v>80.129999999999896</v>
          </cell>
          <cell r="B7030">
            <v>2486.35</v>
          </cell>
        </row>
        <row r="7031">
          <cell r="A7031">
            <v>80.139999999999901</v>
          </cell>
          <cell r="B7031">
            <v>2486.3000000000002</v>
          </cell>
        </row>
        <row r="7032">
          <cell r="A7032">
            <v>80.149999999999807</v>
          </cell>
          <cell r="B7032">
            <v>2486.25</v>
          </cell>
        </row>
        <row r="7033">
          <cell r="A7033">
            <v>80.159999999999798</v>
          </cell>
          <cell r="B7033">
            <v>2486.1999999999998</v>
          </cell>
        </row>
        <row r="7034">
          <cell r="A7034">
            <v>80.169999999999803</v>
          </cell>
          <cell r="B7034">
            <v>2486.15</v>
          </cell>
        </row>
        <row r="7035">
          <cell r="A7035">
            <v>80.179999999999794</v>
          </cell>
          <cell r="B7035">
            <v>2486.1</v>
          </cell>
        </row>
        <row r="7036">
          <cell r="A7036">
            <v>80.189999999999799</v>
          </cell>
          <cell r="B7036">
            <v>2486.0500000000002</v>
          </cell>
        </row>
        <row r="7037">
          <cell r="A7037">
            <v>80.199999999999804</v>
          </cell>
          <cell r="B7037">
            <v>2486</v>
          </cell>
        </row>
        <row r="7038">
          <cell r="A7038">
            <v>80.209999999999795</v>
          </cell>
          <cell r="B7038">
            <v>2485.9499999999998</v>
          </cell>
        </row>
        <row r="7039">
          <cell r="A7039">
            <v>80.2199999999998</v>
          </cell>
          <cell r="B7039">
            <v>2485.9</v>
          </cell>
        </row>
        <row r="7040">
          <cell r="A7040">
            <v>80.229999999999805</v>
          </cell>
          <cell r="B7040">
            <v>2485.85</v>
          </cell>
        </row>
        <row r="7041">
          <cell r="A7041">
            <v>80.239999999999796</v>
          </cell>
          <cell r="B7041">
            <v>2485.8000000000002</v>
          </cell>
        </row>
        <row r="7042">
          <cell r="A7042">
            <v>80.249999999999801</v>
          </cell>
          <cell r="B7042">
            <v>2485.75</v>
          </cell>
        </row>
        <row r="7043">
          <cell r="A7043">
            <v>80.259999999999707</v>
          </cell>
          <cell r="B7043">
            <v>2485.6999999999998</v>
          </cell>
        </row>
        <row r="7044">
          <cell r="A7044">
            <v>80.269999999999698</v>
          </cell>
          <cell r="B7044">
            <v>2485.65</v>
          </cell>
        </row>
        <row r="7045">
          <cell r="A7045">
            <v>80.279999999999703</v>
          </cell>
          <cell r="B7045">
            <v>2485.6</v>
          </cell>
        </row>
        <row r="7046">
          <cell r="A7046">
            <v>80.289999999999694</v>
          </cell>
          <cell r="B7046">
            <v>2485.5500000000002</v>
          </cell>
        </row>
        <row r="7047">
          <cell r="A7047">
            <v>80.299999999999699</v>
          </cell>
          <cell r="B7047">
            <v>2485.5</v>
          </cell>
        </row>
        <row r="7048">
          <cell r="A7048">
            <v>80.309999999999704</v>
          </cell>
          <cell r="B7048">
            <v>2485.4499999999998</v>
          </cell>
        </row>
        <row r="7049">
          <cell r="A7049">
            <v>80.319999999999695</v>
          </cell>
          <cell r="B7049">
            <v>2485.4</v>
          </cell>
        </row>
        <row r="7050">
          <cell r="A7050">
            <v>80.3299999999997</v>
          </cell>
          <cell r="B7050">
            <v>2485.35</v>
          </cell>
        </row>
        <row r="7051">
          <cell r="A7051">
            <v>80.339999999999705</v>
          </cell>
          <cell r="B7051">
            <v>2485.3000000000002</v>
          </cell>
        </row>
        <row r="7052">
          <cell r="A7052">
            <v>80.349999999999696</v>
          </cell>
          <cell r="B7052">
            <v>2485.25</v>
          </cell>
        </row>
        <row r="7053">
          <cell r="A7053">
            <v>80.359999999999701</v>
          </cell>
          <cell r="B7053">
            <v>2485.1999999999998</v>
          </cell>
        </row>
        <row r="7054">
          <cell r="A7054">
            <v>80.369999999999607</v>
          </cell>
          <cell r="B7054">
            <v>2485.15</v>
          </cell>
        </row>
        <row r="7055">
          <cell r="A7055">
            <v>80.379999999999598</v>
          </cell>
          <cell r="B7055">
            <v>2485.1</v>
          </cell>
        </row>
        <row r="7056">
          <cell r="A7056">
            <v>80.389999999999603</v>
          </cell>
          <cell r="B7056">
            <v>2485.0500000000002</v>
          </cell>
        </row>
        <row r="7057">
          <cell r="A7057">
            <v>80.399999999999594</v>
          </cell>
          <cell r="B7057">
            <v>2485</v>
          </cell>
        </row>
        <row r="7058">
          <cell r="A7058">
            <v>80.409999999999599</v>
          </cell>
          <cell r="B7058">
            <v>2484.9499999999998</v>
          </cell>
        </row>
        <row r="7059">
          <cell r="A7059">
            <v>80.419999999999604</v>
          </cell>
          <cell r="B7059">
            <v>2484.9</v>
          </cell>
        </row>
        <row r="7060">
          <cell r="A7060">
            <v>80.429999999999595</v>
          </cell>
          <cell r="B7060">
            <v>2484.85</v>
          </cell>
        </row>
        <row r="7061">
          <cell r="A7061">
            <v>80.4399999999996</v>
          </cell>
          <cell r="B7061">
            <v>2484.8000000000002</v>
          </cell>
        </row>
        <row r="7062">
          <cell r="A7062">
            <v>80.449999999999605</v>
          </cell>
          <cell r="B7062">
            <v>2484.75</v>
          </cell>
        </row>
        <row r="7063">
          <cell r="A7063">
            <v>80.459999999999596</v>
          </cell>
          <cell r="B7063">
            <v>2484.6999999999998</v>
          </cell>
        </row>
        <row r="7064">
          <cell r="A7064">
            <v>80.469999999999601</v>
          </cell>
          <cell r="B7064">
            <v>2484.65</v>
          </cell>
        </row>
        <row r="7065">
          <cell r="A7065">
            <v>80.479999999999507</v>
          </cell>
          <cell r="B7065">
            <v>2484.6</v>
          </cell>
        </row>
        <row r="7066">
          <cell r="A7066">
            <v>80.489999999999498</v>
          </cell>
          <cell r="B7066">
            <v>2484.5500000000002</v>
          </cell>
        </row>
        <row r="7067">
          <cell r="A7067">
            <v>80.499999999999503</v>
          </cell>
          <cell r="B7067">
            <v>2484.5</v>
          </cell>
        </row>
        <row r="7068">
          <cell r="A7068">
            <v>80.509999999999494</v>
          </cell>
          <cell r="B7068">
            <v>2484.4499999999998</v>
          </cell>
        </row>
        <row r="7069">
          <cell r="A7069">
            <v>80.519999999999499</v>
          </cell>
          <cell r="B7069">
            <v>2484.4</v>
          </cell>
        </row>
        <row r="7070">
          <cell r="A7070">
            <v>80.529999999999504</v>
          </cell>
          <cell r="B7070">
            <v>2484.35</v>
          </cell>
        </row>
        <row r="7071">
          <cell r="A7071">
            <v>80.539999999999495</v>
          </cell>
          <cell r="B7071">
            <v>2484.3000000000002</v>
          </cell>
        </row>
        <row r="7072">
          <cell r="A7072">
            <v>80.5499999999995</v>
          </cell>
          <cell r="B7072">
            <v>2484.25</v>
          </cell>
        </row>
        <row r="7073">
          <cell r="A7073">
            <v>80.559999999999505</v>
          </cell>
          <cell r="B7073">
            <v>2484.1999999999998</v>
          </cell>
        </row>
        <row r="7074">
          <cell r="A7074">
            <v>80.569999999999496</v>
          </cell>
          <cell r="B7074">
            <v>2484.15</v>
          </cell>
        </row>
        <row r="7075">
          <cell r="A7075">
            <v>80.579999999999501</v>
          </cell>
          <cell r="B7075">
            <v>2484.1</v>
          </cell>
        </row>
        <row r="7076">
          <cell r="A7076">
            <v>80.589999999999407</v>
          </cell>
          <cell r="B7076">
            <v>2484.0500000000002</v>
          </cell>
        </row>
        <row r="7077">
          <cell r="A7077">
            <v>80.599999999999397</v>
          </cell>
          <cell r="B7077">
            <v>2484</v>
          </cell>
        </row>
        <row r="7078">
          <cell r="A7078">
            <v>80.609999999999403</v>
          </cell>
          <cell r="B7078">
            <v>2483.9499999999998</v>
          </cell>
        </row>
        <row r="7079">
          <cell r="A7079">
            <v>80.619999999999393</v>
          </cell>
          <cell r="B7079">
            <v>2483.9</v>
          </cell>
        </row>
        <row r="7080">
          <cell r="A7080">
            <v>80.629999999999399</v>
          </cell>
          <cell r="B7080">
            <v>2483.85</v>
          </cell>
        </row>
        <row r="7081">
          <cell r="A7081">
            <v>80.639999999999404</v>
          </cell>
          <cell r="B7081">
            <v>2483.8000000000002</v>
          </cell>
        </row>
        <row r="7082">
          <cell r="A7082">
            <v>80.649999999999395</v>
          </cell>
          <cell r="B7082">
            <v>2483.75</v>
          </cell>
        </row>
        <row r="7083">
          <cell r="A7083">
            <v>80.6599999999994</v>
          </cell>
          <cell r="B7083">
            <v>2483.6999999999998</v>
          </cell>
        </row>
        <row r="7084">
          <cell r="A7084">
            <v>80.669999999999405</v>
          </cell>
          <cell r="B7084">
            <v>2483.65</v>
          </cell>
        </row>
        <row r="7085">
          <cell r="A7085">
            <v>80.679999999999396</v>
          </cell>
          <cell r="B7085">
            <v>2483.6</v>
          </cell>
        </row>
        <row r="7086">
          <cell r="A7086">
            <v>80.689999999999401</v>
          </cell>
          <cell r="B7086">
            <v>2483.5500000000002</v>
          </cell>
        </row>
        <row r="7087">
          <cell r="A7087">
            <v>80.699999999999307</v>
          </cell>
          <cell r="B7087">
            <v>2483.5</v>
          </cell>
        </row>
        <row r="7088">
          <cell r="A7088">
            <v>80.709999999999297</v>
          </cell>
          <cell r="B7088">
            <v>2483.4499999999998</v>
          </cell>
        </row>
        <row r="7089">
          <cell r="A7089">
            <v>80.719999999999303</v>
          </cell>
          <cell r="B7089">
            <v>2483.4</v>
          </cell>
        </row>
        <row r="7090">
          <cell r="A7090">
            <v>80.729999999999293</v>
          </cell>
          <cell r="B7090">
            <v>2483.35</v>
          </cell>
        </row>
        <row r="7091">
          <cell r="A7091">
            <v>80.739999999999299</v>
          </cell>
          <cell r="B7091">
            <v>2483.3000000000002</v>
          </cell>
        </row>
        <row r="7092">
          <cell r="A7092">
            <v>80.749999999999304</v>
          </cell>
          <cell r="B7092">
            <v>2483.25</v>
          </cell>
        </row>
        <row r="7093">
          <cell r="A7093">
            <v>80.759999999999295</v>
          </cell>
          <cell r="B7093">
            <v>2483.1999999999998</v>
          </cell>
        </row>
        <row r="7094">
          <cell r="A7094">
            <v>80.7699999999993</v>
          </cell>
          <cell r="B7094">
            <v>2483.15</v>
          </cell>
        </row>
        <row r="7095">
          <cell r="A7095">
            <v>80.779999999999305</v>
          </cell>
          <cell r="B7095">
            <v>2483.1</v>
          </cell>
        </row>
        <row r="7096">
          <cell r="A7096">
            <v>80.789999999999296</v>
          </cell>
          <cell r="B7096">
            <v>2483.0500000000002</v>
          </cell>
        </row>
        <row r="7097">
          <cell r="A7097">
            <v>80.799999999999301</v>
          </cell>
          <cell r="B7097">
            <v>2483</v>
          </cell>
        </row>
        <row r="7098">
          <cell r="A7098">
            <v>80.809999999999206</v>
          </cell>
          <cell r="B7098">
            <v>2482.9499999999998</v>
          </cell>
        </row>
        <row r="7099">
          <cell r="A7099">
            <v>80.819999999999197</v>
          </cell>
          <cell r="B7099">
            <v>2482.9</v>
          </cell>
        </row>
        <row r="7100">
          <cell r="A7100">
            <v>80.829999999999202</v>
          </cell>
          <cell r="B7100">
            <v>2482.85</v>
          </cell>
        </row>
        <row r="7101">
          <cell r="A7101">
            <v>80.839999999999193</v>
          </cell>
          <cell r="B7101">
            <v>2482.8000000000002</v>
          </cell>
        </row>
        <row r="7102">
          <cell r="A7102">
            <v>80.849999999999199</v>
          </cell>
          <cell r="B7102">
            <v>2482.75</v>
          </cell>
        </row>
        <row r="7103">
          <cell r="A7103">
            <v>80.859999999999204</v>
          </cell>
          <cell r="B7103">
            <v>2482.6999999999998</v>
          </cell>
        </row>
        <row r="7104">
          <cell r="A7104">
            <v>80.869999999999195</v>
          </cell>
          <cell r="B7104">
            <v>2482.65</v>
          </cell>
        </row>
        <row r="7105">
          <cell r="A7105">
            <v>80.8799999999992</v>
          </cell>
          <cell r="B7105">
            <v>2482.6</v>
          </cell>
        </row>
        <row r="7106">
          <cell r="A7106">
            <v>80.889999999999205</v>
          </cell>
          <cell r="B7106">
            <v>2482.5500000000002</v>
          </cell>
        </row>
        <row r="7107">
          <cell r="A7107">
            <v>80.899999999999196</v>
          </cell>
          <cell r="B7107">
            <v>2482.5</v>
          </cell>
        </row>
        <row r="7108">
          <cell r="A7108">
            <v>80.909999999999201</v>
          </cell>
          <cell r="B7108">
            <v>2482.4499999999998</v>
          </cell>
        </row>
        <row r="7109">
          <cell r="A7109">
            <v>80.919999999999106</v>
          </cell>
          <cell r="B7109">
            <v>2482.4</v>
          </cell>
        </row>
        <row r="7110">
          <cell r="A7110">
            <v>80.929999999999097</v>
          </cell>
          <cell r="B7110">
            <v>2482.35</v>
          </cell>
        </row>
        <row r="7111">
          <cell r="A7111">
            <v>80.939999999999102</v>
          </cell>
          <cell r="B7111">
            <v>2482.3000000000002</v>
          </cell>
        </row>
        <row r="7112">
          <cell r="A7112">
            <v>80.949999999999093</v>
          </cell>
          <cell r="B7112">
            <v>2482.25</v>
          </cell>
        </row>
        <row r="7113">
          <cell r="A7113">
            <v>80.959999999999098</v>
          </cell>
          <cell r="B7113">
            <v>2482.1999999999998</v>
          </cell>
        </row>
        <row r="7114">
          <cell r="A7114">
            <v>80.969999999999104</v>
          </cell>
          <cell r="B7114">
            <v>2482.15</v>
          </cell>
        </row>
        <row r="7115">
          <cell r="A7115">
            <v>80.979999999999094</v>
          </cell>
          <cell r="B7115">
            <v>2482.1</v>
          </cell>
        </row>
        <row r="7116">
          <cell r="A7116">
            <v>80.9899999999991</v>
          </cell>
          <cell r="B7116">
            <v>2482.0500000000002</v>
          </cell>
        </row>
        <row r="7117">
          <cell r="A7117">
            <v>80.999999999999105</v>
          </cell>
          <cell r="B7117">
            <v>2482</v>
          </cell>
        </row>
        <row r="7118">
          <cell r="A7118">
            <v>81.009999999999096</v>
          </cell>
          <cell r="B7118">
            <v>2481.9499999999998</v>
          </cell>
        </row>
        <row r="7119">
          <cell r="A7119">
            <v>81.019999999999101</v>
          </cell>
          <cell r="B7119">
            <v>2481.9</v>
          </cell>
        </row>
        <row r="7120">
          <cell r="A7120">
            <v>81.029999999999006</v>
          </cell>
          <cell r="B7120">
            <v>2481.85</v>
          </cell>
        </row>
        <row r="7121">
          <cell r="A7121">
            <v>81.039999999998997</v>
          </cell>
          <cell r="B7121">
            <v>2481.8000000000052</v>
          </cell>
        </row>
        <row r="7122">
          <cell r="A7122">
            <v>81.049999999999002</v>
          </cell>
          <cell r="B7122">
            <v>2481.75</v>
          </cell>
        </row>
        <row r="7123">
          <cell r="A7123">
            <v>81.059999999998993</v>
          </cell>
          <cell r="B7123">
            <v>2481.7000000000053</v>
          </cell>
        </row>
        <row r="7124">
          <cell r="A7124">
            <v>81.069999999998998</v>
          </cell>
          <cell r="B7124">
            <v>2481.6500000000051</v>
          </cell>
        </row>
        <row r="7125">
          <cell r="A7125">
            <v>81.079999999999004</v>
          </cell>
          <cell r="B7125">
            <v>2481.6</v>
          </cell>
        </row>
        <row r="7126">
          <cell r="A7126">
            <v>81.089999999998994</v>
          </cell>
          <cell r="B7126">
            <v>2481.5500000000052</v>
          </cell>
        </row>
        <row r="7127">
          <cell r="A7127">
            <v>81.099999999999</v>
          </cell>
          <cell r="B7127">
            <v>2481.5</v>
          </cell>
        </row>
        <row r="7128">
          <cell r="A7128">
            <v>81.109999999999005</v>
          </cell>
          <cell r="B7128">
            <v>2481.4499999999998</v>
          </cell>
        </row>
        <row r="7129">
          <cell r="A7129">
            <v>81.119999999998996</v>
          </cell>
          <cell r="B7129">
            <v>2481.4000000000051</v>
          </cell>
        </row>
        <row r="7130">
          <cell r="A7130">
            <v>81.129999999999001</v>
          </cell>
          <cell r="B7130">
            <v>2481.35</v>
          </cell>
        </row>
        <row r="7131">
          <cell r="A7131">
            <v>81.139999999998906</v>
          </cell>
          <cell r="B7131">
            <v>2481.3000000000056</v>
          </cell>
        </row>
        <row r="7132">
          <cell r="A7132">
            <v>81.149999999998897</v>
          </cell>
          <cell r="B7132">
            <v>2481.2500000000055</v>
          </cell>
        </row>
        <row r="7133">
          <cell r="A7133">
            <v>81.159999999998902</v>
          </cell>
          <cell r="B7133">
            <v>2481.2000000000053</v>
          </cell>
        </row>
        <row r="7134">
          <cell r="A7134">
            <v>81.169999999998893</v>
          </cell>
          <cell r="B7134">
            <v>2481.1500000000055</v>
          </cell>
        </row>
        <row r="7135">
          <cell r="A7135">
            <v>81.179999999998898</v>
          </cell>
          <cell r="B7135">
            <v>2481.1000000000054</v>
          </cell>
        </row>
        <row r="7136">
          <cell r="A7136">
            <v>81.189999999998903</v>
          </cell>
          <cell r="B7136">
            <v>2481.0500000000056</v>
          </cell>
        </row>
        <row r="7137">
          <cell r="A7137">
            <v>81.199999999998894</v>
          </cell>
          <cell r="B7137">
            <v>2481.0000000000055</v>
          </cell>
        </row>
        <row r="7138">
          <cell r="A7138">
            <v>81.2099999999989</v>
          </cell>
          <cell r="B7138">
            <v>2480.9500000000053</v>
          </cell>
        </row>
        <row r="7139">
          <cell r="A7139">
            <v>81.219999999998905</v>
          </cell>
          <cell r="B7139">
            <v>2480.9000000000055</v>
          </cell>
        </row>
        <row r="7140">
          <cell r="A7140">
            <v>81.229999999998896</v>
          </cell>
          <cell r="B7140">
            <v>2480.8500000000054</v>
          </cell>
        </row>
        <row r="7141">
          <cell r="A7141">
            <v>81.239999999998901</v>
          </cell>
          <cell r="B7141">
            <v>2480.8000000000056</v>
          </cell>
        </row>
        <row r="7142">
          <cell r="A7142">
            <v>81.249999999998806</v>
          </cell>
          <cell r="B7142">
            <v>2480.7500000000059</v>
          </cell>
        </row>
        <row r="7143">
          <cell r="A7143">
            <v>81.259999999998797</v>
          </cell>
          <cell r="B7143">
            <v>2480.7000000000062</v>
          </cell>
        </row>
        <row r="7144">
          <cell r="A7144">
            <v>81.269999999998802</v>
          </cell>
          <cell r="B7144">
            <v>2480.650000000006</v>
          </cell>
        </row>
        <row r="7145">
          <cell r="A7145">
            <v>81.279999999998793</v>
          </cell>
          <cell r="B7145">
            <v>2480.6000000000058</v>
          </cell>
        </row>
        <row r="7146">
          <cell r="A7146">
            <v>81.289999999998798</v>
          </cell>
          <cell r="B7146">
            <v>2480.5500000000061</v>
          </cell>
        </row>
        <row r="7147">
          <cell r="A7147">
            <v>81.299999999998803</v>
          </cell>
          <cell r="B7147">
            <v>2480.5000000000059</v>
          </cell>
        </row>
        <row r="7148">
          <cell r="A7148">
            <v>81.309999999998794</v>
          </cell>
          <cell r="B7148">
            <v>2480.4500000000062</v>
          </cell>
        </row>
        <row r="7149">
          <cell r="A7149">
            <v>81.319999999998799</v>
          </cell>
          <cell r="B7149">
            <v>2480.400000000006</v>
          </cell>
        </row>
        <row r="7150">
          <cell r="A7150">
            <v>81.329999999998805</v>
          </cell>
          <cell r="B7150">
            <v>2480.3500000000058</v>
          </cell>
        </row>
        <row r="7151">
          <cell r="A7151">
            <v>81.339999999998795</v>
          </cell>
          <cell r="B7151">
            <v>2480.3000000000061</v>
          </cell>
        </row>
        <row r="7152">
          <cell r="A7152">
            <v>81.349999999998801</v>
          </cell>
          <cell r="B7152">
            <v>2480.2500000000059</v>
          </cell>
        </row>
        <row r="7153">
          <cell r="A7153">
            <v>81.359999999998706</v>
          </cell>
          <cell r="B7153">
            <v>2480.2000000000066</v>
          </cell>
        </row>
        <row r="7154">
          <cell r="A7154">
            <v>81.369999999998697</v>
          </cell>
          <cell r="B7154">
            <v>2480.1500000000065</v>
          </cell>
        </row>
        <row r="7155">
          <cell r="A7155">
            <v>81.379999999998702</v>
          </cell>
          <cell r="B7155">
            <v>2480.1000000000067</v>
          </cell>
        </row>
        <row r="7156">
          <cell r="A7156">
            <v>81.389999999998693</v>
          </cell>
          <cell r="B7156">
            <v>2480.0500000000065</v>
          </cell>
        </row>
        <row r="7157">
          <cell r="A7157">
            <v>81.399999999998698</v>
          </cell>
          <cell r="B7157">
            <v>2480.0000000000064</v>
          </cell>
        </row>
        <row r="7158">
          <cell r="A7158">
            <v>81.409999999998703</v>
          </cell>
          <cell r="B7158">
            <v>2479.9500000000066</v>
          </cell>
        </row>
        <row r="7159">
          <cell r="A7159">
            <v>81.419999999998694</v>
          </cell>
          <cell r="B7159">
            <v>2479.9000000000065</v>
          </cell>
        </row>
        <row r="7160">
          <cell r="A7160">
            <v>81.429999999998699</v>
          </cell>
          <cell r="B7160">
            <v>2479.8500000000067</v>
          </cell>
        </row>
        <row r="7161">
          <cell r="A7161">
            <v>81.439999999998705</v>
          </cell>
          <cell r="B7161">
            <v>2479.8000000000065</v>
          </cell>
        </row>
        <row r="7162">
          <cell r="A7162">
            <v>81.449999999998695</v>
          </cell>
          <cell r="B7162">
            <v>2479.7500000000064</v>
          </cell>
        </row>
        <row r="7163">
          <cell r="A7163">
            <v>81.459999999998701</v>
          </cell>
          <cell r="B7163">
            <v>2479.7000000000066</v>
          </cell>
        </row>
        <row r="7164">
          <cell r="A7164">
            <v>81.469999999998606</v>
          </cell>
          <cell r="B7164">
            <v>2479.6500000000069</v>
          </cell>
        </row>
        <row r="7165">
          <cell r="A7165">
            <v>81.479999999998597</v>
          </cell>
          <cell r="B7165">
            <v>2479.6000000000072</v>
          </cell>
        </row>
        <row r="7166">
          <cell r="A7166">
            <v>81.489999999998602</v>
          </cell>
          <cell r="B7166">
            <v>2479.550000000007</v>
          </cell>
        </row>
        <row r="7167">
          <cell r="A7167">
            <v>81.499999999998593</v>
          </cell>
          <cell r="B7167">
            <v>2479.5000000000073</v>
          </cell>
        </row>
        <row r="7168">
          <cell r="A7168">
            <v>81.509999999998598</v>
          </cell>
          <cell r="B7168">
            <v>2479.4500000000071</v>
          </cell>
        </row>
        <row r="7169">
          <cell r="A7169">
            <v>81.519999999998603</v>
          </cell>
          <cell r="B7169">
            <v>2479.4000000000069</v>
          </cell>
        </row>
        <row r="7170">
          <cell r="A7170">
            <v>81.529999999998594</v>
          </cell>
          <cell r="B7170">
            <v>2479.3500000000072</v>
          </cell>
        </row>
        <row r="7171">
          <cell r="A7171">
            <v>81.539999999998599</v>
          </cell>
          <cell r="B7171">
            <v>2479.300000000007</v>
          </cell>
        </row>
        <row r="7172">
          <cell r="A7172">
            <v>81.549999999998604</v>
          </cell>
          <cell r="B7172">
            <v>2479.2500000000068</v>
          </cell>
        </row>
        <row r="7173">
          <cell r="A7173">
            <v>81.559999999998595</v>
          </cell>
          <cell r="B7173">
            <v>2479.2000000000071</v>
          </cell>
        </row>
        <row r="7174">
          <cell r="A7174">
            <v>81.569999999998601</v>
          </cell>
          <cell r="B7174">
            <v>2479.1500000000069</v>
          </cell>
        </row>
        <row r="7175">
          <cell r="A7175">
            <v>81.579999999998506</v>
          </cell>
          <cell r="B7175">
            <v>2479.1000000000076</v>
          </cell>
        </row>
        <row r="7176">
          <cell r="A7176">
            <v>81.589999999998497</v>
          </cell>
          <cell r="B7176">
            <v>2479.0500000000075</v>
          </cell>
        </row>
        <row r="7177">
          <cell r="A7177">
            <v>81.599999999998502</v>
          </cell>
          <cell r="B7177">
            <v>2479.0000000000073</v>
          </cell>
        </row>
        <row r="7178">
          <cell r="A7178">
            <v>81.609999999998493</v>
          </cell>
          <cell r="B7178">
            <v>2478.9500000000075</v>
          </cell>
        </row>
        <row r="7179">
          <cell r="A7179">
            <v>81.619999999998498</v>
          </cell>
          <cell r="B7179">
            <v>2478.9000000000074</v>
          </cell>
        </row>
        <row r="7180">
          <cell r="A7180">
            <v>81.629999999998503</v>
          </cell>
          <cell r="B7180">
            <v>2478.8500000000076</v>
          </cell>
        </row>
        <row r="7181">
          <cell r="A7181">
            <v>81.639999999998494</v>
          </cell>
          <cell r="B7181">
            <v>2478.8000000000075</v>
          </cell>
        </row>
        <row r="7182">
          <cell r="A7182">
            <v>81.649999999998499</v>
          </cell>
          <cell r="B7182">
            <v>2478.7500000000073</v>
          </cell>
        </row>
        <row r="7183">
          <cell r="A7183">
            <v>81.659999999998504</v>
          </cell>
          <cell r="B7183">
            <v>2478.7000000000075</v>
          </cell>
        </row>
        <row r="7184">
          <cell r="A7184">
            <v>81.669999999998495</v>
          </cell>
          <cell r="B7184">
            <v>2478.6500000000074</v>
          </cell>
        </row>
        <row r="7185">
          <cell r="A7185">
            <v>81.6799999999985</v>
          </cell>
          <cell r="B7185">
            <v>2478.6000000000076</v>
          </cell>
        </row>
        <row r="7186">
          <cell r="A7186">
            <v>81.689999999998406</v>
          </cell>
          <cell r="B7186">
            <v>2478.5500000000079</v>
          </cell>
        </row>
        <row r="7187">
          <cell r="A7187">
            <v>81.699999999998397</v>
          </cell>
          <cell r="B7187">
            <v>2478.5000000000082</v>
          </cell>
        </row>
        <row r="7188">
          <cell r="A7188">
            <v>81.709999999998402</v>
          </cell>
          <cell r="B7188">
            <v>2478.450000000008</v>
          </cell>
        </row>
        <row r="7189">
          <cell r="A7189">
            <v>81.719999999998393</v>
          </cell>
          <cell r="B7189">
            <v>2478.4000000000078</v>
          </cell>
        </row>
        <row r="7190">
          <cell r="A7190">
            <v>81.729999999998398</v>
          </cell>
          <cell r="B7190">
            <v>2478.3500000000081</v>
          </cell>
        </row>
        <row r="7191">
          <cell r="A7191">
            <v>81.739999999998403</v>
          </cell>
          <cell r="B7191">
            <v>2478.3000000000079</v>
          </cell>
        </row>
        <row r="7192">
          <cell r="A7192">
            <v>81.749999999998394</v>
          </cell>
          <cell r="B7192">
            <v>2478.2500000000082</v>
          </cell>
        </row>
        <row r="7193">
          <cell r="A7193">
            <v>81.759999999998399</v>
          </cell>
          <cell r="B7193">
            <v>2478.200000000008</v>
          </cell>
        </row>
        <row r="7194">
          <cell r="A7194">
            <v>81.769999999998404</v>
          </cell>
          <cell r="B7194">
            <v>2478.1500000000078</v>
          </cell>
        </row>
        <row r="7195">
          <cell r="A7195">
            <v>81.779999999998395</v>
          </cell>
          <cell r="B7195">
            <v>2478.1000000000081</v>
          </cell>
        </row>
        <row r="7196">
          <cell r="A7196">
            <v>81.7899999999984</v>
          </cell>
          <cell r="B7196">
            <v>2478.0500000000079</v>
          </cell>
        </row>
        <row r="7197">
          <cell r="A7197">
            <v>81.799999999998306</v>
          </cell>
          <cell r="B7197">
            <v>2478.0000000000086</v>
          </cell>
        </row>
        <row r="7198">
          <cell r="A7198">
            <v>81.809999999998297</v>
          </cell>
          <cell r="B7198">
            <v>2477.9500000000085</v>
          </cell>
        </row>
        <row r="7199">
          <cell r="A7199">
            <v>81.819999999998302</v>
          </cell>
          <cell r="B7199">
            <v>2477.9000000000087</v>
          </cell>
        </row>
        <row r="7200">
          <cell r="A7200">
            <v>81.829999999998293</v>
          </cell>
          <cell r="B7200">
            <v>2477.8500000000085</v>
          </cell>
        </row>
        <row r="7201">
          <cell r="A7201">
            <v>81.839999999998298</v>
          </cell>
          <cell r="B7201">
            <v>2477.8000000000084</v>
          </cell>
        </row>
        <row r="7202">
          <cell r="A7202">
            <v>81.849999999998303</v>
          </cell>
          <cell r="B7202">
            <v>2477.7500000000086</v>
          </cell>
        </row>
        <row r="7203">
          <cell r="A7203">
            <v>81.859999999998294</v>
          </cell>
          <cell r="B7203">
            <v>2477.7000000000085</v>
          </cell>
        </row>
        <row r="7204">
          <cell r="A7204">
            <v>81.869999999998299</v>
          </cell>
          <cell r="B7204">
            <v>2477.6500000000087</v>
          </cell>
        </row>
        <row r="7205">
          <cell r="A7205">
            <v>81.879999999998304</v>
          </cell>
          <cell r="B7205">
            <v>2477.6000000000085</v>
          </cell>
        </row>
        <row r="7206">
          <cell r="A7206">
            <v>81.889999999998295</v>
          </cell>
          <cell r="B7206">
            <v>2477.5500000000084</v>
          </cell>
        </row>
        <row r="7207">
          <cell r="A7207">
            <v>81.8999999999983</v>
          </cell>
          <cell r="B7207">
            <v>2477.5000000000086</v>
          </cell>
        </row>
        <row r="7208">
          <cell r="A7208">
            <v>81.909999999998206</v>
          </cell>
          <cell r="B7208">
            <v>2477.4500000000089</v>
          </cell>
        </row>
        <row r="7209">
          <cell r="A7209">
            <v>81.919999999998197</v>
          </cell>
          <cell r="B7209">
            <v>2477.4000000000092</v>
          </cell>
        </row>
        <row r="7210">
          <cell r="A7210">
            <v>81.929999999998202</v>
          </cell>
          <cell r="B7210">
            <v>2477.350000000009</v>
          </cell>
        </row>
        <row r="7211">
          <cell r="A7211">
            <v>81.939999999998193</v>
          </cell>
          <cell r="B7211">
            <v>2477.3000000000093</v>
          </cell>
        </row>
        <row r="7212">
          <cell r="A7212">
            <v>81.949999999998198</v>
          </cell>
          <cell r="B7212">
            <v>2477.2500000000091</v>
          </cell>
        </row>
        <row r="7213">
          <cell r="A7213">
            <v>81.959999999998203</v>
          </cell>
          <cell r="B7213">
            <v>2477.2000000000089</v>
          </cell>
        </row>
        <row r="7214">
          <cell r="A7214">
            <v>81.969999999998194</v>
          </cell>
          <cell r="B7214">
            <v>2477.1500000000092</v>
          </cell>
        </row>
        <row r="7215">
          <cell r="A7215">
            <v>81.979999999998199</v>
          </cell>
          <cell r="B7215">
            <v>2477.100000000009</v>
          </cell>
        </row>
        <row r="7216">
          <cell r="A7216">
            <v>81.989999999998204</v>
          </cell>
          <cell r="B7216">
            <v>2477.0500000000088</v>
          </cell>
        </row>
        <row r="7217">
          <cell r="A7217">
            <v>81.999999999998195</v>
          </cell>
          <cell r="B7217">
            <v>2477.0000000000091</v>
          </cell>
        </row>
        <row r="7218">
          <cell r="A7218">
            <v>82.0099999999982</v>
          </cell>
          <cell r="B7218">
            <v>2476.9500000000089</v>
          </cell>
        </row>
        <row r="7219">
          <cell r="A7219">
            <v>82.019999999998106</v>
          </cell>
          <cell r="B7219">
            <v>2476.9000000000096</v>
          </cell>
        </row>
        <row r="7220">
          <cell r="A7220">
            <v>82.029999999998097</v>
          </cell>
          <cell r="B7220">
            <v>2476.8500000000095</v>
          </cell>
        </row>
        <row r="7221">
          <cell r="A7221">
            <v>82.039999999998102</v>
          </cell>
          <cell r="B7221">
            <v>2476.8000000000093</v>
          </cell>
        </row>
        <row r="7222">
          <cell r="A7222">
            <v>82.049999999998093</v>
          </cell>
          <cell r="B7222">
            <v>2476.7500000000095</v>
          </cell>
        </row>
        <row r="7223">
          <cell r="A7223">
            <v>82.059999999998098</v>
          </cell>
          <cell r="B7223">
            <v>2476.7000000000094</v>
          </cell>
        </row>
        <row r="7224">
          <cell r="A7224">
            <v>82.069999999998103</v>
          </cell>
          <cell r="B7224">
            <v>2476.6500000000096</v>
          </cell>
        </row>
        <row r="7225">
          <cell r="A7225">
            <v>82.079999999998094</v>
          </cell>
          <cell r="B7225">
            <v>2476.6000000000095</v>
          </cell>
        </row>
        <row r="7226">
          <cell r="A7226">
            <v>82.089999999998099</v>
          </cell>
          <cell r="B7226">
            <v>2476.5500000000093</v>
          </cell>
        </row>
        <row r="7227">
          <cell r="A7227">
            <v>82.099999999998104</v>
          </cell>
          <cell r="B7227">
            <v>2476.5000000000095</v>
          </cell>
        </row>
        <row r="7228">
          <cell r="A7228">
            <v>82.109999999998095</v>
          </cell>
          <cell r="B7228">
            <v>2476.4500000000094</v>
          </cell>
        </row>
        <row r="7229">
          <cell r="A7229">
            <v>82.1199999999981</v>
          </cell>
          <cell r="B7229">
            <v>2476.4000000000096</v>
          </cell>
        </row>
        <row r="7230">
          <cell r="A7230">
            <v>82.129999999998006</v>
          </cell>
          <cell r="B7230">
            <v>2476.3500000000099</v>
          </cell>
        </row>
        <row r="7231">
          <cell r="A7231">
            <v>82.139999999997997</v>
          </cell>
          <cell r="B7231">
            <v>2476.3000000000102</v>
          </cell>
        </row>
        <row r="7232">
          <cell r="A7232">
            <v>82.149999999998002</v>
          </cell>
          <cell r="B7232">
            <v>2476.25000000001</v>
          </cell>
        </row>
        <row r="7233">
          <cell r="A7233">
            <v>82.159999999998007</v>
          </cell>
          <cell r="B7233">
            <v>2476.2000000000098</v>
          </cell>
        </row>
        <row r="7234">
          <cell r="A7234">
            <v>82.169999999997998</v>
          </cell>
          <cell r="B7234">
            <v>2476.1500000000101</v>
          </cell>
        </row>
        <row r="7235">
          <cell r="A7235">
            <v>82.179999999998003</v>
          </cell>
          <cell r="B7235">
            <v>2476.1000000000099</v>
          </cell>
        </row>
        <row r="7236">
          <cell r="A7236">
            <v>82.189999999997994</v>
          </cell>
          <cell r="B7236">
            <v>2476.0500000000102</v>
          </cell>
        </row>
        <row r="7237">
          <cell r="A7237">
            <v>82.199999999997999</v>
          </cell>
          <cell r="B7237">
            <v>2476.00000000001</v>
          </cell>
        </row>
        <row r="7238">
          <cell r="A7238">
            <v>82.209999999998004</v>
          </cell>
          <cell r="B7238">
            <v>2475.9500000000098</v>
          </cell>
        </row>
        <row r="7239">
          <cell r="A7239">
            <v>82.219999999997995</v>
          </cell>
          <cell r="B7239">
            <v>2475.9000000000101</v>
          </cell>
        </row>
        <row r="7240">
          <cell r="A7240">
            <v>82.229999999998</v>
          </cell>
          <cell r="B7240">
            <v>2475.8500000000099</v>
          </cell>
        </row>
        <row r="7241">
          <cell r="A7241">
            <v>82.239999999997906</v>
          </cell>
          <cell r="B7241">
            <v>2475.8000000000106</v>
          </cell>
        </row>
        <row r="7242">
          <cell r="A7242">
            <v>82.249999999997897</v>
          </cell>
          <cell r="B7242">
            <v>2475.7500000000105</v>
          </cell>
        </row>
        <row r="7243">
          <cell r="A7243">
            <v>82.259999999997902</v>
          </cell>
          <cell r="B7243">
            <v>2475.7000000000107</v>
          </cell>
        </row>
        <row r="7244">
          <cell r="A7244">
            <v>82.269999999997907</v>
          </cell>
          <cell r="B7244">
            <v>2475.6500000000106</v>
          </cell>
        </row>
        <row r="7245">
          <cell r="A7245">
            <v>82.279999999997898</v>
          </cell>
          <cell r="B7245">
            <v>2475.6000000000104</v>
          </cell>
        </row>
        <row r="7246">
          <cell r="A7246">
            <v>82.289999999997903</v>
          </cell>
          <cell r="B7246">
            <v>2475.5500000000106</v>
          </cell>
        </row>
        <row r="7247">
          <cell r="A7247">
            <v>82.299999999997894</v>
          </cell>
          <cell r="B7247">
            <v>2475.5000000000105</v>
          </cell>
        </row>
        <row r="7248">
          <cell r="A7248">
            <v>82.309999999997899</v>
          </cell>
          <cell r="B7248">
            <v>2475.4500000000107</v>
          </cell>
        </row>
        <row r="7249">
          <cell r="A7249">
            <v>82.319999999997904</v>
          </cell>
          <cell r="B7249">
            <v>2475.4000000000106</v>
          </cell>
        </row>
        <row r="7250">
          <cell r="A7250">
            <v>82.329999999997895</v>
          </cell>
          <cell r="B7250">
            <v>2475.3500000000104</v>
          </cell>
        </row>
        <row r="7251">
          <cell r="A7251">
            <v>82.3399999999979</v>
          </cell>
          <cell r="B7251">
            <v>2475.3000000000106</v>
          </cell>
        </row>
        <row r="7252">
          <cell r="A7252">
            <v>82.349999999997806</v>
          </cell>
          <cell r="B7252">
            <v>2475.2500000000109</v>
          </cell>
        </row>
        <row r="7253">
          <cell r="A7253">
            <v>82.359999999997797</v>
          </cell>
          <cell r="B7253">
            <v>2475.2000000000112</v>
          </cell>
        </row>
        <row r="7254">
          <cell r="A7254">
            <v>82.369999999997802</v>
          </cell>
          <cell r="B7254">
            <v>2475.150000000011</v>
          </cell>
        </row>
        <row r="7255">
          <cell r="A7255">
            <v>82.379999999997807</v>
          </cell>
          <cell r="B7255">
            <v>2475.1000000000108</v>
          </cell>
        </row>
        <row r="7256">
          <cell r="A7256">
            <v>82.389999999997798</v>
          </cell>
          <cell r="B7256">
            <v>2475.0500000000111</v>
          </cell>
        </row>
        <row r="7257">
          <cell r="A7257">
            <v>82.399999999997803</v>
          </cell>
          <cell r="B7257">
            <v>2475.0000000000109</v>
          </cell>
        </row>
        <row r="7258">
          <cell r="A7258">
            <v>82.409999999997794</v>
          </cell>
          <cell r="B7258">
            <v>2474.9500000000112</v>
          </cell>
        </row>
        <row r="7259">
          <cell r="A7259">
            <v>82.419999999997799</v>
          </cell>
          <cell r="B7259">
            <v>2474.900000000011</v>
          </cell>
        </row>
        <row r="7260">
          <cell r="A7260">
            <v>82.429999999997804</v>
          </cell>
          <cell r="B7260">
            <v>2474.8500000000108</v>
          </cell>
        </row>
        <row r="7261">
          <cell r="A7261">
            <v>82.439999999997795</v>
          </cell>
          <cell r="B7261">
            <v>2474.8000000000111</v>
          </cell>
        </row>
        <row r="7262">
          <cell r="A7262">
            <v>82.4499999999978</v>
          </cell>
          <cell r="B7262">
            <v>2474.7500000000109</v>
          </cell>
        </row>
        <row r="7263">
          <cell r="A7263">
            <v>82.459999999997706</v>
          </cell>
          <cell r="B7263">
            <v>2474.7000000000116</v>
          </cell>
        </row>
        <row r="7264">
          <cell r="A7264">
            <v>82.469999999997697</v>
          </cell>
          <cell r="B7264">
            <v>2474.6500000000115</v>
          </cell>
        </row>
        <row r="7265">
          <cell r="A7265">
            <v>82.479999999997702</v>
          </cell>
          <cell r="B7265">
            <v>2474.6000000000113</v>
          </cell>
        </row>
        <row r="7266">
          <cell r="A7266">
            <v>82.489999999997707</v>
          </cell>
          <cell r="B7266">
            <v>2474.5500000000116</v>
          </cell>
        </row>
        <row r="7267">
          <cell r="A7267">
            <v>82.499999999997698</v>
          </cell>
          <cell r="B7267">
            <v>2474.5000000000114</v>
          </cell>
        </row>
        <row r="7268">
          <cell r="A7268">
            <v>82.509999999997703</v>
          </cell>
          <cell r="B7268">
            <v>2474.4500000000116</v>
          </cell>
        </row>
        <row r="7269">
          <cell r="A7269">
            <v>82.519999999997694</v>
          </cell>
          <cell r="B7269">
            <v>2474.4000000000115</v>
          </cell>
        </row>
        <row r="7270">
          <cell r="A7270">
            <v>82.529999999997699</v>
          </cell>
          <cell r="B7270">
            <v>2474.3500000000113</v>
          </cell>
        </row>
        <row r="7271">
          <cell r="A7271">
            <v>82.539999999997704</v>
          </cell>
          <cell r="B7271">
            <v>2474.3000000000116</v>
          </cell>
        </row>
        <row r="7272">
          <cell r="A7272">
            <v>82.549999999997695</v>
          </cell>
          <cell r="B7272">
            <v>2474.2500000000114</v>
          </cell>
        </row>
        <row r="7273">
          <cell r="A7273">
            <v>82.5599999999977</v>
          </cell>
          <cell r="B7273">
            <v>2474.2000000000116</v>
          </cell>
        </row>
        <row r="7274">
          <cell r="A7274">
            <v>82.569999999997606</v>
          </cell>
          <cell r="B7274">
            <v>2474.1500000000119</v>
          </cell>
        </row>
        <row r="7275">
          <cell r="A7275">
            <v>82.579999999997597</v>
          </cell>
          <cell r="B7275">
            <v>2474.1000000000122</v>
          </cell>
        </row>
        <row r="7276">
          <cell r="A7276">
            <v>82.589999999997602</v>
          </cell>
          <cell r="B7276">
            <v>2474.050000000012</v>
          </cell>
        </row>
        <row r="7277">
          <cell r="A7277">
            <v>82.599999999997607</v>
          </cell>
          <cell r="B7277">
            <v>2474.0000000000118</v>
          </cell>
        </row>
        <row r="7278">
          <cell r="A7278">
            <v>82.609999999997598</v>
          </cell>
          <cell r="B7278">
            <v>2473.9500000000121</v>
          </cell>
        </row>
        <row r="7279">
          <cell r="A7279">
            <v>82.619999999997603</v>
          </cell>
          <cell r="B7279">
            <v>2473.9000000000119</v>
          </cell>
        </row>
        <row r="7280">
          <cell r="A7280">
            <v>82.629999999997594</v>
          </cell>
          <cell r="B7280">
            <v>2473.8500000000122</v>
          </cell>
        </row>
        <row r="7281">
          <cell r="A7281">
            <v>82.639999999997599</v>
          </cell>
          <cell r="B7281">
            <v>2473.800000000012</v>
          </cell>
        </row>
        <row r="7282">
          <cell r="A7282">
            <v>82.649999999997604</v>
          </cell>
          <cell r="B7282">
            <v>2473.7500000000118</v>
          </cell>
        </row>
        <row r="7283">
          <cell r="A7283">
            <v>82.659999999997595</v>
          </cell>
          <cell r="B7283">
            <v>2473.7000000000121</v>
          </cell>
        </row>
        <row r="7284">
          <cell r="A7284">
            <v>82.6699999999976</v>
          </cell>
          <cell r="B7284">
            <v>2473.6500000000119</v>
          </cell>
        </row>
        <row r="7285">
          <cell r="A7285">
            <v>82.679999999997506</v>
          </cell>
          <cell r="B7285">
            <v>2473.6000000000126</v>
          </cell>
        </row>
        <row r="7286">
          <cell r="A7286">
            <v>82.689999999997497</v>
          </cell>
          <cell r="B7286">
            <v>2473.5500000000125</v>
          </cell>
        </row>
        <row r="7287">
          <cell r="A7287">
            <v>82.699999999997502</v>
          </cell>
          <cell r="B7287">
            <v>2473.5000000000127</v>
          </cell>
        </row>
        <row r="7288">
          <cell r="A7288">
            <v>82.709999999997507</v>
          </cell>
          <cell r="B7288">
            <v>2473.4500000000126</v>
          </cell>
        </row>
        <row r="7289">
          <cell r="A7289">
            <v>82.719999999997498</v>
          </cell>
          <cell r="B7289">
            <v>2473.4000000000124</v>
          </cell>
        </row>
        <row r="7290">
          <cell r="A7290">
            <v>82.729999999997503</v>
          </cell>
          <cell r="B7290">
            <v>2473.3500000000126</v>
          </cell>
        </row>
        <row r="7291">
          <cell r="A7291">
            <v>82.739999999997494</v>
          </cell>
          <cell r="B7291">
            <v>2473.3000000000125</v>
          </cell>
        </row>
        <row r="7292">
          <cell r="A7292">
            <v>82.749999999997499</v>
          </cell>
          <cell r="B7292">
            <v>2473.2500000000127</v>
          </cell>
        </row>
        <row r="7293">
          <cell r="A7293">
            <v>82.759999999997504</v>
          </cell>
          <cell r="B7293">
            <v>2473.2000000000126</v>
          </cell>
        </row>
        <row r="7294">
          <cell r="A7294">
            <v>82.769999999997495</v>
          </cell>
          <cell r="B7294">
            <v>2473.1500000000124</v>
          </cell>
        </row>
        <row r="7295">
          <cell r="A7295">
            <v>82.7799999999975</v>
          </cell>
          <cell r="B7295">
            <v>2473.1000000000126</v>
          </cell>
        </row>
        <row r="7296">
          <cell r="A7296">
            <v>82.789999999997406</v>
          </cell>
          <cell r="B7296">
            <v>2473.0500000000129</v>
          </cell>
        </row>
        <row r="7297">
          <cell r="A7297">
            <v>82.799999999997397</v>
          </cell>
          <cell r="B7297">
            <v>2473.0000000000132</v>
          </cell>
        </row>
        <row r="7298">
          <cell r="A7298">
            <v>82.809999999997402</v>
          </cell>
          <cell r="B7298">
            <v>2472.950000000013</v>
          </cell>
        </row>
        <row r="7299">
          <cell r="A7299">
            <v>82.819999999997407</v>
          </cell>
          <cell r="B7299">
            <v>2472.9000000000128</v>
          </cell>
        </row>
        <row r="7300">
          <cell r="A7300">
            <v>82.829999999997398</v>
          </cell>
          <cell r="B7300">
            <v>2472.8500000000131</v>
          </cell>
        </row>
        <row r="7301">
          <cell r="A7301">
            <v>82.839999999997403</v>
          </cell>
          <cell r="B7301">
            <v>2472.8000000000129</v>
          </cell>
        </row>
        <row r="7302">
          <cell r="A7302">
            <v>82.849999999997394</v>
          </cell>
          <cell r="B7302">
            <v>2472.7500000000132</v>
          </cell>
        </row>
        <row r="7303">
          <cell r="A7303">
            <v>82.859999999997399</v>
          </cell>
          <cell r="B7303">
            <v>2472.700000000013</v>
          </cell>
        </row>
        <row r="7304">
          <cell r="A7304">
            <v>82.869999999997404</v>
          </cell>
          <cell r="B7304">
            <v>2472.6500000000128</v>
          </cell>
        </row>
        <row r="7305">
          <cell r="A7305">
            <v>82.879999999997395</v>
          </cell>
          <cell r="B7305">
            <v>2472.6000000000131</v>
          </cell>
        </row>
        <row r="7306">
          <cell r="A7306">
            <v>82.8899999999974</v>
          </cell>
          <cell r="B7306">
            <v>2472.5500000000129</v>
          </cell>
        </row>
        <row r="7307">
          <cell r="A7307">
            <v>82.899999999997306</v>
          </cell>
          <cell r="B7307">
            <v>2472.5000000000136</v>
          </cell>
        </row>
        <row r="7308">
          <cell r="A7308">
            <v>82.909999999997297</v>
          </cell>
          <cell r="B7308">
            <v>2472.4500000000135</v>
          </cell>
        </row>
        <row r="7309">
          <cell r="A7309">
            <v>82.919999999997302</v>
          </cell>
          <cell r="B7309">
            <v>2472.4000000000133</v>
          </cell>
        </row>
        <row r="7310">
          <cell r="A7310">
            <v>82.929999999997307</v>
          </cell>
          <cell r="B7310">
            <v>2472.3500000000136</v>
          </cell>
        </row>
        <row r="7311">
          <cell r="A7311">
            <v>82.939999999997298</v>
          </cell>
          <cell r="B7311">
            <v>2472.3000000000134</v>
          </cell>
        </row>
        <row r="7312">
          <cell r="A7312">
            <v>82.949999999997303</v>
          </cell>
          <cell r="B7312">
            <v>2472.2500000000136</v>
          </cell>
        </row>
        <row r="7313">
          <cell r="A7313">
            <v>82.959999999997294</v>
          </cell>
          <cell r="B7313">
            <v>2472.2000000000135</v>
          </cell>
        </row>
        <row r="7314">
          <cell r="A7314">
            <v>82.969999999997299</v>
          </cell>
          <cell r="B7314">
            <v>2472.1500000000133</v>
          </cell>
        </row>
        <row r="7315">
          <cell r="A7315">
            <v>82.979999999997304</v>
          </cell>
          <cell r="B7315">
            <v>2472.1000000000136</v>
          </cell>
        </row>
        <row r="7316">
          <cell r="A7316">
            <v>82.989999999997295</v>
          </cell>
          <cell r="B7316">
            <v>2472.0500000000134</v>
          </cell>
        </row>
        <row r="7317">
          <cell r="A7317">
            <v>82.9999999999973</v>
          </cell>
          <cell r="B7317">
            <v>2472.0000000000136</v>
          </cell>
        </row>
        <row r="7318">
          <cell r="A7318">
            <v>83.009999999997206</v>
          </cell>
          <cell r="B7318">
            <v>2471.9500000000139</v>
          </cell>
        </row>
        <row r="7319">
          <cell r="A7319">
            <v>83.019999999997196</v>
          </cell>
          <cell r="B7319">
            <v>2471.9000000000142</v>
          </cell>
        </row>
        <row r="7320">
          <cell r="A7320">
            <v>83.029999999997202</v>
          </cell>
          <cell r="B7320">
            <v>2471.850000000014</v>
          </cell>
        </row>
        <row r="7321">
          <cell r="A7321">
            <v>83.039999999997207</v>
          </cell>
          <cell r="B7321">
            <v>2471.8000000000138</v>
          </cell>
        </row>
        <row r="7322">
          <cell r="A7322">
            <v>83.049999999997198</v>
          </cell>
          <cell r="B7322">
            <v>2471.7500000000141</v>
          </cell>
        </row>
        <row r="7323">
          <cell r="A7323">
            <v>83.059999999997203</v>
          </cell>
          <cell r="B7323">
            <v>2471.7000000000139</v>
          </cell>
        </row>
        <row r="7324">
          <cell r="A7324">
            <v>83.069999999997194</v>
          </cell>
          <cell r="B7324">
            <v>2471.6500000000142</v>
          </cell>
        </row>
        <row r="7325">
          <cell r="A7325">
            <v>83.079999999997199</v>
          </cell>
          <cell r="B7325">
            <v>2471.600000000014</v>
          </cell>
        </row>
        <row r="7326">
          <cell r="A7326">
            <v>83.089999999997204</v>
          </cell>
          <cell r="B7326">
            <v>2471.5500000000138</v>
          </cell>
        </row>
        <row r="7327">
          <cell r="A7327">
            <v>83.099999999997195</v>
          </cell>
          <cell r="B7327">
            <v>2471.5000000000141</v>
          </cell>
        </row>
        <row r="7328">
          <cell r="A7328">
            <v>83.1099999999972</v>
          </cell>
          <cell r="B7328">
            <v>2471.4500000000139</v>
          </cell>
        </row>
        <row r="7329">
          <cell r="A7329">
            <v>83.119999999997106</v>
          </cell>
          <cell r="B7329">
            <v>2471.4000000000146</v>
          </cell>
        </row>
        <row r="7330">
          <cell r="A7330">
            <v>83.129999999997096</v>
          </cell>
          <cell r="B7330">
            <v>2471.3500000000145</v>
          </cell>
        </row>
        <row r="7331">
          <cell r="A7331">
            <v>83.139999999997102</v>
          </cell>
          <cell r="B7331">
            <v>2471.3000000000147</v>
          </cell>
        </row>
        <row r="7332">
          <cell r="A7332">
            <v>83.149999999997107</v>
          </cell>
          <cell r="B7332">
            <v>2471.2500000000146</v>
          </cell>
        </row>
        <row r="7333">
          <cell r="A7333">
            <v>83.159999999997098</v>
          </cell>
          <cell r="B7333">
            <v>2471.2000000000144</v>
          </cell>
        </row>
        <row r="7334">
          <cell r="A7334">
            <v>83.169999999997103</v>
          </cell>
          <cell r="B7334">
            <v>2471.1500000000146</v>
          </cell>
        </row>
        <row r="7335">
          <cell r="A7335">
            <v>83.179999999997094</v>
          </cell>
          <cell r="B7335">
            <v>2471.1000000000145</v>
          </cell>
        </row>
        <row r="7336">
          <cell r="A7336">
            <v>83.189999999997099</v>
          </cell>
          <cell r="B7336">
            <v>2471.0500000000147</v>
          </cell>
        </row>
        <row r="7337">
          <cell r="A7337">
            <v>83.199999999997104</v>
          </cell>
          <cell r="B7337">
            <v>2471.0000000000146</v>
          </cell>
        </row>
        <row r="7338">
          <cell r="A7338">
            <v>83.209999999997095</v>
          </cell>
          <cell r="B7338">
            <v>2470.9500000000144</v>
          </cell>
        </row>
        <row r="7339">
          <cell r="A7339">
            <v>83.2199999999971</v>
          </cell>
          <cell r="B7339">
            <v>2470.9000000000146</v>
          </cell>
        </row>
        <row r="7340">
          <cell r="A7340">
            <v>83.229999999997005</v>
          </cell>
          <cell r="B7340">
            <v>2470.8500000000149</v>
          </cell>
        </row>
        <row r="7341">
          <cell r="A7341">
            <v>83.239999999996996</v>
          </cell>
          <cell r="B7341">
            <v>2470.8000000000152</v>
          </cell>
        </row>
        <row r="7342">
          <cell r="A7342">
            <v>83.249999999997002</v>
          </cell>
          <cell r="B7342">
            <v>2470.750000000015</v>
          </cell>
        </row>
        <row r="7343">
          <cell r="A7343">
            <v>83.259999999997007</v>
          </cell>
          <cell r="B7343">
            <v>2470.7000000000148</v>
          </cell>
        </row>
        <row r="7344">
          <cell r="A7344">
            <v>83.269999999996998</v>
          </cell>
          <cell r="B7344">
            <v>2470.6500000000151</v>
          </cell>
        </row>
        <row r="7345">
          <cell r="A7345">
            <v>83.279999999997003</v>
          </cell>
          <cell r="B7345">
            <v>2470.6000000000149</v>
          </cell>
        </row>
        <row r="7346">
          <cell r="A7346">
            <v>83.289999999996994</v>
          </cell>
          <cell r="B7346">
            <v>2470.5500000000152</v>
          </cell>
        </row>
        <row r="7347">
          <cell r="A7347">
            <v>83.299999999996999</v>
          </cell>
          <cell r="B7347">
            <v>2470.500000000015</v>
          </cell>
        </row>
        <row r="7348">
          <cell r="A7348">
            <v>83.309999999997004</v>
          </cell>
          <cell r="B7348">
            <v>2470.4500000000148</v>
          </cell>
        </row>
        <row r="7349">
          <cell r="A7349">
            <v>83.319999999996995</v>
          </cell>
          <cell r="B7349">
            <v>2470.4000000000151</v>
          </cell>
        </row>
        <row r="7350">
          <cell r="A7350">
            <v>83.329999999997</v>
          </cell>
          <cell r="B7350">
            <v>2470.3500000000149</v>
          </cell>
        </row>
        <row r="7351">
          <cell r="A7351">
            <v>83.339999999996905</v>
          </cell>
          <cell r="B7351">
            <v>2470.3000000000156</v>
          </cell>
        </row>
        <row r="7352">
          <cell r="A7352">
            <v>83.349999999996896</v>
          </cell>
          <cell r="B7352">
            <v>2470.2500000000155</v>
          </cell>
        </row>
        <row r="7353">
          <cell r="A7353">
            <v>83.359999999996901</v>
          </cell>
          <cell r="B7353">
            <v>2470.2000000000153</v>
          </cell>
        </row>
        <row r="7354">
          <cell r="A7354">
            <v>83.369999999996907</v>
          </cell>
          <cell r="B7354">
            <v>2470.1500000000156</v>
          </cell>
        </row>
        <row r="7355">
          <cell r="A7355">
            <v>83.379999999996897</v>
          </cell>
          <cell r="B7355">
            <v>2470.1000000000154</v>
          </cell>
        </row>
        <row r="7356">
          <cell r="A7356">
            <v>83.389999999996903</v>
          </cell>
          <cell r="B7356">
            <v>2470.0500000000156</v>
          </cell>
        </row>
        <row r="7357">
          <cell r="A7357">
            <v>83.399999999996894</v>
          </cell>
          <cell r="B7357">
            <v>2470.0000000000155</v>
          </cell>
        </row>
        <row r="7358">
          <cell r="A7358">
            <v>83.409999999996899</v>
          </cell>
          <cell r="B7358">
            <v>2469.9500000000153</v>
          </cell>
        </row>
        <row r="7359">
          <cell r="A7359">
            <v>83.419999999996904</v>
          </cell>
          <cell r="B7359">
            <v>2469.9000000000156</v>
          </cell>
        </row>
        <row r="7360">
          <cell r="A7360">
            <v>83.429999999996895</v>
          </cell>
          <cell r="B7360">
            <v>2469.8500000000154</v>
          </cell>
        </row>
        <row r="7361">
          <cell r="A7361">
            <v>83.4399999999969</v>
          </cell>
          <cell r="B7361">
            <v>2469.8000000000156</v>
          </cell>
        </row>
        <row r="7362">
          <cell r="A7362">
            <v>83.449999999996805</v>
          </cell>
          <cell r="B7362">
            <v>2469.7500000000159</v>
          </cell>
        </row>
        <row r="7363">
          <cell r="A7363">
            <v>83.459999999996796</v>
          </cell>
          <cell r="B7363">
            <v>2469.7000000000162</v>
          </cell>
        </row>
        <row r="7364">
          <cell r="A7364">
            <v>83.469999999996801</v>
          </cell>
          <cell r="B7364">
            <v>2469.650000000016</v>
          </cell>
        </row>
        <row r="7365">
          <cell r="A7365">
            <v>83.479999999996807</v>
          </cell>
          <cell r="B7365">
            <v>2469.6000000000158</v>
          </cell>
        </row>
        <row r="7366">
          <cell r="A7366">
            <v>83.489999999996797</v>
          </cell>
          <cell r="B7366">
            <v>2469.5500000000161</v>
          </cell>
        </row>
        <row r="7367">
          <cell r="A7367">
            <v>83.499999999996803</v>
          </cell>
          <cell r="B7367">
            <v>2469.5000000000159</v>
          </cell>
        </row>
        <row r="7368">
          <cell r="A7368">
            <v>83.509999999996793</v>
          </cell>
          <cell r="B7368">
            <v>2469.4500000000162</v>
          </cell>
        </row>
        <row r="7369">
          <cell r="A7369">
            <v>83.519999999996799</v>
          </cell>
          <cell r="B7369">
            <v>2469.400000000016</v>
          </cell>
        </row>
        <row r="7370">
          <cell r="A7370">
            <v>83.529999999996804</v>
          </cell>
          <cell r="B7370">
            <v>2469.3500000000158</v>
          </cell>
        </row>
        <row r="7371">
          <cell r="A7371">
            <v>83.539999999996795</v>
          </cell>
          <cell r="B7371">
            <v>2469.3000000000161</v>
          </cell>
        </row>
        <row r="7372">
          <cell r="A7372">
            <v>83.5499999999968</v>
          </cell>
          <cell r="B7372">
            <v>2469.2500000000159</v>
          </cell>
        </row>
        <row r="7373">
          <cell r="A7373">
            <v>83.559999999996705</v>
          </cell>
          <cell r="B7373">
            <v>2469.2000000000166</v>
          </cell>
        </row>
        <row r="7374">
          <cell r="A7374">
            <v>83.569999999996696</v>
          </cell>
          <cell r="B7374">
            <v>2469.1500000000165</v>
          </cell>
        </row>
        <row r="7375">
          <cell r="A7375">
            <v>83.579999999996701</v>
          </cell>
          <cell r="B7375">
            <v>2469.1000000000167</v>
          </cell>
        </row>
        <row r="7376">
          <cell r="A7376">
            <v>83.589999999996706</v>
          </cell>
          <cell r="B7376">
            <v>2469.0500000000166</v>
          </cell>
        </row>
        <row r="7377">
          <cell r="A7377">
            <v>83.599999999996697</v>
          </cell>
          <cell r="B7377">
            <v>2469.0000000000164</v>
          </cell>
        </row>
        <row r="7378">
          <cell r="A7378">
            <v>83.609999999996703</v>
          </cell>
          <cell r="B7378">
            <v>2468.9500000000166</v>
          </cell>
        </row>
        <row r="7379">
          <cell r="A7379">
            <v>83.619999999996693</v>
          </cell>
          <cell r="B7379">
            <v>2468.9000000000165</v>
          </cell>
        </row>
        <row r="7380">
          <cell r="A7380">
            <v>83.629999999996699</v>
          </cell>
          <cell r="B7380">
            <v>2468.8500000000167</v>
          </cell>
        </row>
        <row r="7381">
          <cell r="A7381">
            <v>83.639999999996704</v>
          </cell>
          <cell r="B7381">
            <v>2468.8000000000166</v>
          </cell>
        </row>
        <row r="7382">
          <cell r="A7382">
            <v>83.649999999996695</v>
          </cell>
          <cell r="B7382">
            <v>2468.7500000000164</v>
          </cell>
        </row>
        <row r="7383">
          <cell r="A7383">
            <v>83.6599999999967</v>
          </cell>
          <cell r="B7383">
            <v>2468.7000000000166</v>
          </cell>
        </row>
        <row r="7384">
          <cell r="A7384">
            <v>83.669999999996605</v>
          </cell>
          <cell r="B7384">
            <v>2468.6500000000169</v>
          </cell>
        </row>
        <row r="7385">
          <cell r="A7385">
            <v>83.679999999996596</v>
          </cell>
          <cell r="B7385">
            <v>2468.6000000000172</v>
          </cell>
        </row>
        <row r="7386">
          <cell r="A7386">
            <v>83.689999999996601</v>
          </cell>
          <cell r="B7386">
            <v>2468.550000000017</v>
          </cell>
        </row>
        <row r="7387">
          <cell r="A7387">
            <v>83.699999999996606</v>
          </cell>
          <cell r="B7387">
            <v>2468.5000000000168</v>
          </cell>
        </row>
        <row r="7388">
          <cell r="A7388">
            <v>83.709999999996597</v>
          </cell>
          <cell r="B7388">
            <v>2468.4500000000171</v>
          </cell>
        </row>
        <row r="7389">
          <cell r="A7389">
            <v>83.719999999996602</v>
          </cell>
          <cell r="B7389">
            <v>2468.4000000000169</v>
          </cell>
        </row>
        <row r="7390">
          <cell r="A7390">
            <v>83.729999999996593</v>
          </cell>
          <cell r="B7390">
            <v>2468.3500000000172</v>
          </cell>
        </row>
        <row r="7391">
          <cell r="A7391">
            <v>83.739999999996598</v>
          </cell>
          <cell r="B7391">
            <v>2468.300000000017</v>
          </cell>
        </row>
        <row r="7392">
          <cell r="A7392">
            <v>83.749999999996604</v>
          </cell>
          <cell r="B7392">
            <v>2468.2500000000168</v>
          </cell>
        </row>
        <row r="7393">
          <cell r="A7393">
            <v>83.759999999996595</v>
          </cell>
          <cell r="B7393">
            <v>2468.2000000000171</v>
          </cell>
        </row>
        <row r="7394">
          <cell r="A7394">
            <v>83.7699999999966</v>
          </cell>
          <cell r="B7394">
            <v>2468.1500000000169</v>
          </cell>
        </row>
        <row r="7395">
          <cell r="A7395">
            <v>83.779999999996505</v>
          </cell>
          <cell r="B7395">
            <v>2468.1000000000176</v>
          </cell>
        </row>
        <row r="7396">
          <cell r="A7396">
            <v>83.789999999996496</v>
          </cell>
          <cell r="B7396">
            <v>2468.0500000000175</v>
          </cell>
        </row>
        <row r="7397">
          <cell r="A7397">
            <v>83.799999999996501</v>
          </cell>
          <cell r="B7397">
            <v>2468.0000000000173</v>
          </cell>
        </row>
        <row r="7398">
          <cell r="A7398">
            <v>83.809999999996506</v>
          </cell>
          <cell r="B7398">
            <v>2467.9500000000176</v>
          </cell>
        </row>
        <row r="7399">
          <cell r="A7399">
            <v>83.819999999996497</v>
          </cell>
          <cell r="B7399">
            <v>2467.9000000000174</v>
          </cell>
        </row>
        <row r="7400">
          <cell r="A7400">
            <v>83.829999999996502</v>
          </cell>
          <cell r="B7400">
            <v>2467.8500000000176</v>
          </cell>
        </row>
        <row r="7401">
          <cell r="A7401">
            <v>83.839999999996493</v>
          </cell>
          <cell r="B7401">
            <v>2467.8000000000175</v>
          </cell>
        </row>
        <row r="7402">
          <cell r="A7402">
            <v>83.849999999996498</v>
          </cell>
          <cell r="B7402">
            <v>2467.7500000000173</v>
          </cell>
        </row>
        <row r="7403">
          <cell r="A7403">
            <v>83.859999999996504</v>
          </cell>
          <cell r="B7403">
            <v>2467.7000000000176</v>
          </cell>
        </row>
        <row r="7404">
          <cell r="A7404">
            <v>83.869999999996494</v>
          </cell>
          <cell r="B7404">
            <v>2467.6500000000174</v>
          </cell>
        </row>
        <row r="7405">
          <cell r="A7405">
            <v>83.8799999999965</v>
          </cell>
          <cell r="B7405">
            <v>2467.6000000000176</v>
          </cell>
        </row>
        <row r="7406">
          <cell r="A7406">
            <v>83.889999999996405</v>
          </cell>
          <cell r="B7406">
            <v>2467.5500000000179</v>
          </cell>
        </row>
        <row r="7407">
          <cell r="A7407">
            <v>83.899999999996396</v>
          </cell>
          <cell r="B7407">
            <v>2467.5000000000182</v>
          </cell>
        </row>
        <row r="7408">
          <cell r="A7408">
            <v>83.909999999996401</v>
          </cell>
          <cell r="B7408">
            <v>2467.450000000018</v>
          </cell>
        </row>
        <row r="7409">
          <cell r="A7409">
            <v>83.919999999996406</v>
          </cell>
          <cell r="B7409">
            <v>2467.4000000000178</v>
          </cell>
        </row>
        <row r="7410">
          <cell r="A7410">
            <v>83.929999999996397</v>
          </cell>
          <cell r="B7410">
            <v>2467.3500000000181</v>
          </cell>
        </row>
        <row r="7411">
          <cell r="A7411">
            <v>83.939999999996402</v>
          </cell>
          <cell r="B7411">
            <v>2467.3000000000179</v>
          </cell>
        </row>
        <row r="7412">
          <cell r="A7412">
            <v>83.949999999996393</v>
          </cell>
          <cell r="B7412">
            <v>2467.2500000000182</v>
          </cell>
        </row>
        <row r="7413">
          <cell r="A7413">
            <v>83.959999999996398</v>
          </cell>
          <cell r="B7413">
            <v>2467.200000000018</v>
          </cell>
        </row>
        <row r="7414">
          <cell r="A7414">
            <v>83.969999999996404</v>
          </cell>
          <cell r="B7414">
            <v>2467.1500000000178</v>
          </cell>
        </row>
        <row r="7415">
          <cell r="A7415">
            <v>83.979999999996394</v>
          </cell>
          <cell r="B7415">
            <v>2467.1000000000181</v>
          </cell>
        </row>
        <row r="7416">
          <cell r="A7416">
            <v>83.9899999999964</v>
          </cell>
          <cell r="B7416">
            <v>2467.0500000000179</v>
          </cell>
        </row>
        <row r="7417">
          <cell r="A7417">
            <v>83.999999999996305</v>
          </cell>
          <cell r="B7417">
            <v>2467.0000000000186</v>
          </cell>
        </row>
        <row r="7418">
          <cell r="A7418">
            <v>84.009999999996296</v>
          </cell>
          <cell r="B7418">
            <v>2466.9500000000185</v>
          </cell>
        </row>
        <row r="7419">
          <cell r="A7419">
            <v>84.019999999996301</v>
          </cell>
          <cell r="B7419">
            <v>2466.9000000000187</v>
          </cell>
        </row>
        <row r="7420">
          <cell r="A7420">
            <v>84.029999999996306</v>
          </cell>
          <cell r="B7420">
            <v>2466.8500000000186</v>
          </cell>
        </row>
        <row r="7421">
          <cell r="A7421">
            <v>84.039999999996297</v>
          </cell>
          <cell r="B7421">
            <v>2466.8000000000184</v>
          </cell>
        </row>
        <row r="7422">
          <cell r="A7422">
            <v>84.049999999996302</v>
          </cell>
          <cell r="B7422">
            <v>2466.7500000000186</v>
          </cell>
        </row>
        <row r="7423">
          <cell r="A7423">
            <v>84.059999999996293</v>
          </cell>
          <cell r="B7423">
            <v>2466.7000000000185</v>
          </cell>
        </row>
        <row r="7424">
          <cell r="A7424">
            <v>84.069999999996298</v>
          </cell>
          <cell r="B7424">
            <v>2466.6500000000187</v>
          </cell>
        </row>
        <row r="7425">
          <cell r="A7425">
            <v>84.079999999996303</v>
          </cell>
          <cell r="B7425">
            <v>2466.6000000000186</v>
          </cell>
        </row>
        <row r="7426">
          <cell r="A7426">
            <v>84.089999999996294</v>
          </cell>
          <cell r="B7426">
            <v>2466.5500000000184</v>
          </cell>
        </row>
        <row r="7427">
          <cell r="A7427">
            <v>84.099999999996299</v>
          </cell>
          <cell r="B7427">
            <v>2466.5000000000186</v>
          </cell>
        </row>
        <row r="7428">
          <cell r="A7428">
            <v>84.109999999996205</v>
          </cell>
          <cell r="B7428">
            <v>2466.4500000000189</v>
          </cell>
        </row>
        <row r="7429">
          <cell r="A7429">
            <v>84.119999999996196</v>
          </cell>
          <cell r="B7429">
            <v>2466.4000000000192</v>
          </cell>
        </row>
        <row r="7430">
          <cell r="A7430">
            <v>84.129999999996201</v>
          </cell>
          <cell r="B7430">
            <v>2466.350000000019</v>
          </cell>
        </row>
        <row r="7431">
          <cell r="A7431">
            <v>84.139999999996206</v>
          </cell>
          <cell r="B7431">
            <v>2466.3000000000188</v>
          </cell>
        </row>
        <row r="7432">
          <cell r="A7432">
            <v>84.149999999996197</v>
          </cell>
          <cell r="B7432">
            <v>2466.2500000000191</v>
          </cell>
        </row>
        <row r="7433">
          <cell r="A7433">
            <v>84.159999999996202</v>
          </cell>
          <cell r="B7433">
            <v>2466.2000000000189</v>
          </cell>
        </row>
        <row r="7434">
          <cell r="A7434">
            <v>84.169999999996193</v>
          </cell>
          <cell r="B7434">
            <v>2466.1500000000192</v>
          </cell>
        </row>
        <row r="7435">
          <cell r="A7435">
            <v>84.179999999996198</v>
          </cell>
          <cell r="B7435">
            <v>2466.100000000019</v>
          </cell>
        </row>
        <row r="7436">
          <cell r="A7436">
            <v>84.189999999996203</v>
          </cell>
          <cell r="B7436">
            <v>2466.0500000000188</v>
          </cell>
        </row>
        <row r="7437">
          <cell r="A7437">
            <v>84.199999999996194</v>
          </cell>
          <cell r="B7437">
            <v>2466.0000000000191</v>
          </cell>
        </row>
        <row r="7438">
          <cell r="A7438">
            <v>84.209999999996199</v>
          </cell>
          <cell r="B7438">
            <v>2465.9500000000189</v>
          </cell>
        </row>
        <row r="7439">
          <cell r="A7439">
            <v>84.219999999996105</v>
          </cell>
          <cell r="B7439">
            <v>2465.9000000000196</v>
          </cell>
        </row>
        <row r="7440">
          <cell r="A7440">
            <v>84.229999999996096</v>
          </cell>
          <cell r="B7440">
            <v>2465.8500000000195</v>
          </cell>
        </row>
        <row r="7441">
          <cell r="A7441">
            <v>84.239999999996101</v>
          </cell>
          <cell r="B7441">
            <v>2465.8000000000193</v>
          </cell>
        </row>
        <row r="7442">
          <cell r="A7442">
            <v>84.249999999996106</v>
          </cell>
          <cell r="B7442">
            <v>2465.7500000000196</v>
          </cell>
        </row>
        <row r="7443">
          <cell r="A7443">
            <v>84.259999999996097</v>
          </cell>
          <cell r="B7443">
            <v>2465.7000000000194</v>
          </cell>
        </row>
        <row r="7444">
          <cell r="A7444">
            <v>84.269999999996102</v>
          </cell>
          <cell r="B7444">
            <v>2465.6500000000196</v>
          </cell>
        </row>
        <row r="7445">
          <cell r="A7445">
            <v>84.279999999996093</v>
          </cell>
          <cell r="B7445">
            <v>2465.6000000000195</v>
          </cell>
        </row>
        <row r="7446">
          <cell r="A7446">
            <v>84.289999999996098</v>
          </cell>
          <cell r="B7446">
            <v>2465.5500000000193</v>
          </cell>
        </row>
        <row r="7447">
          <cell r="A7447">
            <v>84.299999999996103</v>
          </cell>
          <cell r="B7447">
            <v>2465.5000000000196</v>
          </cell>
        </row>
        <row r="7448">
          <cell r="A7448">
            <v>84.309999999996094</v>
          </cell>
          <cell r="B7448">
            <v>2465.4500000000194</v>
          </cell>
        </row>
        <row r="7449">
          <cell r="A7449">
            <v>84.319999999996099</v>
          </cell>
          <cell r="B7449">
            <v>2465.4000000000196</v>
          </cell>
        </row>
        <row r="7450">
          <cell r="A7450">
            <v>84.329999999996005</v>
          </cell>
          <cell r="B7450">
            <v>2465.3500000000199</v>
          </cell>
        </row>
        <row r="7451">
          <cell r="A7451">
            <v>84.339999999995996</v>
          </cell>
          <cell r="B7451">
            <v>2465.3000000000202</v>
          </cell>
        </row>
        <row r="7452">
          <cell r="A7452">
            <v>84.349999999996001</v>
          </cell>
          <cell r="B7452">
            <v>2465.25000000002</v>
          </cell>
        </row>
        <row r="7453">
          <cell r="A7453">
            <v>84.359999999996006</v>
          </cell>
          <cell r="B7453">
            <v>2465.2000000000198</v>
          </cell>
        </row>
        <row r="7454">
          <cell r="A7454">
            <v>84.369999999995997</v>
          </cell>
          <cell r="B7454">
            <v>2465.1500000000201</v>
          </cell>
        </row>
        <row r="7455">
          <cell r="A7455">
            <v>84.379999999996002</v>
          </cell>
          <cell r="B7455">
            <v>2465.1000000000199</v>
          </cell>
        </row>
        <row r="7456">
          <cell r="A7456">
            <v>84.389999999995993</v>
          </cell>
          <cell r="B7456">
            <v>2465.0500000000202</v>
          </cell>
        </row>
        <row r="7457">
          <cell r="A7457">
            <v>84.399999999995998</v>
          </cell>
          <cell r="B7457">
            <v>2465.00000000002</v>
          </cell>
        </row>
        <row r="7458">
          <cell r="A7458">
            <v>84.409999999996003</v>
          </cell>
          <cell r="B7458">
            <v>2464.9500000000198</v>
          </cell>
        </row>
        <row r="7459">
          <cell r="A7459">
            <v>84.419999999995994</v>
          </cell>
          <cell r="B7459">
            <v>2464.9000000000201</v>
          </cell>
        </row>
        <row r="7460">
          <cell r="A7460">
            <v>84.429999999995999</v>
          </cell>
          <cell r="B7460">
            <v>2464.8500000000199</v>
          </cell>
        </row>
        <row r="7461">
          <cell r="A7461">
            <v>84.439999999995905</v>
          </cell>
          <cell r="B7461">
            <v>2464.8000000000206</v>
          </cell>
        </row>
        <row r="7462">
          <cell r="A7462">
            <v>84.449999999995896</v>
          </cell>
          <cell r="B7462">
            <v>2464.7500000000205</v>
          </cell>
        </row>
        <row r="7463">
          <cell r="A7463">
            <v>84.459999999995901</v>
          </cell>
          <cell r="B7463">
            <v>2464.7000000000207</v>
          </cell>
        </row>
        <row r="7464">
          <cell r="A7464">
            <v>84.469999999995906</v>
          </cell>
          <cell r="B7464">
            <v>2464.6500000000206</v>
          </cell>
        </row>
        <row r="7465">
          <cell r="A7465">
            <v>84.479999999995897</v>
          </cell>
          <cell r="B7465">
            <v>2464.6000000000204</v>
          </cell>
        </row>
        <row r="7466">
          <cell r="A7466">
            <v>84.489999999995902</v>
          </cell>
          <cell r="B7466">
            <v>2464.5500000000206</v>
          </cell>
        </row>
        <row r="7467">
          <cell r="A7467">
            <v>84.499999999995893</v>
          </cell>
          <cell r="B7467">
            <v>2464.5000000000205</v>
          </cell>
        </row>
        <row r="7468">
          <cell r="A7468">
            <v>84.509999999995898</v>
          </cell>
          <cell r="B7468">
            <v>2464.4500000000207</v>
          </cell>
        </row>
        <row r="7469">
          <cell r="A7469">
            <v>84.519999999995903</v>
          </cell>
          <cell r="B7469">
            <v>2464.4000000000206</v>
          </cell>
        </row>
        <row r="7470">
          <cell r="A7470">
            <v>84.529999999995894</v>
          </cell>
          <cell r="B7470">
            <v>2464.3500000000204</v>
          </cell>
        </row>
        <row r="7471">
          <cell r="A7471">
            <v>84.539999999995899</v>
          </cell>
          <cell r="B7471">
            <v>2464.3000000000206</v>
          </cell>
        </row>
        <row r="7472">
          <cell r="A7472">
            <v>84.549999999995805</v>
          </cell>
          <cell r="B7472">
            <v>2464.2500000000209</v>
          </cell>
        </row>
        <row r="7473">
          <cell r="A7473">
            <v>84.559999999995796</v>
          </cell>
          <cell r="B7473">
            <v>2464.2000000000212</v>
          </cell>
        </row>
        <row r="7474">
          <cell r="A7474">
            <v>84.569999999995801</v>
          </cell>
          <cell r="B7474">
            <v>2464.150000000021</v>
          </cell>
        </row>
        <row r="7475">
          <cell r="A7475">
            <v>84.579999999995806</v>
          </cell>
          <cell r="B7475">
            <v>2464.1000000000208</v>
          </cell>
        </row>
        <row r="7476">
          <cell r="A7476">
            <v>84.589999999995797</v>
          </cell>
          <cell r="B7476">
            <v>2464.0500000000211</v>
          </cell>
        </row>
        <row r="7477">
          <cell r="A7477">
            <v>84.599999999995802</v>
          </cell>
          <cell r="B7477">
            <v>2464.0000000000209</v>
          </cell>
        </row>
        <row r="7478">
          <cell r="A7478">
            <v>84.609999999995793</v>
          </cell>
          <cell r="B7478">
            <v>2463.9500000000212</v>
          </cell>
        </row>
        <row r="7479">
          <cell r="A7479">
            <v>84.619999999995798</v>
          </cell>
          <cell r="B7479">
            <v>2463.900000000021</v>
          </cell>
        </row>
        <row r="7480">
          <cell r="A7480">
            <v>84.629999999995803</v>
          </cell>
          <cell r="B7480">
            <v>2463.8500000000208</v>
          </cell>
        </row>
        <row r="7481">
          <cell r="A7481">
            <v>84.639999999995794</v>
          </cell>
          <cell r="B7481">
            <v>2463.8000000000211</v>
          </cell>
        </row>
        <row r="7482">
          <cell r="A7482">
            <v>84.649999999995799</v>
          </cell>
          <cell r="B7482">
            <v>2463.7500000000209</v>
          </cell>
        </row>
        <row r="7483">
          <cell r="A7483">
            <v>84.659999999995705</v>
          </cell>
          <cell r="B7483">
            <v>2463.7000000000216</v>
          </cell>
        </row>
        <row r="7484">
          <cell r="A7484">
            <v>84.669999999995696</v>
          </cell>
          <cell r="B7484">
            <v>2463.6500000000215</v>
          </cell>
        </row>
        <row r="7485">
          <cell r="A7485">
            <v>84.679999999995701</v>
          </cell>
          <cell r="B7485">
            <v>2463.6000000000213</v>
          </cell>
        </row>
        <row r="7486">
          <cell r="A7486">
            <v>84.689999999995706</v>
          </cell>
          <cell r="B7486">
            <v>2463.5500000000216</v>
          </cell>
        </row>
        <row r="7487">
          <cell r="A7487">
            <v>84.699999999995697</v>
          </cell>
          <cell r="B7487">
            <v>2463.5000000000214</v>
          </cell>
        </row>
        <row r="7488">
          <cell r="A7488">
            <v>84.709999999995702</v>
          </cell>
          <cell r="B7488">
            <v>2463.4500000000216</v>
          </cell>
        </row>
        <row r="7489">
          <cell r="A7489">
            <v>84.719999999995693</v>
          </cell>
          <cell r="B7489">
            <v>2463.4000000000215</v>
          </cell>
        </row>
        <row r="7490">
          <cell r="A7490">
            <v>84.729999999995698</v>
          </cell>
          <cell r="B7490">
            <v>2463.3500000000213</v>
          </cell>
        </row>
        <row r="7491">
          <cell r="A7491">
            <v>84.739999999995703</v>
          </cell>
          <cell r="B7491">
            <v>2463.3000000000216</v>
          </cell>
        </row>
        <row r="7492">
          <cell r="A7492">
            <v>84.749999999995694</v>
          </cell>
          <cell r="B7492">
            <v>2463.2500000000214</v>
          </cell>
        </row>
        <row r="7493">
          <cell r="A7493">
            <v>84.759999999995699</v>
          </cell>
          <cell r="B7493">
            <v>2463.2000000000216</v>
          </cell>
        </row>
        <row r="7494">
          <cell r="A7494">
            <v>84.769999999995605</v>
          </cell>
          <cell r="B7494">
            <v>2463.1500000000219</v>
          </cell>
        </row>
        <row r="7495">
          <cell r="A7495">
            <v>84.779999999995596</v>
          </cell>
          <cell r="B7495">
            <v>2463.1000000000222</v>
          </cell>
        </row>
        <row r="7496">
          <cell r="A7496">
            <v>84.789999999995601</v>
          </cell>
          <cell r="B7496">
            <v>2463.050000000022</v>
          </cell>
        </row>
        <row r="7497">
          <cell r="A7497">
            <v>84.799999999995606</v>
          </cell>
          <cell r="B7497">
            <v>2463.0000000000218</v>
          </cell>
        </row>
        <row r="7498">
          <cell r="A7498">
            <v>84.809999999995597</v>
          </cell>
          <cell r="B7498">
            <v>2462.9500000000221</v>
          </cell>
        </row>
        <row r="7499">
          <cell r="A7499">
            <v>84.819999999995602</v>
          </cell>
          <cell r="B7499">
            <v>2462.9000000000219</v>
          </cell>
        </row>
        <row r="7500">
          <cell r="A7500">
            <v>84.829999999995593</v>
          </cell>
          <cell r="B7500">
            <v>2462.8500000000222</v>
          </cell>
        </row>
        <row r="7501">
          <cell r="A7501">
            <v>84.839999999995598</v>
          </cell>
          <cell r="B7501">
            <v>2462.800000000022</v>
          </cell>
        </row>
        <row r="7502">
          <cell r="A7502">
            <v>84.849999999995603</v>
          </cell>
          <cell r="B7502">
            <v>2462.7500000000218</v>
          </cell>
        </row>
        <row r="7503">
          <cell r="A7503">
            <v>84.859999999995594</v>
          </cell>
          <cell r="B7503">
            <v>2462.7000000000221</v>
          </cell>
        </row>
        <row r="7504">
          <cell r="A7504">
            <v>84.869999999995599</v>
          </cell>
          <cell r="B7504">
            <v>2462.6500000000219</v>
          </cell>
        </row>
        <row r="7505">
          <cell r="A7505">
            <v>84.879999999995505</v>
          </cell>
          <cell r="B7505">
            <v>2462.6000000000226</v>
          </cell>
        </row>
        <row r="7506">
          <cell r="A7506">
            <v>84.889999999995496</v>
          </cell>
          <cell r="B7506">
            <v>2462.5500000000225</v>
          </cell>
        </row>
        <row r="7507">
          <cell r="A7507">
            <v>84.899999999995501</v>
          </cell>
          <cell r="B7507">
            <v>2462.5000000000227</v>
          </cell>
        </row>
        <row r="7508">
          <cell r="A7508">
            <v>84.909999999995506</v>
          </cell>
          <cell r="B7508">
            <v>2462.4500000000226</v>
          </cell>
        </row>
        <row r="7509">
          <cell r="A7509">
            <v>84.919999999995497</v>
          </cell>
          <cell r="B7509">
            <v>2462.4000000000224</v>
          </cell>
        </row>
        <row r="7510">
          <cell r="A7510">
            <v>84.929999999995502</v>
          </cell>
          <cell r="B7510">
            <v>2462.3500000000226</v>
          </cell>
        </row>
        <row r="7511">
          <cell r="A7511">
            <v>84.939999999995507</v>
          </cell>
          <cell r="B7511">
            <v>2462.3000000000225</v>
          </cell>
        </row>
        <row r="7512">
          <cell r="A7512">
            <v>84.949999999995498</v>
          </cell>
          <cell r="B7512">
            <v>2462.2500000000227</v>
          </cell>
        </row>
        <row r="7513">
          <cell r="A7513">
            <v>84.959999999995503</v>
          </cell>
          <cell r="B7513">
            <v>2462.2000000000226</v>
          </cell>
        </row>
        <row r="7514">
          <cell r="A7514">
            <v>84.969999999995494</v>
          </cell>
          <cell r="B7514">
            <v>2462.1500000000224</v>
          </cell>
        </row>
        <row r="7515">
          <cell r="A7515">
            <v>84.979999999995499</v>
          </cell>
          <cell r="B7515">
            <v>2462.1000000000226</v>
          </cell>
        </row>
        <row r="7516">
          <cell r="A7516">
            <v>84.989999999995405</v>
          </cell>
          <cell r="B7516">
            <v>2462.0500000000229</v>
          </cell>
        </row>
        <row r="7517">
          <cell r="A7517">
            <v>84.999999999995396</v>
          </cell>
          <cell r="B7517">
            <v>2462.0000000000232</v>
          </cell>
        </row>
        <row r="7518">
          <cell r="A7518">
            <v>85.009999999995401</v>
          </cell>
          <cell r="B7518">
            <v>2461.950000000023</v>
          </cell>
        </row>
        <row r="7519">
          <cell r="A7519">
            <v>85.019999999995406</v>
          </cell>
          <cell r="B7519">
            <v>2461.9000000000228</v>
          </cell>
        </row>
        <row r="7520">
          <cell r="A7520">
            <v>85.029999999995397</v>
          </cell>
          <cell r="B7520">
            <v>2461.8500000000231</v>
          </cell>
        </row>
        <row r="7521">
          <cell r="A7521">
            <v>85.039999999995402</v>
          </cell>
          <cell r="B7521">
            <v>2461.8000000000229</v>
          </cell>
        </row>
        <row r="7522">
          <cell r="A7522">
            <v>85.049999999995407</v>
          </cell>
          <cell r="B7522">
            <v>2461.7500000000227</v>
          </cell>
        </row>
        <row r="7523">
          <cell r="A7523">
            <v>85.059999999995398</v>
          </cell>
          <cell r="B7523">
            <v>2461.700000000023</v>
          </cell>
        </row>
        <row r="7524">
          <cell r="A7524">
            <v>85.069999999995403</v>
          </cell>
          <cell r="B7524">
            <v>2461.6500000000228</v>
          </cell>
        </row>
        <row r="7525">
          <cell r="A7525">
            <v>85.079999999995394</v>
          </cell>
          <cell r="B7525">
            <v>2461.6000000000231</v>
          </cell>
        </row>
        <row r="7526">
          <cell r="A7526">
            <v>85.089999999995399</v>
          </cell>
          <cell r="B7526">
            <v>2461.5500000000229</v>
          </cell>
        </row>
        <row r="7527">
          <cell r="A7527">
            <v>85.099999999995305</v>
          </cell>
          <cell r="B7527">
            <v>2461.5000000000236</v>
          </cell>
        </row>
        <row r="7528">
          <cell r="A7528">
            <v>85.109999999995296</v>
          </cell>
          <cell r="B7528">
            <v>2461.4500000000235</v>
          </cell>
        </row>
        <row r="7529">
          <cell r="A7529">
            <v>85.119999999995301</v>
          </cell>
          <cell r="B7529">
            <v>2461.4000000000233</v>
          </cell>
        </row>
        <row r="7530">
          <cell r="A7530">
            <v>85.129999999995306</v>
          </cell>
          <cell r="B7530">
            <v>2461.3500000000236</v>
          </cell>
        </row>
        <row r="7531">
          <cell r="A7531">
            <v>85.139999999995297</v>
          </cell>
          <cell r="B7531">
            <v>2461.3000000000234</v>
          </cell>
        </row>
        <row r="7532">
          <cell r="A7532">
            <v>85.149999999995302</v>
          </cell>
          <cell r="B7532">
            <v>2461.2500000000236</v>
          </cell>
        </row>
        <row r="7533">
          <cell r="A7533">
            <v>85.159999999995307</v>
          </cell>
          <cell r="B7533">
            <v>2461.2000000000235</v>
          </cell>
        </row>
        <row r="7534">
          <cell r="A7534">
            <v>85.169999999995298</v>
          </cell>
          <cell r="B7534">
            <v>2461.1500000000233</v>
          </cell>
        </row>
        <row r="7535">
          <cell r="A7535">
            <v>85.179999999995303</v>
          </cell>
          <cell r="B7535">
            <v>2461.1000000000236</v>
          </cell>
        </row>
        <row r="7536">
          <cell r="A7536">
            <v>85.189999999995294</v>
          </cell>
          <cell r="B7536">
            <v>2461.0500000000234</v>
          </cell>
        </row>
        <row r="7537">
          <cell r="A7537">
            <v>85.199999999995299</v>
          </cell>
          <cell r="B7537">
            <v>2461.0000000000236</v>
          </cell>
        </row>
        <row r="7538">
          <cell r="A7538">
            <v>85.209999999995205</v>
          </cell>
          <cell r="B7538">
            <v>2460.9500000000239</v>
          </cell>
        </row>
        <row r="7539">
          <cell r="A7539">
            <v>85.219999999995196</v>
          </cell>
          <cell r="B7539">
            <v>2460.9000000000242</v>
          </cell>
        </row>
        <row r="7540">
          <cell r="A7540">
            <v>85.229999999995201</v>
          </cell>
          <cell r="B7540">
            <v>2460.850000000024</v>
          </cell>
        </row>
        <row r="7541">
          <cell r="A7541">
            <v>85.239999999995206</v>
          </cell>
          <cell r="B7541">
            <v>2460.8000000000238</v>
          </cell>
        </row>
        <row r="7542">
          <cell r="A7542">
            <v>85.249999999995197</v>
          </cell>
          <cell r="B7542">
            <v>2460.7500000000241</v>
          </cell>
        </row>
        <row r="7543">
          <cell r="A7543">
            <v>85.259999999995202</v>
          </cell>
          <cell r="B7543">
            <v>2460.7000000000239</v>
          </cell>
        </row>
        <row r="7544">
          <cell r="A7544">
            <v>85.269999999995207</v>
          </cell>
          <cell r="B7544">
            <v>2460.6500000000242</v>
          </cell>
        </row>
        <row r="7545">
          <cell r="A7545">
            <v>85.279999999995198</v>
          </cell>
          <cell r="B7545">
            <v>2460.600000000024</v>
          </cell>
        </row>
        <row r="7546">
          <cell r="A7546">
            <v>85.289999999995203</v>
          </cell>
          <cell r="B7546">
            <v>2460.5500000000238</v>
          </cell>
        </row>
        <row r="7547">
          <cell r="A7547">
            <v>85.299999999995194</v>
          </cell>
          <cell r="B7547">
            <v>2460.5000000000241</v>
          </cell>
        </row>
        <row r="7548">
          <cell r="A7548">
            <v>85.309999999995199</v>
          </cell>
          <cell r="B7548">
            <v>2460.4500000000239</v>
          </cell>
        </row>
        <row r="7549">
          <cell r="A7549">
            <v>85.319999999995105</v>
          </cell>
          <cell r="B7549">
            <v>2460.4000000000246</v>
          </cell>
        </row>
        <row r="7550">
          <cell r="A7550">
            <v>85.329999999995096</v>
          </cell>
          <cell r="B7550">
            <v>2460.3500000000245</v>
          </cell>
        </row>
        <row r="7551">
          <cell r="A7551">
            <v>85.339999999995101</v>
          </cell>
          <cell r="B7551">
            <v>2460.3000000000247</v>
          </cell>
        </row>
        <row r="7552">
          <cell r="A7552">
            <v>85.349999999995106</v>
          </cell>
          <cell r="B7552">
            <v>2460.2500000000246</v>
          </cell>
        </row>
        <row r="7553">
          <cell r="A7553">
            <v>85.359999999995097</v>
          </cell>
          <cell r="B7553">
            <v>2460.2000000000244</v>
          </cell>
        </row>
        <row r="7554">
          <cell r="A7554">
            <v>85.369999999995102</v>
          </cell>
          <cell r="B7554">
            <v>2460.1500000000246</v>
          </cell>
        </row>
        <row r="7555">
          <cell r="A7555">
            <v>85.379999999995107</v>
          </cell>
          <cell r="B7555">
            <v>2460.1000000000245</v>
          </cell>
        </row>
        <row r="7556">
          <cell r="A7556">
            <v>85.389999999995098</v>
          </cell>
          <cell r="B7556">
            <v>2460.0500000000247</v>
          </cell>
        </row>
        <row r="7557">
          <cell r="A7557">
            <v>85.399999999995103</v>
          </cell>
          <cell r="B7557">
            <v>2460.0000000000246</v>
          </cell>
        </row>
        <row r="7558">
          <cell r="A7558">
            <v>85.409999999995094</v>
          </cell>
          <cell r="B7558">
            <v>2459.9500000000244</v>
          </cell>
        </row>
        <row r="7559">
          <cell r="A7559">
            <v>85.419999999995099</v>
          </cell>
          <cell r="B7559">
            <v>2459.9000000000246</v>
          </cell>
        </row>
        <row r="7560">
          <cell r="A7560">
            <v>85.429999999995005</v>
          </cell>
          <cell r="B7560">
            <v>2459.8500000000249</v>
          </cell>
        </row>
        <row r="7561">
          <cell r="A7561">
            <v>85.439999999994996</v>
          </cell>
          <cell r="B7561">
            <v>2459.8000000000252</v>
          </cell>
        </row>
        <row r="7562">
          <cell r="A7562">
            <v>85.449999999995001</v>
          </cell>
          <cell r="B7562">
            <v>2459.750000000025</v>
          </cell>
        </row>
        <row r="7563">
          <cell r="A7563">
            <v>85.459999999995006</v>
          </cell>
          <cell r="B7563">
            <v>2459.7000000000248</v>
          </cell>
        </row>
        <row r="7564">
          <cell r="A7564">
            <v>85.469999999994997</v>
          </cell>
          <cell r="B7564">
            <v>2459.6500000000251</v>
          </cell>
        </row>
        <row r="7565">
          <cell r="A7565">
            <v>85.479999999995002</v>
          </cell>
          <cell r="B7565">
            <v>2459.6000000000249</v>
          </cell>
        </row>
        <row r="7566">
          <cell r="A7566">
            <v>85.489999999995007</v>
          </cell>
          <cell r="B7566">
            <v>2459.5500000000247</v>
          </cell>
        </row>
        <row r="7567">
          <cell r="A7567">
            <v>85.499999999994998</v>
          </cell>
          <cell r="B7567">
            <v>2459.500000000025</v>
          </cell>
        </row>
        <row r="7568">
          <cell r="A7568">
            <v>85.509999999995003</v>
          </cell>
          <cell r="B7568">
            <v>2459.4500000000248</v>
          </cell>
        </row>
        <row r="7569">
          <cell r="A7569">
            <v>85.519999999994994</v>
          </cell>
          <cell r="B7569">
            <v>2459.4000000000251</v>
          </cell>
        </row>
        <row r="7570">
          <cell r="A7570">
            <v>85.529999999994999</v>
          </cell>
          <cell r="B7570">
            <v>2459.3500000000249</v>
          </cell>
        </row>
        <row r="7571">
          <cell r="A7571">
            <v>85.539999999994905</v>
          </cell>
          <cell r="B7571">
            <v>2459.3000000000256</v>
          </cell>
        </row>
        <row r="7572">
          <cell r="A7572">
            <v>85.549999999994895</v>
          </cell>
          <cell r="B7572">
            <v>2459.2500000000255</v>
          </cell>
        </row>
        <row r="7573">
          <cell r="A7573">
            <v>85.559999999994901</v>
          </cell>
          <cell r="B7573">
            <v>2459.2000000000253</v>
          </cell>
        </row>
        <row r="7574">
          <cell r="A7574">
            <v>85.569999999994906</v>
          </cell>
          <cell r="B7574">
            <v>2459.1500000000256</v>
          </cell>
        </row>
        <row r="7575">
          <cell r="A7575">
            <v>85.579999999994897</v>
          </cell>
          <cell r="B7575">
            <v>2459.1000000000254</v>
          </cell>
        </row>
        <row r="7576">
          <cell r="A7576">
            <v>85.589999999994902</v>
          </cell>
          <cell r="B7576">
            <v>2459.0500000000256</v>
          </cell>
        </row>
        <row r="7577">
          <cell r="A7577">
            <v>85.599999999994907</v>
          </cell>
          <cell r="B7577">
            <v>2459.0000000000255</v>
          </cell>
        </row>
        <row r="7578">
          <cell r="A7578">
            <v>85.609999999994898</v>
          </cell>
          <cell r="B7578">
            <v>2458.9500000000253</v>
          </cell>
        </row>
        <row r="7579">
          <cell r="A7579">
            <v>85.619999999994903</v>
          </cell>
          <cell r="B7579">
            <v>2458.9000000000256</v>
          </cell>
        </row>
        <row r="7580">
          <cell r="A7580">
            <v>85.629999999994894</v>
          </cell>
          <cell r="B7580">
            <v>2458.8500000000254</v>
          </cell>
        </row>
        <row r="7581">
          <cell r="A7581">
            <v>85.639999999994899</v>
          </cell>
          <cell r="B7581">
            <v>2458.8000000000256</v>
          </cell>
        </row>
        <row r="7582">
          <cell r="A7582">
            <v>85.649999999994805</v>
          </cell>
          <cell r="B7582">
            <v>2458.7500000000259</v>
          </cell>
        </row>
        <row r="7583">
          <cell r="A7583">
            <v>85.659999999994795</v>
          </cell>
          <cell r="B7583">
            <v>2458.7000000000262</v>
          </cell>
        </row>
        <row r="7584">
          <cell r="A7584">
            <v>85.669999999994801</v>
          </cell>
          <cell r="B7584">
            <v>2458.650000000026</v>
          </cell>
        </row>
        <row r="7585">
          <cell r="A7585">
            <v>85.679999999994806</v>
          </cell>
          <cell r="B7585">
            <v>2458.6000000000258</v>
          </cell>
        </row>
        <row r="7586">
          <cell r="A7586">
            <v>85.689999999994797</v>
          </cell>
          <cell r="B7586">
            <v>2458.5500000000261</v>
          </cell>
        </row>
        <row r="7587">
          <cell r="A7587">
            <v>85.699999999994802</v>
          </cell>
          <cell r="B7587">
            <v>2458.5000000000259</v>
          </cell>
        </row>
        <row r="7588">
          <cell r="A7588">
            <v>85.709999999994807</v>
          </cell>
          <cell r="B7588">
            <v>2458.4500000000262</v>
          </cell>
        </row>
        <row r="7589">
          <cell r="A7589">
            <v>85.719999999994798</v>
          </cell>
          <cell r="B7589">
            <v>2458.400000000026</v>
          </cell>
        </row>
        <row r="7590">
          <cell r="A7590">
            <v>85.729999999994803</v>
          </cell>
          <cell r="B7590">
            <v>2458.3500000000258</v>
          </cell>
        </row>
        <row r="7591">
          <cell r="A7591">
            <v>85.739999999994794</v>
          </cell>
          <cell r="B7591">
            <v>2458.3000000000261</v>
          </cell>
        </row>
        <row r="7592">
          <cell r="A7592">
            <v>85.749999999994799</v>
          </cell>
          <cell r="B7592">
            <v>2458.2500000000259</v>
          </cell>
        </row>
        <row r="7593">
          <cell r="A7593">
            <v>85.759999999994704</v>
          </cell>
          <cell r="B7593">
            <v>2458.2000000000266</v>
          </cell>
        </row>
        <row r="7594">
          <cell r="A7594">
            <v>85.769999999994695</v>
          </cell>
          <cell r="B7594">
            <v>2458.1500000000265</v>
          </cell>
        </row>
        <row r="7595">
          <cell r="A7595">
            <v>85.7799999999947</v>
          </cell>
          <cell r="B7595">
            <v>2458.1000000000267</v>
          </cell>
        </row>
        <row r="7596">
          <cell r="A7596">
            <v>85.789999999994706</v>
          </cell>
          <cell r="B7596">
            <v>2458.0500000000266</v>
          </cell>
        </row>
        <row r="7597">
          <cell r="A7597">
            <v>85.799999999994697</v>
          </cell>
          <cell r="B7597">
            <v>2458.0000000000264</v>
          </cell>
        </row>
        <row r="7598">
          <cell r="A7598">
            <v>85.809999999994702</v>
          </cell>
          <cell r="B7598">
            <v>2457.9500000000266</v>
          </cell>
        </row>
        <row r="7599">
          <cell r="A7599">
            <v>85.819999999994707</v>
          </cell>
          <cell r="B7599">
            <v>2457.9000000000265</v>
          </cell>
        </row>
        <row r="7600">
          <cell r="A7600">
            <v>85.829999999994698</v>
          </cell>
          <cell r="B7600">
            <v>2457.8500000000267</v>
          </cell>
        </row>
        <row r="7601">
          <cell r="A7601">
            <v>85.839999999994703</v>
          </cell>
          <cell r="B7601">
            <v>2457.8000000000266</v>
          </cell>
        </row>
        <row r="7602">
          <cell r="A7602">
            <v>85.849999999994694</v>
          </cell>
          <cell r="B7602">
            <v>2457.7500000000264</v>
          </cell>
        </row>
        <row r="7603">
          <cell r="A7603">
            <v>85.859999999994699</v>
          </cell>
          <cell r="B7603">
            <v>2457.7000000000266</v>
          </cell>
        </row>
        <row r="7604">
          <cell r="A7604">
            <v>85.869999999994604</v>
          </cell>
          <cell r="B7604">
            <v>2457.6500000000269</v>
          </cell>
        </row>
        <row r="7605">
          <cell r="A7605">
            <v>85.879999999994595</v>
          </cell>
          <cell r="B7605">
            <v>2457.6000000000272</v>
          </cell>
        </row>
        <row r="7606">
          <cell r="A7606">
            <v>85.8899999999946</v>
          </cell>
          <cell r="B7606">
            <v>2457.550000000027</v>
          </cell>
        </row>
        <row r="7607">
          <cell r="A7607">
            <v>85.899999999994606</v>
          </cell>
          <cell r="B7607">
            <v>2457.5000000000268</v>
          </cell>
        </row>
        <row r="7608">
          <cell r="A7608">
            <v>85.909999999994596</v>
          </cell>
          <cell r="B7608">
            <v>2457.4500000000271</v>
          </cell>
        </row>
        <row r="7609">
          <cell r="A7609">
            <v>85.919999999994602</v>
          </cell>
          <cell r="B7609">
            <v>2457.4000000000269</v>
          </cell>
        </row>
        <row r="7610">
          <cell r="A7610">
            <v>85.929999999994607</v>
          </cell>
          <cell r="B7610">
            <v>2457.3500000000267</v>
          </cell>
        </row>
        <row r="7611">
          <cell r="A7611">
            <v>85.939999999994598</v>
          </cell>
          <cell r="B7611">
            <v>2457.300000000027</v>
          </cell>
        </row>
        <row r="7612">
          <cell r="A7612">
            <v>85.949999999994603</v>
          </cell>
          <cell r="B7612">
            <v>2457.2500000000268</v>
          </cell>
        </row>
        <row r="7613">
          <cell r="A7613">
            <v>85.959999999994594</v>
          </cell>
          <cell r="B7613">
            <v>2457.2000000000271</v>
          </cell>
        </row>
        <row r="7614">
          <cell r="A7614">
            <v>85.969999999994599</v>
          </cell>
          <cell r="B7614">
            <v>2457.1500000000269</v>
          </cell>
        </row>
        <row r="7615">
          <cell r="A7615">
            <v>85.979999999994504</v>
          </cell>
          <cell r="B7615">
            <v>2457.1000000000276</v>
          </cell>
        </row>
        <row r="7616">
          <cell r="A7616">
            <v>85.989999999994495</v>
          </cell>
          <cell r="B7616">
            <v>2457.0500000000275</v>
          </cell>
        </row>
        <row r="7617">
          <cell r="A7617">
            <v>85.9999999999945</v>
          </cell>
          <cell r="B7617">
            <v>2457.0000000000273</v>
          </cell>
        </row>
        <row r="7618">
          <cell r="A7618">
            <v>86.009999999994506</v>
          </cell>
          <cell r="B7618">
            <v>2456.9500000000276</v>
          </cell>
        </row>
        <row r="7619">
          <cell r="A7619">
            <v>86.019999999994496</v>
          </cell>
          <cell r="B7619">
            <v>2456.9000000000274</v>
          </cell>
        </row>
        <row r="7620">
          <cell r="A7620">
            <v>86.029999999994502</v>
          </cell>
          <cell r="B7620">
            <v>2456.8500000000276</v>
          </cell>
        </row>
        <row r="7621">
          <cell r="A7621">
            <v>86.039999999994507</v>
          </cell>
          <cell r="B7621">
            <v>2456.8000000000275</v>
          </cell>
        </row>
        <row r="7622">
          <cell r="A7622">
            <v>86.049999999994498</v>
          </cell>
          <cell r="B7622">
            <v>2456.7500000000273</v>
          </cell>
        </row>
        <row r="7623">
          <cell r="A7623">
            <v>86.059999999994503</v>
          </cell>
          <cell r="B7623">
            <v>2456.7000000000276</v>
          </cell>
        </row>
        <row r="7624">
          <cell r="A7624">
            <v>86.069999999994494</v>
          </cell>
          <cell r="B7624">
            <v>2456.6500000000274</v>
          </cell>
        </row>
        <row r="7625">
          <cell r="A7625">
            <v>86.079999999994499</v>
          </cell>
          <cell r="B7625">
            <v>2456.6000000000276</v>
          </cell>
        </row>
        <row r="7626">
          <cell r="A7626">
            <v>86.089999999994404</v>
          </cell>
          <cell r="B7626">
            <v>2456.5500000000279</v>
          </cell>
        </row>
        <row r="7627">
          <cell r="A7627">
            <v>86.099999999994395</v>
          </cell>
          <cell r="B7627">
            <v>2456.5000000000282</v>
          </cell>
        </row>
        <row r="7628">
          <cell r="A7628">
            <v>86.1099999999944</v>
          </cell>
          <cell r="B7628">
            <v>2456.450000000028</v>
          </cell>
        </row>
        <row r="7629">
          <cell r="A7629">
            <v>86.119999999994405</v>
          </cell>
          <cell r="B7629">
            <v>2456.4000000000278</v>
          </cell>
        </row>
        <row r="7630">
          <cell r="A7630">
            <v>86.129999999994396</v>
          </cell>
          <cell r="B7630">
            <v>2456.3500000000281</v>
          </cell>
        </row>
        <row r="7631">
          <cell r="A7631">
            <v>86.139999999994401</v>
          </cell>
          <cell r="B7631">
            <v>2456.3000000000279</v>
          </cell>
        </row>
        <row r="7632">
          <cell r="A7632">
            <v>86.149999999994407</v>
          </cell>
          <cell r="B7632">
            <v>2456.2500000000282</v>
          </cell>
        </row>
        <row r="7633">
          <cell r="A7633">
            <v>86.159999999994398</v>
          </cell>
          <cell r="B7633">
            <v>2456.200000000028</v>
          </cell>
        </row>
        <row r="7634">
          <cell r="A7634">
            <v>86.169999999994403</v>
          </cell>
          <cell r="B7634">
            <v>2456.1500000000278</v>
          </cell>
        </row>
        <row r="7635">
          <cell r="A7635">
            <v>86.179999999994394</v>
          </cell>
          <cell r="B7635">
            <v>2456.1000000000281</v>
          </cell>
        </row>
        <row r="7636">
          <cell r="A7636">
            <v>86.189999999994399</v>
          </cell>
          <cell r="B7636">
            <v>2456.0500000000279</v>
          </cell>
        </row>
        <row r="7637">
          <cell r="A7637">
            <v>86.199999999994304</v>
          </cell>
          <cell r="B7637">
            <v>2456.0000000000286</v>
          </cell>
        </row>
        <row r="7638">
          <cell r="A7638">
            <v>86.209999999994295</v>
          </cell>
          <cell r="B7638">
            <v>2455.9500000000285</v>
          </cell>
        </row>
        <row r="7639">
          <cell r="A7639">
            <v>86.2199999999943</v>
          </cell>
          <cell r="B7639">
            <v>2455.9000000000287</v>
          </cell>
        </row>
        <row r="7640">
          <cell r="A7640">
            <v>86.229999999994305</v>
          </cell>
          <cell r="B7640">
            <v>2455.8500000000286</v>
          </cell>
        </row>
        <row r="7641">
          <cell r="A7641">
            <v>86.239999999994296</v>
          </cell>
          <cell r="B7641">
            <v>2455.8000000000284</v>
          </cell>
        </row>
        <row r="7642">
          <cell r="A7642">
            <v>86.249999999994301</v>
          </cell>
          <cell r="B7642">
            <v>2455.7500000000286</v>
          </cell>
        </row>
        <row r="7643">
          <cell r="A7643">
            <v>86.259999999994307</v>
          </cell>
          <cell r="B7643">
            <v>2455.7000000000285</v>
          </cell>
        </row>
        <row r="7644">
          <cell r="A7644">
            <v>86.269999999994297</v>
          </cell>
          <cell r="B7644">
            <v>2455.6500000000287</v>
          </cell>
        </row>
        <row r="7645">
          <cell r="A7645">
            <v>86.279999999994303</v>
          </cell>
          <cell r="B7645">
            <v>2455.6000000000286</v>
          </cell>
        </row>
        <row r="7646">
          <cell r="A7646">
            <v>86.289999999994293</v>
          </cell>
          <cell r="B7646">
            <v>2455.5500000000284</v>
          </cell>
        </row>
        <row r="7647">
          <cell r="A7647">
            <v>86.299999999994299</v>
          </cell>
          <cell r="B7647">
            <v>2455.5000000000286</v>
          </cell>
        </row>
        <row r="7648">
          <cell r="A7648">
            <v>86.309999999994204</v>
          </cell>
          <cell r="B7648">
            <v>2455.4500000000289</v>
          </cell>
        </row>
        <row r="7649">
          <cell r="A7649">
            <v>86.319999999994195</v>
          </cell>
          <cell r="B7649">
            <v>2455.4000000000292</v>
          </cell>
        </row>
        <row r="7650">
          <cell r="A7650">
            <v>86.3299999999942</v>
          </cell>
          <cell r="B7650">
            <v>2455.350000000029</v>
          </cell>
        </row>
        <row r="7651">
          <cell r="A7651">
            <v>86.339999999994205</v>
          </cell>
          <cell r="B7651">
            <v>2455.3000000000288</v>
          </cell>
        </row>
        <row r="7652">
          <cell r="A7652">
            <v>86.349999999994196</v>
          </cell>
          <cell r="B7652">
            <v>2455.2500000000291</v>
          </cell>
        </row>
        <row r="7653">
          <cell r="A7653">
            <v>86.359999999994201</v>
          </cell>
          <cell r="B7653">
            <v>2455.2000000000289</v>
          </cell>
        </row>
        <row r="7654">
          <cell r="A7654">
            <v>86.369999999994207</v>
          </cell>
          <cell r="B7654">
            <v>2455.1500000000287</v>
          </cell>
        </row>
        <row r="7655">
          <cell r="A7655">
            <v>86.379999999994197</v>
          </cell>
          <cell r="B7655">
            <v>2455.100000000029</v>
          </cell>
        </row>
        <row r="7656">
          <cell r="A7656">
            <v>86.389999999994203</v>
          </cell>
          <cell r="B7656">
            <v>2455.0500000000288</v>
          </cell>
        </row>
        <row r="7657">
          <cell r="A7657">
            <v>86.399999999994193</v>
          </cell>
          <cell r="B7657">
            <v>2455.0000000000291</v>
          </cell>
        </row>
        <row r="7658">
          <cell r="A7658">
            <v>86.409999999994199</v>
          </cell>
          <cell r="B7658">
            <v>2454.9500000000289</v>
          </cell>
        </row>
        <row r="7659">
          <cell r="A7659">
            <v>86.419999999994104</v>
          </cell>
          <cell r="B7659">
            <v>2454.9000000000296</v>
          </cell>
        </row>
        <row r="7660">
          <cell r="A7660">
            <v>86.429999999994095</v>
          </cell>
          <cell r="B7660">
            <v>2454.8500000000295</v>
          </cell>
        </row>
        <row r="7661">
          <cell r="A7661">
            <v>86.4399999999941</v>
          </cell>
          <cell r="B7661">
            <v>2454.8000000000293</v>
          </cell>
        </row>
        <row r="7662">
          <cell r="A7662">
            <v>86.449999999994105</v>
          </cell>
          <cell r="B7662">
            <v>2454.7500000000296</v>
          </cell>
        </row>
        <row r="7663">
          <cell r="A7663">
            <v>86.459999999994096</v>
          </cell>
          <cell r="B7663">
            <v>2454.7000000000294</v>
          </cell>
        </row>
        <row r="7664">
          <cell r="A7664">
            <v>86.469999999994101</v>
          </cell>
          <cell r="B7664">
            <v>2454.6500000000296</v>
          </cell>
        </row>
        <row r="7665">
          <cell r="A7665">
            <v>86.479999999994106</v>
          </cell>
          <cell r="B7665">
            <v>2454.6000000000295</v>
          </cell>
        </row>
        <row r="7666">
          <cell r="A7666">
            <v>86.489999999994097</v>
          </cell>
          <cell r="B7666">
            <v>2454.5500000000293</v>
          </cell>
        </row>
        <row r="7667">
          <cell r="A7667">
            <v>86.499999999994102</v>
          </cell>
          <cell r="B7667">
            <v>2454.5000000000296</v>
          </cell>
        </row>
        <row r="7668">
          <cell r="A7668">
            <v>86.509999999994093</v>
          </cell>
          <cell r="B7668">
            <v>2454.4500000000294</v>
          </cell>
        </row>
        <row r="7669">
          <cell r="A7669">
            <v>86.519999999994099</v>
          </cell>
          <cell r="B7669">
            <v>2454.4000000000296</v>
          </cell>
        </row>
        <row r="7670">
          <cell r="A7670">
            <v>86.529999999994004</v>
          </cell>
          <cell r="B7670">
            <v>2454.3500000000299</v>
          </cell>
        </row>
        <row r="7671">
          <cell r="A7671">
            <v>86.539999999993995</v>
          </cell>
          <cell r="B7671">
            <v>2454.3000000000302</v>
          </cell>
        </row>
        <row r="7672">
          <cell r="A7672">
            <v>86.549999999994</v>
          </cell>
          <cell r="B7672">
            <v>2454.25000000003</v>
          </cell>
        </row>
        <row r="7673">
          <cell r="A7673">
            <v>86.559999999994005</v>
          </cell>
          <cell r="B7673">
            <v>2454.2000000000298</v>
          </cell>
        </row>
        <row r="7674">
          <cell r="A7674">
            <v>86.569999999993996</v>
          </cell>
          <cell r="B7674">
            <v>2454.1500000000301</v>
          </cell>
        </row>
        <row r="7675">
          <cell r="A7675">
            <v>86.579999999994001</v>
          </cell>
          <cell r="B7675">
            <v>2454.1000000000299</v>
          </cell>
        </row>
        <row r="7676">
          <cell r="A7676">
            <v>86.589999999994006</v>
          </cell>
          <cell r="B7676">
            <v>2454.0500000000302</v>
          </cell>
        </row>
        <row r="7677">
          <cell r="A7677">
            <v>86.599999999993997</v>
          </cell>
          <cell r="B7677">
            <v>2454.00000000003</v>
          </cell>
        </row>
        <row r="7678">
          <cell r="A7678">
            <v>86.609999999994002</v>
          </cell>
          <cell r="B7678">
            <v>2453.9500000000298</v>
          </cell>
        </row>
        <row r="7679">
          <cell r="A7679">
            <v>86.619999999993993</v>
          </cell>
          <cell r="B7679">
            <v>2453.9000000000301</v>
          </cell>
        </row>
        <row r="7680">
          <cell r="A7680">
            <v>86.629999999993998</v>
          </cell>
          <cell r="B7680">
            <v>2453.8500000000299</v>
          </cell>
        </row>
        <row r="7681">
          <cell r="A7681">
            <v>86.639999999993904</v>
          </cell>
          <cell r="B7681">
            <v>2453.8000000000306</v>
          </cell>
        </row>
        <row r="7682">
          <cell r="A7682">
            <v>86.649999999993895</v>
          </cell>
          <cell r="B7682">
            <v>2453.7500000000305</v>
          </cell>
        </row>
        <row r="7683">
          <cell r="A7683">
            <v>86.6599999999939</v>
          </cell>
          <cell r="B7683">
            <v>2453.7000000000307</v>
          </cell>
        </row>
        <row r="7684">
          <cell r="A7684">
            <v>86.669999999993905</v>
          </cell>
          <cell r="B7684">
            <v>2453.6500000000306</v>
          </cell>
        </row>
        <row r="7685">
          <cell r="A7685">
            <v>86.679999999993896</v>
          </cell>
          <cell r="B7685">
            <v>2453.6000000000304</v>
          </cell>
        </row>
        <row r="7686">
          <cell r="A7686">
            <v>86.689999999993901</v>
          </cell>
          <cell r="B7686">
            <v>2453.5500000000306</v>
          </cell>
        </row>
        <row r="7687">
          <cell r="A7687">
            <v>86.699999999993906</v>
          </cell>
          <cell r="B7687">
            <v>2453.5000000000305</v>
          </cell>
        </row>
        <row r="7688">
          <cell r="A7688">
            <v>86.709999999993897</v>
          </cell>
          <cell r="B7688">
            <v>2453.4500000000307</v>
          </cell>
        </row>
        <row r="7689">
          <cell r="A7689">
            <v>86.719999999993902</v>
          </cell>
          <cell r="B7689">
            <v>2453.4000000000306</v>
          </cell>
        </row>
        <row r="7690">
          <cell r="A7690">
            <v>86.729999999993893</v>
          </cell>
          <cell r="B7690">
            <v>2453.3500000000304</v>
          </cell>
        </row>
        <row r="7691">
          <cell r="A7691">
            <v>86.739999999993898</v>
          </cell>
          <cell r="B7691">
            <v>2453.3000000000306</v>
          </cell>
        </row>
        <row r="7692">
          <cell r="A7692">
            <v>86.749999999993804</v>
          </cell>
          <cell r="B7692">
            <v>2453.2500000000309</v>
          </cell>
        </row>
        <row r="7693">
          <cell r="A7693">
            <v>86.759999999993795</v>
          </cell>
          <cell r="B7693">
            <v>2453.2000000000312</v>
          </cell>
        </row>
        <row r="7694">
          <cell r="A7694">
            <v>86.7699999999938</v>
          </cell>
          <cell r="B7694">
            <v>2453.150000000031</v>
          </cell>
        </row>
        <row r="7695">
          <cell r="A7695">
            <v>86.779999999993805</v>
          </cell>
          <cell r="B7695">
            <v>2453.1000000000308</v>
          </cell>
        </row>
        <row r="7696">
          <cell r="A7696">
            <v>86.789999999993796</v>
          </cell>
          <cell r="B7696">
            <v>2453.0500000000311</v>
          </cell>
        </row>
        <row r="7697">
          <cell r="A7697">
            <v>86.799999999993801</v>
          </cell>
          <cell r="B7697">
            <v>2453.0000000000309</v>
          </cell>
        </row>
        <row r="7698">
          <cell r="A7698">
            <v>86.809999999993806</v>
          </cell>
          <cell r="B7698">
            <v>2452.9500000000307</v>
          </cell>
        </row>
        <row r="7699">
          <cell r="A7699">
            <v>86.819999999993797</v>
          </cell>
          <cell r="B7699">
            <v>2452.900000000031</v>
          </cell>
        </row>
        <row r="7700">
          <cell r="A7700">
            <v>86.829999999993802</v>
          </cell>
          <cell r="B7700">
            <v>2452.8500000000308</v>
          </cell>
        </row>
        <row r="7701">
          <cell r="A7701">
            <v>86.839999999993793</v>
          </cell>
          <cell r="B7701">
            <v>2452.8000000000311</v>
          </cell>
        </row>
        <row r="7702">
          <cell r="A7702">
            <v>86.849999999993798</v>
          </cell>
          <cell r="B7702">
            <v>2452.7500000000309</v>
          </cell>
        </row>
        <row r="7703">
          <cell r="A7703">
            <v>86.859999999993704</v>
          </cell>
          <cell r="B7703">
            <v>2452.7000000000317</v>
          </cell>
        </row>
        <row r="7704">
          <cell r="A7704">
            <v>86.869999999993695</v>
          </cell>
          <cell r="B7704">
            <v>2452.6500000000315</v>
          </cell>
        </row>
        <row r="7705">
          <cell r="A7705">
            <v>86.8799999999937</v>
          </cell>
          <cell r="B7705">
            <v>2452.6000000000313</v>
          </cell>
        </row>
        <row r="7706">
          <cell r="A7706">
            <v>86.889999999993705</v>
          </cell>
          <cell r="B7706">
            <v>2452.5500000000316</v>
          </cell>
        </row>
        <row r="7707">
          <cell r="A7707">
            <v>86.899999999993696</v>
          </cell>
          <cell r="B7707">
            <v>2452.5000000000314</v>
          </cell>
        </row>
        <row r="7708">
          <cell r="A7708">
            <v>86.909999999993701</v>
          </cell>
          <cell r="B7708">
            <v>2452.4500000000317</v>
          </cell>
        </row>
        <row r="7709">
          <cell r="A7709">
            <v>86.919999999993706</v>
          </cell>
          <cell r="B7709">
            <v>2452.4000000000315</v>
          </cell>
        </row>
        <row r="7710">
          <cell r="A7710">
            <v>86.929999999993697</v>
          </cell>
          <cell r="B7710">
            <v>2452.3500000000313</v>
          </cell>
        </row>
        <row r="7711">
          <cell r="A7711">
            <v>86.939999999993702</v>
          </cell>
          <cell r="B7711">
            <v>2452.3000000000316</v>
          </cell>
        </row>
        <row r="7712">
          <cell r="A7712">
            <v>86.949999999993693</v>
          </cell>
          <cell r="B7712">
            <v>2452.2500000000314</v>
          </cell>
        </row>
        <row r="7713">
          <cell r="A7713">
            <v>86.959999999993698</v>
          </cell>
          <cell r="B7713">
            <v>2452.2000000000317</v>
          </cell>
        </row>
        <row r="7714">
          <cell r="A7714">
            <v>86.969999999993604</v>
          </cell>
          <cell r="B7714">
            <v>2452.1500000000319</v>
          </cell>
        </row>
        <row r="7715">
          <cell r="A7715">
            <v>86.979999999993595</v>
          </cell>
          <cell r="B7715">
            <v>2452.1000000000322</v>
          </cell>
        </row>
        <row r="7716">
          <cell r="A7716">
            <v>86.9899999999936</v>
          </cell>
          <cell r="B7716">
            <v>2452.050000000032</v>
          </cell>
        </row>
        <row r="7717">
          <cell r="A7717">
            <v>86.999999999993605</v>
          </cell>
          <cell r="B7717">
            <v>2452.0000000000318</v>
          </cell>
        </row>
        <row r="7718">
          <cell r="A7718">
            <v>87.009999999993596</v>
          </cell>
          <cell r="B7718">
            <v>2451.9500000000321</v>
          </cell>
        </row>
        <row r="7719">
          <cell r="A7719">
            <v>87.019999999993601</v>
          </cell>
          <cell r="B7719">
            <v>2451.9000000000319</v>
          </cell>
        </row>
        <row r="7720">
          <cell r="A7720">
            <v>87.029999999993606</v>
          </cell>
          <cell r="B7720">
            <v>2451.8500000000322</v>
          </cell>
        </row>
        <row r="7721">
          <cell r="A7721">
            <v>87.039999999993597</v>
          </cell>
          <cell r="B7721">
            <v>2451.800000000032</v>
          </cell>
        </row>
        <row r="7722">
          <cell r="A7722">
            <v>87.049999999993602</v>
          </cell>
          <cell r="B7722">
            <v>2451.7500000000318</v>
          </cell>
        </row>
        <row r="7723">
          <cell r="A7723">
            <v>87.059999999993593</v>
          </cell>
          <cell r="B7723">
            <v>2451.7000000000321</v>
          </cell>
        </row>
        <row r="7724">
          <cell r="A7724">
            <v>87.069999999993598</v>
          </cell>
          <cell r="B7724">
            <v>2451.6500000000319</v>
          </cell>
        </row>
        <row r="7725">
          <cell r="A7725">
            <v>87.079999999993504</v>
          </cell>
          <cell r="B7725">
            <v>2451.6000000000327</v>
          </cell>
        </row>
        <row r="7726">
          <cell r="A7726">
            <v>87.089999999993495</v>
          </cell>
          <cell r="B7726">
            <v>2451.5500000000325</v>
          </cell>
        </row>
        <row r="7727">
          <cell r="A7727">
            <v>87.0999999999935</v>
          </cell>
          <cell r="B7727">
            <v>2451.5000000000327</v>
          </cell>
        </row>
        <row r="7728">
          <cell r="A7728">
            <v>87.109999999993505</v>
          </cell>
          <cell r="B7728">
            <v>2451.4500000000326</v>
          </cell>
        </row>
        <row r="7729">
          <cell r="A7729">
            <v>87.119999999993496</v>
          </cell>
          <cell r="B7729">
            <v>2451.4000000000324</v>
          </cell>
        </row>
        <row r="7730">
          <cell r="A7730">
            <v>87.129999999993501</v>
          </cell>
          <cell r="B7730">
            <v>2451.3500000000327</v>
          </cell>
        </row>
        <row r="7731">
          <cell r="A7731">
            <v>87.139999999993506</v>
          </cell>
          <cell r="B7731">
            <v>2451.3000000000325</v>
          </cell>
        </row>
        <row r="7732">
          <cell r="A7732">
            <v>87.149999999993497</v>
          </cell>
          <cell r="B7732">
            <v>2451.2500000000327</v>
          </cell>
        </row>
        <row r="7733">
          <cell r="A7733">
            <v>87.159999999993502</v>
          </cell>
          <cell r="B7733">
            <v>2451.2000000000326</v>
          </cell>
        </row>
        <row r="7734">
          <cell r="A7734">
            <v>87.169999999993493</v>
          </cell>
          <cell r="B7734">
            <v>2451.1500000000324</v>
          </cell>
        </row>
        <row r="7735">
          <cell r="A7735">
            <v>87.179999999993498</v>
          </cell>
          <cell r="B7735">
            <v>2451.1000000000327</v>
          </cell>
        </row>
        <row r="7736">
          <cell r="A7736">
            <v>87.189999999993404</v>
          </cell>
          <cell r="B7736">
            <v>2451.0500000000329</v>
          </cell>
        </row>
        <row r="7737">
          <cell r="A7737">
            <v>87.199999999993395</v>
          </cell>
          <cell r="B7737">
            <v>2451.0000000000332</v>
          </cell>
        </row>
        <row r="7738">
          <cell r="A7738">
            <v>87.2099999999934</v>
          </cell>
          <cell r="B7738">
            <v>2450.950000000033</v>
          </cell>
        </row>
        <row r="7739">
          <cell r="A7739">
            <v>87.219999999993405</v>
          </cell>
          <cell r="B7739">
            <v>2450.9000000000328</v>
          </cell>
        </row>
        <row r="7740">
          <cell r="A7740">
            <v>87.229999999993396</v>
          </cell>
          <cell r="B7740">
            <v>2450.8500000000331</v>
          </cell>
        </row>
        <row r="7741">
          <cell r="A7741">
            <v>87.239999999993401</v>
          </cell>
          <cell r="B7741">
            <v>2450.8000000000329</v>
          </cell>
        </row>
        <row r="7742">
          <cell r="A7742">
            <v>87.249999999993406</v>
          </cell>
          <cell r="B7742">
            <v>2450.7500000000327</v>
          </cell>
        </row>
        <row r="7743">
          <cell r="A7743">
            <v>87.259999999993397</v>
          </cell>
          <cell r="B7743">
            <v>2450.700000000033</v>
          </cell>
        </row>
        <row r="7744">
          <cell r="A7744">
            <v>87.269999999993402</v>
          </cell>
          <cell r="B7744">
            <v>2450.6500000000328</v>
          </cell>
        </row>
        <row r="7745">
          <cell r="A7745">
            <v>87.279999999993393</v>
          </cell>
          <cell r="B7745">
            <v>2450.6000000000331</v>
          </cell>
        </row>
        <row r="7746">
          <cell r="A7746">
            <v>87.289999999993398</v>
          </cell>
          <cell r="B7746">
            <v>2450.5500000000329</v>
          </cell>
        </row>
        <row r="7747">
          <cell r="A7747">
            <v>87.299999999993304</v>
          </cell>
          <cell r="B7747">
            <v>2450.5000000000337</v>
          </cell>
        </row>
        <row r="7748">
          <cell r="A7748">
            <v>87.309999999993295</v>
          </cell>
          <cell r="B7748">
            <v>2450.4500000000335</v>
          </cell>
        </row>
        <row r="7749">
          <cell r="A7749">
            <v>87.3199999999933</v>
          </cell>
          <cell r="B7749">
            <v>2450.4000000000333</v>
          </cell>
        </row>
        <row r="7750">
          <cell r="A7750">
            <v>87.329999999993305</v>
          </cell>
          <cell r="B7750">
            <v>2450.3500000000336</v>
          </cell>
        </row>
        <row r="7751">
          <cell r="A7751">
            <v>87.339999999993296</v>
          </cell>
          <cell r="B7751">
            <v>2450.3000000000334</v>
          </cell>
        </row>
        <row r="7752">
          <cell r="A7752">
            <v>87.349999999993301</v>
          </cell>
          <cell r="B7752">
            <v>2450.2500000000337</v>
          </cell>
        </row>
        <row r="7753">
          <cell r="A7753">
            <v>87.359999999993306</v>
          </cell>
          <cell r="B7753">
            <v>2450.2000000000335</v>
          </cell>
        </row>
        <row r="7754">
          <cell r="A7754">
            <v>87.369999999993297</v>
          </cell>
          <cell r="B7754">
            <v>2450.1500000000333</v>
          </cell>
        </row>
        <row r="7755">
          <cell r="A7755">
            <v>87.379999999993302</v>
          </cell>
          <cell r="B7755">
            <v>2450.1000000000336</v>
          </cell>
        </row>
        <row r="7756">
          <cell r="A7756">
            <v>87.389999999993293</v>
          </cell>
          <cell r="B7756">
            <v>2450.0500000000334</v>
          </cell>
        </row>
        <row r="7757">
          <cell r="A7757">
            <v>87.399999999993298</v>
          </cell>
          <cell r="B7757">
            <v>2450.0000000000337</v>
          </cell>
        </row>
        <row r="7758">
          <cell r="A7758">
            <v>87.409999999993204</v>
          </cell>
          <cell r="B7758">
            <v>2449.9500000000339</v>
          </cell>
        </row>
        <row r="7759">
          <cell r="A7759">
            <v>87.419999999993195</v>
          </cell>
          <cell r="B7759">
            <v>2449.9000000000342</v>
          </cell>
        </row>
        <row r="7760">
          <cell r="A7760">
            <v>87.4299999999932</v>
          </cell>
          <cell r="B7760">
            <v>2449.850000000034</v>
          </cell>
        </row>
        <row r="7761">
          <cell r="A7761">
            <v>87.439999999993205</v>
          </cell>
          <cell r="B7761">
            <v>2449.8000000000338</v>
          </cell>
        </row>
        <row r="7762">
          <cell r="A7762">
            <v>87.449999999993196</v>
          </cell>
          <cell r="B7762">
            <v>2449.7500000000341</v>
          </cell>
        </row>
        <row r="7763">
          <cell r="A7763">
            <v>87.459999999993201</v>
          </cell>
          <cell r="B7763">
            <v>2449.7000000000339</v>
          </cell>
        </row>
        <row r="7764">
          <cell r="A7764">
            <v>87.469999999993206</v>
          </cell>
          <cell r="B7764">
            <v>2449.6500000000342</v>
          </cell>
        </row>
        <row r="7765">
          <cell r="A7765">
            <v>87.479999999993197</v>
          </cell>
          <cell r="B7765">
            <v>2449.600000000034</v>
          </cell>
        </row>
        <row r="7766">
          <cell r="A7766">
            <v>87.489999999993202</v>
          </cell>
          <cell r="B7766">
            <v>2449.5500000000338</v>
          </cell>
        </row>
        <row r="7767">
          <cell r="A7767">
            <v>87.499999999993193</v>
          </cell>
          <cell r="B7767">
            <v>2449.5000000000341</v>
          </cell>
        </row>
        <row r="7768">
          <cell r="A7768">
            <v>87.509999999993198</v>
          </cell>
          <cell r="B7768">
            <v>2449.4500000000339</v>
          </cell>
        </row>
        <row r="7769">
          <cell r="A7769">
            <v>87.519999999993104</v>
          </cell>
          <cell r="B7769">
            <v>2449.4000000000347</v>
          </cell>
        </row>
        <row r="7770">
          <cell r="A7770">
            <v>87.529999999993095</v>
          </cell>
          <cell r="B7770">
            <v>2449.3500000000345</v>
          </cell>
        </row>
        <row r="7771">
          <cell r="A7771">
            <v>87.5399999999931</v>
          </cell>
          <cell r="B7771">
            <v>2449.3000000000347</v>
          </cell>
        </row>
        <row r="7772">
          <cell r="A7772">
            <v>87.549999999993105</v>
          </cell>
          <cell r="B7772">
            <v>2449.2500000000346</v>
          </cell>
        </row>
        <row r="7773">
          <cell r="A7773">
            <v>87.559999999993096</v>
          </cell>
          <cell r="B7773">
            <v>2449.2000000000344</v>
          </cell>
        </row>
        <row r="7774">
          <cell r="A7774">
            <v>87.569999999993101</v>
          </cell>
          <cell r="B7774">
            <v>2449.1500000000347</v>
          </cell>
        </row>
        <row r="7775">
          <cell r="A7775">
            <v>87.579999999993106</v>
          </cell>
          <cell r="B7775">
            <v>2449.1000000000345</v>
          </cell>
        </row>
        <row r="7776">
          <cell r="A7776">
            <v>87.589999999993097</v>
          </cell>
          <cell r="B7776">
            <v>2449.0500000000347</v>
          </cell>
        </row>
        <row r="7777">
          <cell r="A7777">
            <v>87.599999999993102</v>
          </cell>
          <cell r="B7777">
            <v>2449.0000000000346</v>
          </cell>
        </row>
        <row r="7778">
          <cell r="A7778">
            <v>87.609999999993093</v>
          </cell>
          <cell r="B7778">
            <v>2448.9500000000344</v>
          </cell>
        </row>
        <row r="7779">
          <cell r="A7779">
            <v>87.619999999993098</v>
          </cell>
          <cell r="B7779">
            <v>2448.9000000000347</v>
          </cell>
        </row>
        <row r="7780">
          <cell r="A7780">
            <v>87.629999999993004</v>
          </cell>
          <cell r="B7780">
            <v>2448.8500000000349</v>
          </cell>
        </row>
        <row r="7781">
          <cell r="A7781">
            <v>87.639999999992995</v>
          </cell>
          <cell r="B7781">
            <v>2448.8000000000352</v>
          </cell>
        </row>
        <row r="7782">
          <cell r="A7782">
            <v>87.649999999993</v>
          </cell>
          <cell r="B7782">
            <v>2448.750000000035</v>
          </cell>
        </row>
        <row r="7783">
          <cell r="A7783">
            <v>87.659999999993005</v>
          </cell>
          <cell r="B7783">
            <v>2448.7000000000348</v>
          </cell>
        </row>
        <row r="7784">
          <cell r="A7784">
            <v>87.669999999992996</v>
          </cell>
          <cell r="B7784">
            <v>2448.6500000000351</v>
          </cell>
        </row>
        <row r="7785">
          <cell r="A7785">
            <v>87.679999999993001</v>
          </cell>
          <cell r="B7785">
            <v>2448.6000000000349</v>
          </cell>
        </row>
        <row r="7786">
          <cell r="A7786">
            <v>87.689999999993006</v>
          </cell>
          <cell r="B7786">
            <v>2448.5500000000347</v>
          </cell>
        </row>
        <row r="7787">
          <cell r="A7787">
            <v>87.699999999992997</v>
          </cell>
          <cell r="B7787">
            <v>2448.500000000035</v>
          </cell>
        </row>
        <row r="7788">
          <cell r="A7788">
            <v>87.709999999993002</v>
          </cell>
          <cell r="B7788">
            <v>2448.4500000000348</v>
          </cell>
        </row>
        <row r="7789">
          <cell r="A7789">
            <v>87.719999999992993</v>
          </cell>
          <cell r="B7789">
            <v>2448.4000000000351</v>
          </cell>
        </row>
        <row r="7790">
          <cell r="A7790">
            <v>87.729999999992998</v>
          </cell>
          <cell r="B7790">
            <v>2448.3500000000349</v>
          </cell>
        </row>
        <row r="7791">
          <cell r="A7791">
            <v>87.739999999992904</v>
          </cell>
          <cell r="B7791">
            <v>2448.3000000000357</v>
          </cell>
        </row>
        <row r="7792">
          <cell r="A7792">
            <v>87.749999999992895</v>
          </cell>
          <cell r="B7792">
            <v>2448.2500000000355</v>
          </cell>
        </row>
        <row r="7793">
          <cell r="A7793">
            <v>87.7599999999929</v>
          </cell>
          <cell r="B7793">
            <v>2448.2000000000353</v>
          </cell>
        </row>
        <row r="7794">
          <cell r="A7794">
            <v>87.769999999992905</v>
          </cell>
          <cell r="B7794">
            <v>2448.1500000000356</v>
          </cell>
        </row>
        <row r="7795">
          <cell r="A7795">
            <v>87.779999999992896</v>
          </cell>
          <cell r="B7795">
            <v>2448.1000000000354</v>
          </cell>
        </row>
        <row r="7796">
          <cell r="A7796">
            <v>87.789999999992901</v>
          </cell>
          <cell r="B7796">
            <v>2448.0500000000357</v>
          </cell>
        </row>
        <row r="7797">
          <cell r="A7797">
            <v>87.799999999992906</v>
          </cell>
          <cell r="B7797">
            <v>2448.0000000000355</v>
          </cell>
        </row>
        <row r="7798">
          <cell r="A7798">
            <v>87.809999999992897</v>
          </cell>
          <cell r="B7798">
            <v>2447.9500000000353</v>
          </cell>
        </row>
        <row r="7799">
          <cell r="A7799">
            <v>87.819999999992902</v>
          </cell>
          <cell r="B7799">
            <v>2447.9000000000356</v>
          </cell>
        </row>
        <row r="7800">
          <cell r="A7800">
            <v>87.829999999992907</v>
          </cell>
          <cell r="B7800">
            <v>2447.8500000000354</v>
          </cell>
        </row>
        <row r="7801">
          <cell r="A7801">
            <v>87.839999999992898</v>
          </cell>
          <cell r="B7801">
            <v>2447.8000000000357</v>
          </cell>
        </row>
        <row r="7802">
          <cell r="A7802">
            <v>87.849999999992804</v>
          </cell>
          <cell r="B7802">
            <v>2447.7500000000359</v>
          </cell>
        </row>
        <row r="7803">
          <cell r="A7803">
            <v>87.859999999992795</v>
          </cell>
          <cell r="B7803">
            <v>2447.7000000000362</v>
          </cell>
        </row>
        <row r="7804">
          <cell r="A7804">
            <v>87.8699999999928</v>
          </cell>
          <cell r="B7804">
            <v>2447.650000000036</v>
          </cell>
        </row>
        <row r="7805">
          <cell r="A7805">
            <v>87.879999999992805</v>
          </cell>
          <cell r="B7805">
            <v>2447.6000000000358</v>
          </cell>
        </row>
        <row r="7806">
          <cell r="A7806">
            <v>87.889999999992796</v>
          </cell>
          <cell r="B7806">
            <v>2447.5500000000361</v>
          </cell>
        </row>
        <row r="7807">
          <cell r="A7807">
            <v>87.899999999992801</v>
          </cell>
          <cell r="B7807">
            <v>2447.5000000000359</v>
          </cell>
        </row>
        <row r="7808">
          <cell r="A7808">
            <v>87.909999999992806</v>
          </cell>
          <cell r="B7808">
            <v>2447.4500000000362</v>
          </cell>
        </row>
        <row r="7809">
          <cell r="A7809">
            <v>87.919999999992797</v>
          </cell>
          <cell r="B7809">
            <v>2447.400000000036</v>
          </cell>
        </row>
        <row r="7810">
          <cell r="A7810">
            <v>87.929999999992802</v>
          </cell>
          <cell r="B7810">
            <v>2447.3500000000358</v>
          </cell>
        </row>
        <row r="7811">
          <cell r="A7811">
            <v>87.939999999992807</v>
          </cell>
          <cell r="B7811">
            <v>2447.3000000000361</v>
          </cell>
        </row>
        <row r="7812">
          <cell r="A7812">
            <v>87.949999999992798</v>
          </cell>
          <cell r="B7812">
            <v>2447.2500000000359</v>
          </cell>
        </row>
        <row r="7813">
          <cell r="A7813">
            <v>87.959999999992704</v>
          </cell>
          <cell r="B7813">
            <v>2447.2000000000367</v>
          </cell>
        </row>
        <row r="7814">
          <cell r="A7814">
            <v>87.969999999992694</v>
          </cell>
          <cell r="B7814">
            <v>2447.1500000000365</v>
          </cell>
        </row>
        <row r="7815">
          <cell r="A7815">
            <v>87.9799999999927</v>
          </cell>
          <cell r="B7815">
            <v>2447.1000000000367</v>
          </cell>
        </row>
        <row r="7816">
          <cell r="A7816">
            <v>87.989999999992705</v>
          </cell>
          <cell r="B7816">
            <v>2447.0500000000366</v>
          </cell>
        </row>
        <row r="7817">
          <cell r="A7817">
            <v>87.999999999992696</v>
          </cell>
          <cell r="B7817">
            <v>2447.0000000000364</v>
          </cell>
        </row>
        <row r="7818">
          <cell r="A7818">
            <v>88.009999999992701</v>
          </cell>
          <cell r="B7818">
            <v>2446.9500000000367</v>
          </cell>
        </row>
        <row r="7819">
          <cell r="A7819">
            <v>88.019999999992706</v>
          </cell>
          <cell r="B7819">
            <v>2446.9000000000365</v>
          </cell>
        </row>
        <row r="7820">
          <cell r="A7820">
            <v>88.029999999992697</v>
          </cell>
          <cell r="B7820">
            <v>2446.8500000000367</v>
          </cell>
        </row>
        <row r="7821">
          <cell r="A7821">
            <v>88.039999999992702</v>
          </cell>
          <cell r="B7821">
            <v>2446.8000000000366</v>
          </cell>
        </row>
        <row r="7822">
          <cell r="A7822">
            <v>88.049999999992707</v>
          </cell>
          <cell r="B7822">
            <v>2446.7500000000364</v>
          </cell>
        </row>
        <row r="7823">
          <cell r="A7823">
            <v>88.059999999992698</v>
          </cell>
          <cell r="B7823">
            <v>2446.7000000000367</v>
          </cell>
        </row>
        <row r="7824">
          <cell r="A7824">
            <v>88.069999999992604</v>
          </cell>
          <cell r="B7824">
            <v>2446.6500000000369</v>
          </cell>
        </row>
        <row r="7825">
          <cell r="A7825">
            <v>88.079999999992594</v>
          </cell>
          <cell r="B7825">
            <v>2446.6000000000372</v>
          </cell>
        </row>
        <row r="7826">
          <cell r="A7826">
            <v>88.0899999999926</v>
          </cell>
          <cell r="B7826">
            <v>2446.550000000037</v>
          </cell>
        </row>
        <row r="7827">
          <cell r="A7827">
            <v>88.099999999992605</v>
          </cell>
          <cell r="B7827">
            <v>2446.5000000000368</v>
          </cell>
        </row>
        <row r="7828">
          <cell r="A7828">
            <v>88.109999999992596</v>
          </cell>
          <cell r="B7828">
            <v>2446.4500000000371</v>
          </cell>
        </row>
        <row r="7829">
          <cell r="A7829">
            <v>88.119999999992601</v>
          </cell>
          <cell r="B7829">
            <v>2446.4000000000369</v>
          </cell>
        </row>
        <row r="7830">
          <cell r="A7830">
            <v>88.129999999992606</v>
          </cell>
          <cell r="B7830">
            <v>2446.3500000000367</v>
          </cell>
        </row>
        <row r="7831">
          <cell r="A7831">
            <v>88.139999999992597</v>
          </cell>
          <cell r="B7831">
            <v>2446.300000000037</v>
          </cell>
        </row>
        <row r="7832">
          <cell r="A7832">
            <v>88.149999999992602</v>
          </cell>
          <cell r="B7832">
            <v>2446.2500000000368</v>
          </cell>
        </row>
        <row r="7833">
          <cell r="A7833">
            <v>88.159999999992607</v>
          </cell>
          <cell r="B7833">
            <v>2446.2000000000371</v>
          </cell>
        </row>
        <row r="7834">
          <cell r="A7834">
            <v>88.169999999992598</v>
          </cell>
          <cell r="B7834">
            <v>2446.1500000000369</v>
          </cell>
        </row>
        <row r="7835">
          <cell r="A7835">
            <v>88.179999999992503</v>
          </cell>
          <cell r="B7835">
            <v>2446.1000000000377</v>
          </cell>
        </row>
        <row r="7836">
          <cell r="A7836">
            <v>88.189999999992494</v>
          </cell>
          <cell r="B7836">
            <v>2446.0500000000375</v>
          </cell>
        </row>
        <row r="7837">
          <cell r="A7837">
            <v>88.1999999999925</v>
          </cell>
          <cell r="B7837">
            <v>2446.0000000000373</v>
          </cell>
        </row>
        <row r="7838">
          <cell r="A7838">
            <v>88.209999999992505</v>
          </cell>
          <cell r="B7838">
            <v>2445.9500000000376</v>
          </cell>
        </row>
        <row r="7839">
          <cell r="A7839">
            <v>88.219999999992496</v>
          </cell>
          <cell r="B7839">
            <v>2445.9000000000374</v>
          </cell>
        </row>
        <row r="7840">
          <cell r="A7840">
            <v>88.229999999992501</v>
          </cell>
          <cell r="B7840">
            <v>2445.8500000000377</v>
          </cell>
        </row>
        <row r="7841">
          <cell r="A7841">
            <v>88.239999999992506</v>
          </cell>
          <cell r="B7841">
            <v>2445.8000000000375</v>
          </cell>
        </row>
        <row r="7842">
          <cell r="A7842">
            <v>88.249999999992497</v>
          </cell>
          <cell r="B7842">
            <v>2445.7500000000373</v>
          </cell>
        </row>
        <row r="7843">
          <cell r="A7843">
            <v>88.259999999992502</v>
          </cell>
          <cell r="B7843">
            <v>2445.7000000000376</v>
          </cell>
        </row>
        <row r="7844">
          <cell r="A7844">
            <v>88.269999999992507</v>
          </cell>
          <cell r="B7844">
            <v>2445.6500000000374</v>
          </cell>
        </row>
        <row r="7845">
          <cell r="A7845">
            <v>88.279999999992498</v>
          </cell>
          <cell r="B7845">
            <v>2445.6000000000377</v>
          </cell>
        </row>
        <row r="7846">
          <cell r="A7846">
            <v>88.289999999992403</v>
          </cell>
          <cell r="B7846">
            <v>2445.5500000000379</v>
          </cell>
        </row>
        <row r="7847">
          <cell r="A7847">
            <v>88.299999999992394</v>
          </cell>
          <cell r="B7847">
            <v>2445.5000000000382</v>
          </cell>
        </row>
        <row r="7848">
          <cell r="A7848">
            <v>88.309999999992399</v>
          </cell>
          <cell r="B7848">
            <v>2445.450000000038</v>
          </cell>
        </row>
        <row r="7849">
          <cell r="A7849">
            <v>88.319999999992405</v>
          </cell>
          <cell r="B7849">
            <v>2445.4000000000378</v>
          </cell>
        </row>
        <row r="7850">
          <cell r="A7850">
            <v>88.329999999992395</v>
          </cell>
          <cell r="B7850">
            <v>2445.3500000000381</v>
          </cell>
        </row>
        <row r="7851">
          <cell r="A7851">
            <v>88.339999999992401</v>
          </cell>
          <cell r="B7851">
            <v>2445.3000000000379</v>
          </cell>
        </row>
        <row r="7852">
          <cell r="A7852">
            <v>88.349999999992406</v>
          </cell>
          <cell r="B7852">
            <v>2445.2500000000382</v>
          </cell>
        </row>
        <row r="7853">
          <cell r="A7853">
            <v>88.359999999992397</v>
          </cell>
          <cell r="B7853">
            <v>2445.200000000038</v>
          </cell>
        </row>
        <row r="7854">
          <cell r="A7854">
            <v>88.369999999992402</v>
          </cell>
          <cell r="B7854">
            <v>2445.1500000000378</v>
          </cell>
        </row>
        <row r="7855">
          <cell r="A7855">
            <v>88.379999999992407</v>
          </cell>
          <cell r="B7855">
            <v>2445.1000000000381</v>
          </cell>
        </row>
        <row r="7856">
          <cell r="A7856">
            <v>88.389999999992398</v>
          </cell>
          <cell r="B7856">
            <v>2445.0500000000379</v>
          </cell>
        </row>
        <row r="7857">
          <cell r="A7857">
            <v>88.399999999992303</v>
          </cell>
          <cell r="B7857">
            <v>2445.0000000000387</v>
          </cell>
        </row>
        <row r="7858">
          <cell r="A7858">
            <v>88.409999999992294</v>
          </cell>
          <cell r="B7858">
            <v>2444.9500000000385</v>
          </cell>
        </row>
        <row r="7859">
          <cell r="A7859">
            <v>88.419999999992299</v>
          </cell>
          <cell r="B7859">
            <v>2444.9000000000387</v>
          </cell>
        </row>
        <row r="7860">
          <cell r="A7860">
            <v>88.429999999992305</v>
          </cell>
          <cell r="B7860">
            <v>2444.8500000000386</v>
          </cell>
        </row>
        <row r="7861">
          <cell r="A7861">
            <v>88.439999999992295</v>
          </cell>
          <cell r="B7861">
            <v>2444.8000000000384</v>
          </cell>
        </row>
        <row r="7862">
          <cell r="A7862">
            <v>88.449999999992301</v>
          </cell>
          <cell r="B7862">
            <v>2444.7500000000387</v>
          </cell>
        </row>
        <row r="7863">
          <cell r="A7863">
            <v>88.459999999992306</v>
          </cell>
          <cell r="B7863">
            <v>2444.7000000000385</v>
          </cell>
        </row>
        <row r="7864">
          <cell r="A7864">
            <v>88.469999999992297</v>
          </cell>
          <cell r="B7864">
            <v>2444.6500000000387</v>
          </cell>
        </row>
        <row r="7865">
          <cell r="A7865">
            <v>88.479999999992302</v>
          </cell>
          <cell r="B7865">
            <v>2444.6000000000386</v>
          </cell>
        </row>
        <row r="7866">
          <cell r="A7866">
            <v>88.489999999992307</v>
          </cell>
          <cell r="B7866">
            <v>2444.5500000000384</v>
          </cell>
        </row>
        <row r="7867">
          <cell r="A7867">
            <v>88.499999999992298</v>
          </cell>
          <cell r="B7867">
            <v>2444.5000000000387</v>
          </cell>
        </row>
        <row r="7868">
          <cell r="A7868">
            <v>88.509999999992203</v>
          </cell>
          <cell r="B7868">
            <v>2444.4500000000389</v>
          </cell>
        </row>
        <row r="7869">
          <cell r="A7869">
            <v>88.519999999992194</v>
          </cell>
          <cell r="B7869">
            <v>2444.4000000000392</v>
          </cell>
        </row>
        <row r="7870">
          <cell r="A7870">
            <v>88.529999999992199</v>
          </cell>
          <cell r="B7870">
            <v>2444.350000000039</v>
          </cell>
        </row>
        <row r="7871">
          <cell r="A7871">
            <v>88.539999999992204</v>
          </cell>
          <cell r="B7871">
            <v>2444.3000000000388</v>
          </cell>
        </row>
        <row r="7872">
          <cell r="A7872">
            <v>88.549999999992195</v>
          </cell>
          <cell r="B7872">
            <v>2444.2500000000391</v>
          </cell>
        </row>
        <row r="7873">
          <cell r="A7873">
            <v>88.559999999992201</v>
          </cell>
          <cell r="B7873">
            <v>2444.2000000000389</v>
          </cell>
        </row>
        <row r="7874">
          <cell r="A7874">
            <v>88.569999999992206</v>
          </cell>
          <cell r="B7874">
            <v>2444.1500000000387</v>
          </cell>
        </row>
        <row r="7875">
          <cell r="A7875">
            <v>88.579999999992197</v>
          </cell>
          <cell r="B7875">
            <v>2444.100000000039</v>
          </cell>
        </row>
        <row r="7876">
          <cell r="A7876">
            <v>88.589999999992202</v>
          </cell>
          <cell r="B7876">
            <v>2444.0500000000388</v>
          </cell>
        </row>
        <row r="7877">
          <cell r="A7877">
            <v>88.599999999992207</v>
          </cell>
          <cell r="B7877">
            <v>2444.0000000000391</v>
          </cell>
        </row>
        <row r="7878">
          <cell r="A7878">
            <v>88.609999999992198</v>
          </cell>
          <cell r="B7878">
            <v>2443.9500000000389</v>
          </cell>
        </row>
        <row r="7879">
          <cell r="A7879">
            <v>88.619999999992103</v>
          </cell>
          <cell r="B7879">
            <v>2443.9000000000397</v>
          </cell>
        </row>
        <row r="7880">
          <cell r="A7880">
            <v>88.629999999992094</v>
          </cell>
          <cell r="B7880">
            <v>2443.8500000000395</v>
          </cell>
        </row>
        <row r="7881">
          <cell r="A7881">
            <v>88.639999999992099</v>
          </cell>
          <cell r="B7881">
            <v>2443.8000000000393</v>
          </cell>
        </row>
        <row r="7882">
          <cell r="A7882">
            <v>88.649999999992104</v>
          </cell>
          <cell r="B7882">
            <v>2443.7500000000396</v>
          </cell>
        </row>
        <row r="7883">
          <cell r="A7883">
            <v>88.659999999992095</v>
          </cell>
          <cell r="B7883">
            <v>2443.7000000000394</v>
          </cell>
        </row>
        <row r="7884">
          <cell r="A7884">
            <v>88.6699999999921</v>
          </cell>
          <cell r="B7884">
            <v>2443.6500000000397</v>
          </cell>
        </row>
        <row r="7885">
          <cell r="A7885">
            <v>88.679999999992106</v>
          </cell>
          <cell r="B7885">
            <v>2443.6000000000395</v>
          </cell>
        </row>
        <row r="7886">
          <cell r="A7886">
            <v>88.689999999992096</v>
          </cell>
          <cell r="B7886">
            <v>2443.5500000000393</v>
          </cell>
        </row>
        <row r="7887">
          <cell r="A7887">
            <v>88.699999999992102</v>
          </cell>
          <cell r="B7887">
            <v>2443.5000000000396</v>
          </cell>
        </row>
        <row r="7888">
          <cell r="A7888">
            <v>88.709999999992107</v>
          </cell>
          <cell r="B7888">
            <v>2443.4500000000394</v>
          </cell>
        </row>
        <row r="7889">
          <cell r="A7889">
            <v>88.719999999992098</v>
          </cell>
          <cell r="B7889">
            <v>2443.4000000000397</v>
          </cell>
        </row>
        <row r="7890">
          <cell r="A7890">
            <v>88.729999999992003</v>
          </cell>
          <cell r="B7890">
            <v>2443.3500000000399</v>
          </cell>
        </row>
        <row r="7891">
          <cell r="A7891">
            <v>88.739999999991994</v>
          </cell>
          <cell r="B7891">
            <v>2443.3000000000402</v>
          </cell>
        </row>
        <row r="7892">
          <cell r="A7892">
            <v>88.749999999991999</v>
          </cell>
          <cell r="B7892">
            <v>2443.25000000004</v>
          </cell>
        </row>
        <row r="7893">
          <cell r="A7893">
            <v>88.759999999992004</v>
          </cell>
          <cell r="B7893">
            <v>2443.2000000000398</v>
          </cell>
        </row>
        <row r="7894">
          <cell r="A7894">
            <v>88.769999999991995</v>
          </cell>
          <cell r="B7894">
            <v>2443.1500000000401</v>
          </cell>
        </row>
        <row r="7895">
          <cell r="A7895">
            <v>88.779999999992</v>
          </cell>
          <cell r="B7895">
            <v>2443.1000000000399</v>
          </cell>
        </row>
        <row r="7896">
          <cell r="A7896">
            <v>88.789999999992006</v>
          </cell>
          <cell r="B7896">
            <v>2443.0500000000402</v>
          </cell>
        </row>
        <row r="7897">
          <cell r="A7897">
            <v>88.799999999991996</v>
          </cell>
          <cell r="B7897">
            <v>2443.00000000004</v>
          </cell>
        </row>
        <row r="7898">
          <cell r="A7898">
            <v>88.809999999992002</v>
          </cell>
          <cell r="B7898">
            <v>2442.9500000000398</v>
          </cell>
        </row>
        <row r="7899">
          <cell r="A7899">
            <v>88.819999999992007</v>
          </cell>
          <cell r="B7899">
            <v>2442.9000000000401</v>
          </cell>
        </row>
        <row r="7900">
          <cell r="A7900">
            <v>88.829999999991998</v>
          </cell>
          <cell r="B7900">
            <v>2442.8500000000399</v>
          </cell>
        </row>
        <row r="7901">
          <cell r="A7901">
            <v>88.839999999991903</v>
          </cell>
          <cell r="B7901">
            <v>2442.8000000000407</v>
          </cell>
        </row>
        <row r="7902">
          <cell r="A7902">
            <v>88.849999999991894</v>
          </cell>
          <cell r="B7902">
            <v>2442.7500000000405</v>
          </cell>
        </row>
        <row r="7903">
          <cell r="A7903">
            <v>88.859999999991899</v>
          </cell>
          <cell r="B7903">
            <v>2442.7000000000407</v>
          </cell>
        </row>
        <row r="7904">
          <cell r="A7904">
            <v>88.869999999991904</v>
          </cell>
          <cell r="B7904">
            <v>2442.6500000000406</v>
          </cell>
        </row>
        <row r="7905">
          <cell r="A7905">
            <v>88.879999999991895</v>
          </cell>
          <cell r="B7905">
            <v>2442.6000000000404</v>
          </cell>
        </row>
        <row r="7906">
          <cell r="A7906">
            <v>88.8899999999919</v>
          </cell>
          <cell r="B7906">
            <v>2442.5500000000407</v>
          </cell>
        </row>
        <row r="7907">
          <cell r="A7907">
            <v>88.899999999991905</v>
          </cell>
          <cell r="B7907">
            <v>2442.5000000000405</v>
          </cell>
        </row>
        <row r="7908">
          <cell r="A7908">
            <v>88.909999999991896</v>
          </cell>
          <cell r="B7908">
            <v>2442.4500000000407</v>
          </cell>
        </row>
        <row r="7909">
          <cell r="A7909">
            <v>88.919999999991902</v>
          </cell>
          <cell r="B7909">
            <v>2442.4000000000406</v>
          </cell>
        </row>
        <row r="7910">
          <cell r="A7910">
            <v>88.929999999991907</v>
          </cell>
          <cell r="B7910">
            <v>2442.3500000000404</v>
          </cell>
        </row>
        <row r="7911">
          <cell r="A7911">
            <v>88.939999999991898</v>
          </cell>
          <cell r="B7911">
            <v>2442.3000000000407</v>
          </cell>
        </row>
        <row r="7912">
          <cell r="A7912">
            <v>88.949999999991803</v>
          </cell>
          <cell r="B7912">
            <v>2442.2500000000409</v>
          </cell>
        </row>
        <row r="7913">
          <cell r="A7913">
            <v>88.959999999991794</v>
          </cell>
          <cell r="B7913">
            <v>2442.2000000000412</v>
          </cell>
        </row>
        <row r="7914">
          <cell r="A7914">
            <v>88.969999999991799</v>
          </cell>
          <cell r="B7914">
            <v>2442.150000000041</v>
          </cell>
        </row>
        <row r="7915">
          <cell r="A7915">
            <v>88.979999999991804</v>
          </cell>
          <cell r="B7915">
            <v>2442.1000000000408</v>
          </cell>
        </row>
        <row r="7916">
          <cell r="A7916">
            <v>88.989999999991795</v>
          </cell>
          <cell r="B7916">
            <v>2442.0500000000411</v>
          </cell>
        </row>
        <row r="7917">
          <cell r="A7917">
            <v>88.9999999999918</v>
          </cell>
          <cell r="B7917">
            <v>2442.0000000000409</v>
          </cell>
        </row>
        <row r="7918">
          <cell r="A7918">
            <v>89.009999999991805</v>
          </cell>
          <cell r="B7918">
            <v>2441.9500000000407</v>
          </cell>
        </row>
        <row r="7919">
          <cell r="A7919">
            <v>89.019999999991796</v>
          </cell>
          <cell r="B7919">
            <v>2441.900000000041</v>
          </cell>
        </row>
        <row r="7920">
          <cell r="A7920">
            <v>89.029999999991801</v>
          </cell>
          <cell r="B7920">
            <v>2441.8500000000408</v>
          </cell>
        </row>
        <row r="7921">
          <cell r="A7921">
            <v>89.039999999991807</v>
          </cell>
          <cell r="B7921">
            <v>2441.8000000000411</v>
          </cell>
        </row>
        <row r="7922">
          <cell r="A7922">
            <v>89.049999999991797</v>
          </cell>
          <cell r="B7922">
            <v>2441.7500000000409</v>
          </cell>
        </row>
        <row r="7923">
          <cell r="A7923">
            <v>89.059999999991703</v>
          </cell>
          <cell r="B7923">
            <v>2441.7000000000417</v>
          </cell>
        </row>
        <row r="7924">
          <cell r="A7924">
            <v>89.069999999991694</v>
          </cell>
          <cell r="B7924">
            <v>2441.6500000000415</v>
          </cell>
        </row>
        <row r="7925">
          <cell r="A7925">
            <v>89.079999999991699</v>
          </cell>
          <cell r="B7925">
            <v>2441.6000000000413</v>
          </cell>
        </row>
        <row r="7926">
          <cell r="A7926">
            <v>89.089999999991704</v>
          </cell>
          <cell r="B7926">
            <v>2441.5500000000416</v>
          </cell>
        </row>
        <row r="7927">
          <cell r="A7927">
            <v>89.099999999991695</v>
          </cell>
          <cell r="B7927">
            <v>2441.5000000000414</v>
          </cell>
        </row>
        <row r="7928">
          <cell r="A7928">
            <v>89.1099999999917</v>
          </cell>
          <cell r="B7928">
            <v>2441.4500000000417</v>
          </cell>
        </row>
        <row r="7929">
          <cell r="A7929">
            <v>89.119999999991705</v>
          </cell>
          <cell r="B7929">
            <v>2441.4000000000415</v>
          </cell>
        </row>
        <row r="7930">
          <cell r="A7930">
            <v>89.129999999991696</v>
          </cell>
          <cell r="B7930">
            <v>2441.3500000000413</v>
          </cell>
        </row>
        <row r="7931">
          <cell r="A7931">
            <v>89.139999999991701</v>
          </cell>
          <cell r="B7931">
            <v>2441.3000000000416</v>
          </cell>
        </row>
        <row r="7932">
          <cell r="A7932">
            <v>89.149999999991707</v>
          </cell>
          <cell r="B7932">
            <v>2441.2500000000414</v>
          </cell>
        </row>
        <row r="7933">
          <cell r="A7933">
            <v>89.159999999991697</v>
          </cell>
          <cell r="B7933">
            <v>2441.2000000000417</v>
          </cell>
        </row>
        <row r="7934">
          <cell r="A7934">
            <v>89.169999999991603</v>
          </cell>
          <cell r="B7934">
            <v>2441.1500000000419</v>
          </cell>
        </row>
        <row r="7935">
          <cell r="A7935">
            <v>89.179999999991594</v>
          </cell>
          <cell r="B7935">
            <v>2441.1000000000422</v>
          </cell>
        </row>
        <row r="7936">
          <cell r="A7936">
            <v>89.189999999991599</v>
          </cell>
          <cell r="B7936">
            <v>2441.050000000042</v>
          </cell>
        </row>
        <row r="7937">
          <cell r="A7937">
            <v>89.199999999991604</v>
          </cell>
          <cell r="B7937">
            <v>2441.0000000000418</v>
          </cell>
        </row>
        <row r="7938">
          <cell r="A7938">
            <v>89.209999999991595</v>
          </cell>
          <cell r="B7938">
            <v>2440.9500000000421</v>
          </cell>
        </row>
        <row r="7939">
          <cell r="A7939">
            <v>89.2199999999916</v>
          </cell>
          <cell r="B7939">
            <v>2440.9000000000419</v>
          </cell>
        </row>
        <row r="7940">
          <cell r="A7940">
            <v>89.229999999991605</v>
          </cell>
          <cell r="B7940">
            <v>2440.8500000000422</v>
          </cell>
        </row>
        <row r="7941">
          <cell r="A7941">
            <v>89.239999999991596</v>
          </cell>
          <cell r="B7941">
            <v>2440.800000000042</v>
          </cell>
        </row>
        <row r="7942">
          <cell r="A7942">
            <v>89.249999999991601</v>
          </cell>
          <cell r="B7942">
            <v>2440.7500000000418</v>
          </cell>
        </row>
        <row r="7943">
          <cell r="A7943">
            <v>89.259999999991607</v>
          </cell>
          <cell r="B7943">
            <v>2440.7000000000421</v>
          </cell>
        </row>
        <row r="7944">
          <cell r="A7944">
            <v>89.269999999991597</v>
          </cell>
          <cell r="B7944">
            <v>2440.6500000000419</v>
          </cell>
        </row>
        <row r="7945">
          <cell r="A7945">
            <v>89.279999999991503</v>
          </cell>
          <cell r="B7945">
            <v>2440.6000000000427</v>
          </cell>
        </row>
        <row r="7946">
          <cell r="A7946">
            <v>89.289999999991494</v>
          </cell>
          <cell r="B7946">
            <v>2440.5500000000425</v>
          </cell>
        </row>
        <row r="7947">
          <cell r="A7947">
            <v>89.299999999991499</v>
          </cell>
          <cell r="B7947">
            <v>2440.5000000000427</v>
          </cell>
        </row>
        <row r="7948">
          <cell r="A7948">
            <v>89.309999999991504</v>
          </cell>
          <cell r="B7948">
            <v>2440.4500000000426</v>
          </cell>
        </row>
        <row r="7949">
          <cell r="A7949">
            <v>89.319999999991495</v>
          </cell>
          <cell r="B7949">
            <v>2440.4000000000424</v>
          </cell>
        </row>
        <row r="7950">
          <cell r="A7950">
            <v>89.3299999999915</v>
          </cell>
          <cell r="B7950">
            <v>2440.3500000000427</v>
          </cell>
        </row>
        <row r="7951">
          <cell r="A7951">
            <v>89.339999999991505</v>
          </cell>
          <cell r="B7951">
            <v>2440.3000000000425</v>
          </cell>
        </row>
        <row r="7952">
          <cell r="A7952">
            <v>89.349999999991496</v>
          </cell>
          <cell r="B7952">
            <v>2440.2500000000427</v>
          </cell>
        </row>
        <row r="7953">
          <cell r="A7953">
            <v>89.359999999991501</v>
          </cell>
          <cell r="B7953">
            <v>2440.2000000000426</v>
          </cell>
        </row>
        <row r="7954">
          <cell r="A7954">
            <v>89.369999999991506</v>
          </cell>
          <cell r="B7954">
            <v>2440.1500000000424</v>
          </cell>
        </row>
        <row r="7955">
          <cell r="A7955">
            <v>89.379999999991497</v>
          </cell>
          <cell r="B7955">
            <v>2440.1000000000427</v>
          </cell>
        </row>
        <row r="7956">
          <cell r="A7956">
            <v>89.389999999991403</v>
          </cell>
          <cell r="B7956">
            <v>2440.0500000000429</v>
          </cell>
        </row>
        <row r="7957">
          <cell r="A7957">
            <v>89.399999999991394</v>
          </cell>
          <cell r="B7957">
            <v>2440.0000000000432</v>
          </cell>
        </row>
        <row r="7958">
          <cell r="A7958">
            <v>89.409999999991399</v>
          </cell>
          <cell r="B7958">
            <v>2439.950000000043</v>
          </cell>
        </row>
        <row r="7959">
          <cell r="A7959">
            <v>89.419999999991404</v>
          </cell>
          <cell r="B7959">
            <v>2439.9000000000428</v>
          </cell>
        </row>
        <row r="7960">
          <cell r="A7960">
            <v>89.429999999991395</v>
          </cell>
          <cell r="B7960">
            <v>2439.8500000000431</v>
          </cell>
        </row>
        <row r="7961">
          <cell r="A7961">
            <v>89.4399999999914</v>
          </cell>
          <cell r="B7961">
            <v>2439.8000000000429</v>
          </cell>
        </row>
        <row r="7962">
          <cell r="A7962">
            <v>89.449999999991405</v>
          </cell>
          <cell r="B7962">
            <v>2439.7500000000427</v>
          </cell>
        </row>
        <row r="7963">
          <cell r="A7963">
            <v>89.459999999991396</v>
          </cell>
          <cell r="B7963">
            <v>2439.700000000043</v>
          </cell>
        </row>
        <row r="7964">
          <cell r="A7964">
            <v>89.469999999991401</v>
          </cell>
          <cell r="B7964">
            <v>2439.6500000000428</v>
          </cell>
        </row>
        <row r="7965">
          <cell r="A7965">
            <v>89.479999999991406</v>
          </cell>
          <cell r="B7965">
            <v>2439.6000000000431</v>
          </cell>
        </row>
        <row r="7966">
          <cell r="A7966">
            <v>89.489999999991397</v>
          </cell>
          <cell r="B7966">
            <v>2439.5500000000429</v>
          </cell>
        </row>
        <row r="7967">
          <cell r="A7967">
            <v>89.499999999991303</v>
          </cell>
          <cell r="B7967">
            <v>2439.5000000000437</v>
          </cell>
        </row>
        <row r="7968">
          <cell r="A7968">
            <v>89.509999999991294</v>
          </cell>
          <cell r="B7968">
            <v>2439.4500000000435</v>
          </cell>
        </row>
        <row r="7969">
          <cell r="A7969">
            <v>89.519999999991299</v>
          </cell>
          <cell r="B7969">
            <v>2439.4000000000433</v>
          </cell>
        </row>
        <row r="7970">
          <cell r="A7970">
            <v>89.529999999991304</v>
          </cell>
          <cell r="B7970">
            <v>2439.3500000000436</v>
          </cell>
        </row>
        <row r="7971">
          <cell r="A7971">
            <v>89.539999999991295</v>
          </cell>
          <cell r="B7971">
            <v>2439.3000000000434</v>
          </cell>
        </row>
        <row r="7972">
          <cell r="A7972">
            <v>89.5499999999913</v>
          </cell>
          <cell r="B7972">
            <v>2439.2500000000437</v>
          </cell>
        </row>
        <row r="7973">
          <cell r="A7973">
            <v>89.559999999991305</v>
          </cell>
          <cell r="B7973">
            <v>2439.2000000000435</v>
          </cell>
        </row>
        <row r="7974">
          <cell r="A7974">
            <v>89.569999999991296</v>
          </cell>
          <cell r="B7974">
            <v>2439.1500000000433</v>
          </cell>
        </row>
        <row r="7975">
          <cell r="A7975">
            <v>89.579999999991301</v>
          </cell>
          <cell r="B7975">
            <v>2439.1000000000436</v>
          </cell>
        </row>
        <row r="7976">
          <cell r="A7976">
            <v>89.589999999991306</v>
          </cell>
          <cell r="B7976">
            <v>2439.0500000000434</v>
          </cell>
        </row>
        <row r="7977">
          <cell r="A7977">
            <v>89.599999999991297</v>
          </cell>
          <cell r="B7977">
            <v>2439.0000000000437</v>
          </cell>
        </row>
        <row r="7978">
          <cell r="A7978">
            <v>89.609999999991203</v>
          </cell>
          <cell r="B7978">
            <v>2438.9500000000439</v>
          </cell>
        </row>
        <row r="7979">
          <cell r="A7979">
            <v>89.619999999991194</v>
          </cell>
          <cell r="B7979">
            <v>2438.9000000000442</v>
          </cell>
        </row>
        <row r="7980">
          <cell r="A7980">
            <v>89.629999999991199</v>
          </cell>
          <cell r="B7980">
            <v>2438.850000000044</v>
          </cell>
        </row>
        <row r="7981">
          <cell r="A7981">
            <v>89.639999999991204</v>
          </cell>
          <cell r="B7981">
            <v>2438.8000000000438</v>
          </cell>
        </row>
        <row r="7982">
          <cell r="A7982">
            <v>89.649999999991195</v>
          </cell>
          <cell r="B7982">
            <v>2438.7500000000441</v>
          </cell>
        </row>
        <row r="7983">
          <cell r="A7983">
            <v>89.6599999999912</v>
          </cell>
          <cell r="B7983">
            <v>2438.7000000000439</v>
          </cell>
        </row>
        <row r="7984">
          <cell r="A7984">
            <v>89.669999999991205</v>
          </cell>
          <cell r="B7984">
            <v>2438.6500000000442</v>
          </cell>
        </row>
        <row r="7985">
          <cell r="A7985">
            <v>89.679999999991196</v>
          </cell>
          <cell r="B7985">
            <v>2438.600000000044</v>
          </cell>
        </row>
        <row r="7986">
          <cell r="A7986">
            <v>89.689999999991201</v>
          </cell>
          <cell r="B7986">
            <v>2438.5500000000438</v>
          </cell>
        </row>
        <row r="7987">
          <cell r="A7987">
            <v>89.699999999991206</v>
          </cell>
          <cell r="B7987">
            <v>2438.5000000000441</v>
          </cell>
        </row>
        <row r="7988">
          <cell r="A7988">
            <v>89.709999999991197</v>
          </cell>
          <cell r="B7988">
            <v>2438.4500000000439</v>
          </cell>
        </row>
        <row r="7989">
          <cell r="A7989">
            <v>89.719999999991103</v>
          </cell>
          <cell r="B7989">
            <v>2438.4000000000447</v>
          </cell>
        </row>
        <row r="7990">
          <cell r="A7990">
            <v>89.729999999991094</v>
          </cell>
          <cell r="B7990">
            <v>2438.3500000000445</v>
          </cell>
        </row>
        <row r="7991">
          <cell r="A7991">
            <v>89.739999999991099</v>
          </cell>
          <cell r="B7991">
            <v>2438.3000000000447</v>
          </cell>
        </row>
        <row r="7992">
          <cell r="A7992">
            <v>89.749999999991104</v>
          </cell>
          <cell r="B7992">
            <v>2438.2500000000446</v>
          </cell>
        </row>
        <row r="7993">
          <cell r="A7993">
            <v>89.759999999991095</v>
          </cell>
          <cell r="B7993">
            <v>2438.2000000000444</v>
          </cell>
        </row>
        <row r="7994">
          <cell r="A7994">
            <v>89.7699999999911</v>
          </cell>
          <cell r="B7994">
            <v>2438.1500000000447</v>
          </cell>
        </row>
        <row r="7995">
          <cell r="A7995">
            <v>89.779999999991105</v>
          </cell>
          <cell r="B7995">
            <v>2438.1000000000445</v>
          </cell>
        </row>
        <row r="7996">
          <cell r="A7996">
            <v>89.789999999991096</v>
          </cell>
          <cell r="B7996">
            <v>2438.0500000000447</v>
          </cell>
        </row>
        <row r="7997">
          <cell r="A7997">
            <v>89.799999999991101</v>
          </cell>
          <cell r="B7997">
            <v>2438.0000000000446</v>
          </cell>
        </row>
        <row r="7998">
          <cell r="A7998">
            <v>89.809999999991106</v>
          </cell>
          <cell r="B7998">
            <v>2437.9500000000444</v>
          </cell>
        </row>
        <row r="7999">
          <cell r="A7999">
            <v>89.819999999991097</v>
          </cell>
          <cell r="B7999">
            <v>2437.9000000000447</v>
          </cell>
        </row>
        <row r="8000">
          <cell r="A8000">
            <v>89.829999999991003</v>
          </cell>
          <cell r="B8000">
            <v>2437.8500000000449</v>
          </cell>
        </row>
        <row r="8001">
          <cell r="A8001">
            <v>89.839999999990994</v>
          </cell>
          <cell r="B8001">
            <v>2437.8000000000452</v>
          </cell>
        </row>
        <row r="8002">
          <cell r="A8002">
            <v>89.849999999990999</v>
          </cell>
          <cell r="B8002">
            <v>2437.750000000045</v>
          </cell>
        </row>
        <row r="8003">
          <cell r="A8003">
            <v>89.859999999991004</v>
          </cell>
          <cell r="B8003">
            <v>2437.7000000000448</v>
          </cell>
        </row>
        <row r="8004">
          <cell r="A8004">
            <v>89.869999999990995</v>
          </cell>
          <cell r="B8004">
            <v>2437.6500000000451</v>
          </cell>
        </row>
        <row r="8005">
          <cell r="A8005">
            <v>89.879999999991</v>
          </cell>
          <cell r="B8005">
            <v>2437.6000000000449</v>
          </cell>
        </row>
        <row r="8006">
          <cell r="A8006">
            <v>89.889999999991005</v>
          </cell>
          <cell r="B8006">
            <v>2437.5500000000447</v>
          </cell>
        </row>
        <row r="8007">
          <cell r="A8007">
            <v>89.899999999990996</v>
          </cell>
          <cell r="B8007">
            <v>2437.500000000045</v>
          </cell>
        </row>
        <row r="8008">
          <cell r="A8008">
            <v>89.909999999991001</v>
          </cell>
          <cell r="B8008">
            <v>2437.4500000000448</v>
          </cell>
        </row>
        <row r="8009">
          <cell r="A8009">
            <v>89.919999999991006</v>
          </cell>
          <cell r="B8009">
            <v>2437.4000000000451</v>
          </cell>
        </row>
        <row r="8010">
          <cell r="A8010">
            <v>89.929999999990997</v>
          </cell>
          <cell r="B8010">
            <v>2437.3500000000449</v>
          </cell>
        </row>
        <row r="8011">
          <cell r="A8011">
            <v>89.939999999990903</v>
          </cell>
          <cell r="B8011">
            <v>2437.3000000000457</v>
          </cell>
        </row>
        <row r="8012">
          <cell r="A8012">
            <v>89.949999999990894</v>
          </cell>
          <cell r="B8012">
            <v>2437.2500000000455</v>
          </cell>
        </row>
        <row r="8013">
          <cell r="A8013">
            <v>89.959999999990899</v>
          </cell>
          <cell r="B8013">
            <v>2437.2000000000453</v>
          </cell>
        </row>
        <row r="8014">
          <cell r="A8014">
            <v>89.969999999990904</v>
          </cell>
          <cell r="B8014">
            <v>2437.1500000000456</v>
          </cell>
        </row>
        <row r="8015">
          <cell r="A8015">
            <v>89.979999999990895</v>
          </cell>
          <cell r="B8015">
            <v>2437.1000000000454</v>
          </cell>
        </row>
        <row r="8016">
          <cell r="A8016">
            <v>89.9899999999909</v>
          </cell>
          <cell r="B8016">
            <v>2437.0500000000457</v>
          </cell>
        </row>
        <row r="8017">
          <cell r="A8017">
            <v>90</v>
          </cell>
          <cell r="B8017">
            <v>2437</v>
          </cell>
        </row>
        <row r="8018">
          <cell r="A8018">
            <v>90.01</v>
          </cell>
          <cell r="B8018">
            <v>2436.9490000000001</v>
          </cell>
        </row>
        <row r="8019">
          <cell r="A8019">
            <v>90.02</v>
          </cell>
          <cell r="B8019">
            <v>2436.8980000000001</v>
          </cell>
        </row>
        <row r="8020">
          <cell r="A8020">
            <v>90.03</v>
          </cell>
          <cell r="B8020">
            <v>2436.8470000000002</v>
          </cell>
        </row>
        <row r="8021">
          <cell r="A8021">
            <v>90.04</v>
          </cell>
          <cell r="B8021">
            <v>2436.7959999999998</v>
          </cell>
        </row>
        <row r="8022">
          <cell r="A8022">
            <v>90.05</v>
          </cell>
          <cell r="B8022">
            <v>2436.7449999999999</v>
          </cell>
        </row>
        <row r="8023">
          <cell r="A8023">
            <v>90.06</v>
          </cell>
          <cell r="B8023">
            <v>2436.694</v>
          </cell>
        </row>
        <row r="8024">
          <cell r="A8024">
            <v>90.07</v>
          </cell>
          <cell r="B8024">
            <v>2436.643</v>
          </cell>
        </row>
        <row r="8025">
          <cell r="A8025">
            <v>90.079999999999899</v>
          </cell>
          <cell r="B8025">
            <v>2436.5920000000006</v>
          </cell>
        </row>
        <row r="8026">
          <cell r="A8026">
            <v>90.089999999999904</v>
          </cell>
          <cell r="B8026">
            <v>2436.5410000000006</v>
          </cell>
        </row>
        <row r="8027">
          <cell r="A8027">
            <v>90.099999999999895</v>
          </cell>
          <cell r="B8027">
            <v>2436.4899999999998</v>
          </cell>
        </row>
        <row r="8028">
          <cell r="A8028">
            <v>90.1099999999999</v>
          </cell>
          <cell r="B8028">
            <v>2436.4390000000003</v>
          </cell>
        </row>
        <row r="8029">
          <cell r="A8029">
            <v>90.119999999999905</v>
          </cell>
          <cell r="B8029">
            <v>2436.3880000000004</v>
          </cell>
        </row>
        <row r="8030">
          <cell r="A8030">
            <v>90.129999999999896</v>
          </cell>
          <cell r="B8030">
            <v>2436.3370000000004</v>
          </cell>
        </row>
        <row r="8031">
          <cell r="A8031">
            <v>90.139999999999901</v>
          </cell>
          <cell r="B8031">
            <v>2436.2860000000005</v>
          </cell>
        </row>
        <row r="8032">
          <cell r="A8032">
            <v>90.149999999999906</v>
          </cell>
          <cell r="B8032">
            <v>2436.2350000000001</v>
          </cell>
        </row>
        <row r="8033">
          <cell r="A8033">
            <v>90.159999999999897</v>
          </cell>
          <cell r="B8033">
            <v>2436.1840000000007</v>
          </cell>
        </row>
        <row r="8034">
          <cell r="A8034">
            <v>90.169999999999902</v>
          </cell>
          <cell r="B8034">
            <v>2436.1330000000007</v>
          </cell>
        </row>
        <row r="8035">
          <cell r="A8035">
            <v>90.179999999999893</v>
          </cell>
          <cell r="B8035">
            <v>2436.0820000000003</v>
          </cell>
        </row>
        <row r="8036">
          <cell r="A8036">
            <v>90.189999999999799</v>
          </cell>
          <cell r="B8036">
            <v>2436.0310000000009</v>
          </cell>
        </row>
        <row r="8037">
          <cell r="A8037">
            <v>90.199999999999804</v>
          </cell>
          <cell r="B8037">
            <v>2435.98</v>
          </cell>
        </row>
        <row r="8038">
          <cell r="A8038">
            <v>90.209999999999795</v>
          </cell>
          <cell r="B8038">
            <v>2435.929000000001</v>
          </cell>
        </row>
        <row r="8039">
          <cell r="A8039">
            <v>90.2199999999998</v>
          </cell>
          <cell r="B8039">
            <v>2435.8780000000011</v>
          </cell>
        </row>
        <row r="8040">
          <cell r="A8040">
            <v>90.229999999999805</v>
          </cell>
          <cell r="B8040">
            <v>2435.8270000000011</v>
          </cell>
        </row>
        <row r="8041">
          <cell r="A8041">
            <v>90.239999999999796</v>
          </cell>
          <cell r="B8041">
            <v>2435.7760000000012</v>
          </cell>
        </row>
        <row r="8042">
          <cell r="A8042">
            <v>90.249999999999801</v>
          </cell>
          <cell r="B8042">
            <v>2435.7249999999999</v>
          </cell>
        </row>
        <row r="8043">
          <cell r="A8043">
            <v>90.259999999999806</v>
          </cell>
          <cell r="B8043">
            <v>2435.6740000000009</v>
          </cell>
        </row>
        <row r="8044">
          <cell r="A8044">
            <v>90.269999999999797</v>
          </cell>
          <cell r="B8044">
            <v>2435.623000000001</v>
          </cell>
        </row>
        <row r="8045">
          <cell r="A8045">
            <v>90.279999999999802</v>
          </cell>
          <cell r="B8045">
            <v>2435.572000000001</v>
          </cell>
        </row>
        <row r="8046">
          <cell r="A8046">
            <v>90.289999999999793</v>
          </cell>
          <cell r="B8046">
            <v>2435.5210000000011</v>
          </cell>
        </row>
        <row r="8047">
          <cell r="A8047">
            <v>90.299999999999699</v>
          </cell>
          <cell r="B8047">
            <v>2435.4699999999998</v>
          </cell>
        </row>
        <row r="8048">
          <cell r="A8048">
            <v>90.309999999999704</v>
          </cell>
          <cell r="B8048">
            <v>2435.4190000000017</v>
          </cell>
        </row>
        <row r="8049">
          <cell r="A8049">
            <v>90.319999999999695</v>
          </cell>
          <cell r="B8049">
            <v>2435.3680000000018</v>
          </cell>
        </row>
        <row r="8050">
          <cell r="A8050">
            <v>90.3299999999997</v>
          </cell>
          <cell r="B8050">
            <v>2435.3170000000014</v>
          </cell>
        </row>
        <row r="8051">
          <cell r="A8051">
            <v>90.339999999999705</v>
          </cell>
          <cell r="B8051">
            <v>2435.2660000000014</v>
          </cell>
        </row>
        <row r="8052">
          <cell r="A8052">
            <v>90.349999999999696</v>
          </cell>
          <cell r="B8052">
            <v>2435.2150000000001</v>
          </cell>
        </row>
        <row r="8053">
          <cell r="A8053">
            <v>90.359999999999701</v>
          </cell>
          <cell r="B8053">
            <v>2435.1640000000016</v>
          </cell>
        </row>
        <row r="8054">
          <cell r="A8054">
            <v>90.369999999999706</v>
          </cell>
          <cell r="B8054">
            <v>2435.1130000000016</v>
          </cell>
        </row>
        <row r="8055">
          <cell r="A8055">
            <v>90.379999999999697</v>
          </cell>
          <cell r="B8055">
            <v>2435.0620000000017</v>
          </cell>
        </row>
        <row r="8056">
          <cell r="A8056">
            <v>90.389999999999702</v>
          </cell>
          <cell r="B8056">
            <v>2435.0110000000013</v>
          </cell>
        </row>
        <row r="8057">
          <cell r="A8057">
            <v>90.399999999999693</v>
          </cell>
          <cell r="B8057">
            <v>2434.96</v>
          </cell>
        </row>
        <row r="8058">
          <cell r="A8058">
            <v>90.409999999999599</v>
          </cell>
          <cell r="B8058">
            <v>2434.9090000000019</v>
          </cell>
        </row>
        <row r="8059">
          <cell r="A8059">
            <v>90.419999999999604</v>
          </cell>
          <cell r="B8059">
            <v>2434.858000000002</v>
          </cell>
        </row>
        <row r="8060">
          <cell r="A8060">
            <v>90.429999999999595</v>
          </cell>
          <cell r="B8060">
            <v>2434.8070000000021</v>
          </cell>
        </row>
        <row r="8061">
          <cell r="A8061">
            <v>90.4399999999996</v>
          </cell>
          <cell r="B8061">
            <v>2434.7560000000021</v>
          </cell>
        </row>
        <row r="8062">
          <cell r="A8062">
            <v>90.449999999999605</v>
          </cell>
          <cell r="B8062">
            <v>2434.7049999999999</v>
          </cell>
        </row>
        <row r="8063">
          <cell r="A8063">
            <v>90.459999999999596</v>
          </cell>
          <cell r="B8063">
            <v>2434.6540000000023</v>
          </cell>
        </row>
        <row r="8064">
          <cell r="A8064">
            <v>90.469999999999601</v>
          </cell>
          <cell r="B8064">
            <v>2434.6030000000019</v>
          </cell>
        </row>
        <row r="8065">
          <cell r="A8065">
            <v>90.479999999999606</v>
          </cell>
          <cell r="B8065">
            <v>2434.552000000002</v>
          </cell>
        </row>
        <row r="8066">
          <cell r="A8066">
            <v>90.489999999999597</v>
          </cell>
          <cell r="B8066">
            <v>2434.501000000002</v>
          </cell>
        </row>
        <row r="8067">
          <cell r="A8067">
            <v>90.499999999999602</v>
          </cell>
          <cell r="B8067">
            <v>2434.4499999999998</v>
          </cell>
        </row>
        <row r="8068">
          <cell r="A8068">
            <v>90.509999999999593</v>
          </cell>
          <cell r="B8068">
            <v>2434.3990000000022</v>
          </cell>
        </row>
        <row r="8069">
          <cell r="A8069">
            <v>90.519999999999499</v>
          </cell>
          <cell r="B8069">
            <v>2434.3480000000027</v>
          </cell>
        </row>
        <row r="8070">
          <cell r="A8070">
            <v>90.529999999999504</v>
          </cell>
          <cell r="B8070">
            <v>2434.2970000000028</v>
          </cell>
        </row>
        <row r="8071">
          <cell r="A8071">
            <v>90.539999999999495</v>
          </cell>
          <cell r="B8071">
            <v>2434.2460000000028</v>
          </cell>
        </row>
        <row r="8072">
          <cell r="A8072">
            <v>90.5499999999995</v>
          </cell>
          <cell r="B8072">
            <v>2434.1950000000002</v>
          </cell>
        </row>
        <row r="8073">
          <cell r="A8073">
            <v>90.559999999999505</v>
          </cell>
          <cell r="B8073">
            <v>2434.1440000000025</v>
          </cell>
        </row>
        <row r="8074">
          <cell r="A8074">
            <v>90.569999999999496</v>
          </cell>
          <cell r="B8074">
            <v>2434.0930000000026</v>
          </cell>
        </row>
        <row r="8075">
          <cell r="A8075">
            <v>90.579999999999501</v>
          </cell>
          <cell r="B8075">
            <v>2434.0420000000026</v>
          </cell>
        </row>
        <row r="8076">
          <cell r="A8076">
            <v>90.589999999999506</v>
          </cell>
          <cell r="B8076">
            <v>2433.9910000000027</v>
          </cell>
        </row>
        <row r="8077">
          <cell r="A8077">
            <v>90.599999999999497</v>
          </cell>
          <cell r="B8077">
            <v>2433.94</v>
          </cell>
        </row>
        <row r="8078">
          <cell r="A8078">
            <v>90.609999999999502</v>
          </cell>
          <cell r="B8078">
            <v>2433.8890000000024</v>
          </cell>
        </row>
        <row r="8079">
          <cell r="A8079">
            <v>90.619999999999493</v>
          </cell>
          <cell r="B8079">
            <v>2433.8380000000025</v>
          </cell>
        </row>
        <row r="8080">
          <cell r="A8080">
            <v>90.629999999999399</v>
          </cell>
          <cell r="B8080">
            <v>2433.787000000003</v>
          </cell>
        </row>
        <row r="8081">
          <cell r="A8081">
            <v>90.639999999999404</v>
          </cell>
          <cell r="B8081">
            <v>2433.7360000000031</v>
          </cell>
        </row>
        <row r="8082">
          <cell r="A8082">
            <v>90.649999999999395</v>
          </cell>
          <cell r="B8082">
            <v>2433.6849999999999</v>
          </cell>
        </row>
        <row r="8083">
          <cell r="A8083">
            <v>90.6599999999994</v>
          </cell>
          <cell r="B8083">
            <v>2433.6340000000032</v>
          </cell>
        </row>
        <row r="8084">
          <cell r="A8084">
            <v>90.669999999999405</v>
          </cell>
          <cell r="B8084">
            <v>2433.5830000000033</v>
          </cell>
        </row>
        <row r="8085">
          <cell r="A8085">
            <v>90.679999999999396</v>
          </cell>
          <cell r="B8085">
            <v>2433.5320000000029</v>
          </cell>
        </row>
        <row r="8086">
          <cell r="A8086">
            <v>90.689999999999401</v>
          </cell>
          <cell r="B8086">
            <v>2433.481000000003</v>
          </cell>
        </row>
        <row r="8087">
          <cell r="A8087">
            <v>90.699999999999406</v>
          </cell>
          <cell r="B8087">
            <v>2433.4299999999998</v>
          </cell>
        </row>
        <row r="8088">
          <cell r="A8088">
            <v>90.709999999999397</v>
          </cell>
          <cell r="B8088">
            <v>2433.3790000000031</v>
          </cell>
        </row>
        <row r="8089">
          <cell r="A8089">
            <v>90.719999999999402</v>
          </cell>
          <cell r="B8089">
            <v>2433.3280000000032</v>
          </cell>
        </row>
        <row r="8090">
          <cell r="A8090">
            <v>90.729999999999393</v>
          </cell>
          <cell r="B8090">
            <v>2433.2770000000032</v>
          </cell>
        </row>
        <row r="8091">
          <cell r="A8091">
            <v>90.739999999999299</v>
          </cell>
          <cell r="B8091">
            <v>2433.2260000000038</v>
          </cell>
        </row>
        <row r="8092">
          <cell r="A8092">
            <v>90.749999999999304</v>
          </cell>
          <cell r="B8092">
            <v>2433.1750000000002</v>
          </cell>
        </row>
        <row r="8093">
          <cell r="A8093">
            <v>90.759999999999295</v>
          </cell>
          <cell r="B8093">
            <v>2433.1240000000034</v>
          </cell>
        </row>
        <row r="8094">
          <cell r="A8094">
            <v>90.7699999999993</v>
          </cell>
          <cell r="B8094">
            <v>2433.0730000000035</v>
          </cell>
        </row>
        <row r="8095">
          <cell r="A8095">
            <v>90.779999999999305</v>
          </cell>
          <cell r="B8095">
            <v>2433.0220000000036</v>
          </cell>
        </row>
        <row r="8096">
          <cell r="A8096">
            <v>90.789999999999296</v>
          </cell>
          <cell r="B8096">
            <v>2432.9710000000036</v>
          </cell>
        </row>
        <row r="8097">
          <cell r="A8097">
            <v>90.799999999999301</v>
          </cell>
          <cell r="B8097">
            <v>2432.92</v>
          </cell>
        </row>
        <row r="8098">
          <cell r="A8098">
            <v>90.809999999999306</v>
          </cell>
          <cell r="B8098">
            <v>2432.8690000000033</v>
          </cell>
        </row>
        <row r="8099">
          <cell r="A8099">
            <v>90.819999999999297</v>
          </cell>
          <cell r="B8099">
            <v>2432.8180000000038</v>
          </cell>
        </row>
        <row r="8100">
          <cell r="A8100">
            <v>90.829999999999302</v>
          </cell>
          <cell r="B8100">
            <v>2432.7670000000035</v>
          </cell>
        </row>
        <row r="8101">
          <cell r="A8101">
            <v>90.839999999999307</v>
          </cell>
          <cell r="B8101">
            <v>2432.7160000000035</v>
          </cell>
        </row>
        <row r="8102">
          <cell r="A8102">
            <v>90.849999999999199</v>
          </cell>
          <cell r="B8102">
            <v>2432.665</v>
          </cell>
        </row>
        <row r="8103">
          <cell r="A8103">
            <v>90.859999999999204</v>
          </cell>
          <cell r="B8103">
            <v>2432.6140000000041</v>
          </cell>
        </row>
        <row r="8104">
          <cell r="A8104">
            <v>90.869999999999195</v>
          </cell>
          <cell r="B8104">
            <v>2432.5630000000042</v>
          </cell>
        </row>
        <row r="8105">
          <cell r="A8105">
            <v>90.8799999999992</v>
          </cell>
          <cell r="B8105">
            <v>2432.5120000000043</v>
          </cell>
        </row>
        <row r="8106">
          <cell r="A8106">
            <v>90.889999999999205</v>
          </cell>
          <cell r="B8106">
            <v>2432.4610000000039</v>
          </cell>
        </row>
        <row r="8107">
          <cell r="A8107">
            <v>90.899999999999196</v>
          </cell>
          <cell r="B8107">
            <v>2432.41</v>
          </cell>
        </row>
        <row r="8108">
          <cell r="A8108">
            <v>90.909999999999201</v>
          </cell>
          <cell r="B8108">
            <v>2432.359000000004</v>
          </cell>
        </row>
        <row r="8109">
          <cell r="A8109">
            <v>90.919999999999206</v>
          </cell>
          <cell r="B8109">
            <v>2432.3080000000041</v>
          </cell>
        </row>
        <row r="8110">
          <cell r="A8110">
            <v>90.929999999999197</v>
          </cell>
          <cell r="B8110">
            <v>2432.2570000000042</v>
          </cell>
        </row>
        <row r="8111">
          <cell r="A8111">
            <v>90.939999999999202</v>
          </cell>
          <cell r="B8111">
            <v>2432.2060000000042</v>
          </cell>
        </row>
        <row r="8112">
          <cell r="A8112">
            <v>90.949999999999207</v>
          </cell>
          <cell r="B8112">
            <v>2432.1550000000002</v>
          </cell>
        </row>
        <row r="8113">
          <cell r="A8113">
            <v>90.959999999999098</v>
          </cell>
          <cell r="B8113">
            <v>2432.1040000000048</v>
          </cell>
        </row>
        <row r="8114">
          <cell r="A8114">
            <v>90.969999999999104</v>
          </cell>
          <cell r="B8114">
            <v>2432.0530000000044</v>
          </cell>
        </row>
        <row r="8115">
          <cell r="A8115">
            <v>90.979999999999094</v>
          </cell>
          <cell r="B8115">
            <v>2432.0020000000045</v>
          </cell>
        </row>
        <row r="8116">
          <cell r="A8116">
            <v>90.9899999999991</v>
          </cell>
          <cell r="B8116">
            <v>2431.9510000000046</v>
          </cell>
        </row>
        <row r="8117">
          <cell r="A8117">
            <v>90.999999999999105</v>
          </cell>
          <cell r="B8117">
            <v>2431.9</v>
          </cell>
        </row>
        <row r="8118">
          <cell r="A8118">
            <v>91.009999999999096</v>
          </cell>
          <cell r="B8118">
            <v>2431.8490000000047</v>
          </cell>
        </row>
        <row r="8119">
          <cell r="A8119">
            <v>91.019999999999101</v>
          </cell>
          <cell r="B8119">
            <v>2431.7980000000048</v>
          </cell>
        </row>
        <row r="8120">
          <cell r="A8120">
            <v>91.029999999999106</v>
          </cell>
          <cell r="B8120">
            <v>2431.7470000000048</v>
          </cell>
        </row>
        <row r="8121">
          <cell r="A8121">
            <v>91.039999999999097</v>
          </cell>
          <cell r="B8121">
            <v>2431.6960000000045</v>
          </cell>
        </row>
        <row r="8122">
          <cell r="A8122">
            <v>91.049999999999102</v>
          </cell>
          <cell r="B8122">
            <v>2431.645</v>
          </cell>
        </row>
        <row r="8123">
          <cell r="A8123">
            <v>91.059999999999107</v>
          </cell>
          <cell r="B8123">
            <v>2431.5940000000046</v>
          </cell>
        </row>
        <row r="8124">
          <cell r="A8124">
            <v>91.069999999998998</v>
          </cell>
          <cell r="B8124">
            <v>2431.5430000000051</v>
          </cell>
        </row>
        <row r="8125">
          <cell r="A8125">
            <v>91.079999999999004</v>
          </cell>
          <cell r="B8125">
            <v>2431.4920000000052</v>
          </cell>
        </row>
        <row r="8126">
          <cell r="A8126">
            <v>91.089999999998994</v>
          </cell>
          <cell r="B8126">
            <v>2431.4410000000053</v>
          </cell>
        </row>
        <row r="8127">
          <cell r="A8127">
            <v>91.099999999999</v>
          </cell>
          <cell r="B8127">
            <v>2431.3900000000053</v>
          </cell>
        </row>
        <row r="8128">
          <cell r="A8128">
            <v>91.109999999999005</v>
          </cell>
          <cell r="B8128">
            <v>2431.3390000000049</v>
          </cell>
        </row>
        <row r="8129">
          <cell r="A8129">
            <v>91.119999999998996</v>
          </cell>
          <cell r="B8129">
            <v>2431.288000000005</v>
          </cell>
        </row>
        <row r="8130">
          <cell r="A8130">
            <v>91.129999999999001</v>
          </cell>
          <cell r="B8130">
            <v>2431.2370000000051</v>
          </cell>
        </row>
        <row r="8131">
          <cell r="A8131">
            <v>91.139999999999006</v>
          </cell>
          <cell r="B8131">
            <v>2431.1860000000052</v>
          </cell>
        </row>
        <row r="8132">
          <cell r="A8132">
            <v>91.149999999998997</v>
          </cell>
          <cell r="B8132">
            <v>2431.1350000000052</v>
          </cell>
        </row>
        <row r="8133">
          <cell r="A8133">
            <v>91.159999999999002</v>
          </cell>
          <cell r="B8133">
            <v>2431.0840000000053</v>
          </cell>
        </row>
        <row r="8134">
          <cell r="A8134">
            <v>91.169999999999007</v>
          </cell>
          <cell r="B8134">
            <v>2431.0330000000049</v>
          </cell>
        </row>
        <row r="8135">
          <cell r="A8135">
            <v>91.179999999998898</v>
          </cell>
          <cell r="B8135">
            <v>2430.9820000000054</v>
          </cell>
        </row>
        <row r="8136">
          <cell r="A8136">
            <v>91.189999999998903</v>
          </cell>
          <cell r="B8136">
            <v>2430.9310000000055</v>
          </cell>
        </row>
        <row r="8137">
          <cell r="A8137">
            <v>91.199999999998894</v>
          </cell>
          <cell r="B8137">
            <v>2430.8800000000056</v>
          </cell>
        </row>
        <row r="8138">
          <cell r="A8138">
            <v>91.2099999999989</v>
          </cell>
          <cell r="B8138">
            <v>2430.8290000000056</v>
          </cell>
        </row>
        <row r="8139">
          <cell r="A8139">
            <v>91.219999999998905</v>
          </cell>
          <cell r="B8139">
            <v>2430.7780000000057</v>
          </cell>
        </row>
        <row r="8140">
          <cell r="A8140">
            <v>91.229999999998896</v>
          </cell>
          <cell r="B8140">
            <v>2430.7270000000058</v>
          </cell>
        </row>
        <row r="8141">
          <cell r="A8141">
            <v>91.239999999998901</v>
          </cell>
          <cell r="B8141">
            <v>2430.6760000000058</v>
          </cell>
        </row>
        <row r="8142">
          <cell r="A8142">
            <v>91.249999999998906</v>
          </cell>
          <cell r="B8142">
            <v>2430.6250000000055</v>
          </cell>
        </row>
        <row r="8143">
          <cell r="A8143">
            <v>91.259999999998897</v>
          </cell>
          <cell r="B8143">
            <v>2430.5740000000055</v>
          </cell>
        </row>
        <row r="8144">
          <cell r="A8144">
            <v>91.269999999998902</v>
          </cell>
          <cell r="B8144">
            <v>2430.5230000000056</v>
          </cell>
        </row>
        <row r="8145">
          <cell r="A8145">
            <v>91.279999999998907</v>
          </cell>
          <cell r="B8145">
            <v>2430.4720000000057</v>
          </cell>
        </row>
        <row r="8146">
          <cell r="A8146">
            <v>91.289999999998798</v>
          </cell>
          <cell r="B8146">
            <v>2430.4210000000062</v>
          </cell>
        </row>
        <row r="8147">
          <cell r="A8147">
            <v>91.299999999998803</v>
          </cell>
          <cell r="B8147">
            <v>2430.3700000000063</v>
          </cell>
        </row>
        <row r="8148">
          <cell r="A8148">
            <v>91.309999999998794</v>
          </cell>
          <cell r="B8148">
            <v>2430.3190000000063</v>
          </cell>
        </row>
        <row r="8149">
          <cell r="A8149">
            <v>91.319999999998799</v>
          </cell>
          <cell r="B8149">
            <v>2430.2680000000064</v>
          </cell>
        </row>
        <row r="8150">
          <cell r="A8150">
            <v>91.329999999998805</v>
          </cell>
          <cell r="B8150">
            <v>2430.217000000006</v>
          </cell>
        </row>
        <row r="8151">
          <cell r="A8151">
            <v>91.339999999998795</v>
          </cell>
          <cell r="B8151">
            <v>2430.1660000000061</v>
          </cell>
        </row>
        <row r="8152">
          <cell r="A8152">
            <v>91.349999999998801</v>
          </cell>
          <cell r="B8152">
            <v>2430.1150000000061</v>
          </cell>
        </row>
        <row r="8153">
          <cell r="A8153">
            <v>91.359999999998806</v>
          </cell>
          <cell r="B8153">
            <v>2430.0640000000062</v>
          </cell>
        </row>
        <row r="8154">
          <cell r="A8154">
            <v>91.369999999998797</v>
          </cell>
          <cell r="B8154">
            <v>2430.0130000000063</v>
          </cell>
        </row>
        <row r="8155">
          <cell r="A8155">
            <v>91.379999999998802</v>
          </cell>
          <cell r="B8155">
            <v>2429.9620000000059</v>
          </cell>
        </row>
        <row r="8156">
          <cell r="A8156">
            <v>91.389999999998807</v>
          </cell>
          <cell r="B8156">
            <v>2429.911000000006</v>
          </cell>
        </row>
        <row r="8157">
          <cell r="A8157">
            <v>91.399999999998698</v>
          </cell>
          <cell r="B8157">
            <v>2429.8600000000065</v>
          </cell>
        </row>
        <row r="8158">
          <cell r="A8158">
            <v>91.409999999998703</v>
          </cell>
          <cell r="B8158">
            <v>2429.8090000000066</v>
          </cell>
        </row>
        <row r="8159">
          <cell r="A8159">
            <v>91.419999999998694</v>
          </cell>
          <cell r="B8159">
            <v>2429.7580000000066</v>
          </cell>
        </row>
        <row r="8160">
          <cell r="A8160">
            <v>91.429999999998699</v>
          </cell>
          <cell r="B8160">
            <v>2429.7070000000067</v>
          </cell>
        </row>
        <row r="8161">
          <cell r="A8161">
            <v>91.439999999998705</v>
          </cell>
          <cell r="B8161">
            <v>2429.6560000000068</v>
          </cell>
        </row>
        <row r="8162">
          <cell r="A8162">
            <v>91.449999999998695</v>
          </cell>
          <cell r="B8162">
            <v>2429.6050000000068</v>
          </cell>
        </row>
        <row r="8163">
          <cell r="A8163">
            <v>91.459999999998701</v>
          </cell>
          <cell r="B8163">
            <v>2429.5540000000065</v>
          </cell>
        </row>
        <row r="8164">
          <cell r="A8164">
            <v>91.469999999998706</v>
          </cell>
          <cell r="B8164">
            <v>2429.5030000000065</v>
          </cell>
        </row>
        <row r="8165">
          <cell r="A8165">
            <v>91.479999999998697</v>
          </cell>
          <cell r="B8165">
            <v>2429.4520000000066</v>
          </cell>
        </row>
        <row r="8166">
          <cell r="A8166">
            <v>91.489999999998702</v>
          </cell>
          <cell r="B8166">
            <v>2429.4010000000067</v>
          </cell>
        </row>
        <row r="8167">
          <cell r="A8167">
            <v>91.499999999998593</v>
          </cell>
          <cell r="B8167">
            <v>2429.3500000000072</v>
          </cell>
        </row>
        <row r="8168">
          <cell r="A8168">
            <v>91.509999999998598</v>
          </cell>
          <cell r="B8168">
            <v>2429.2990000000073</v>
          </cell>
        </row>
        <row r="8169">
          <cell r="A8169">
            <v>91.519999999998603</v>
          </cell>
          <cell r="B8169">
            <v>2429.2480000000073</v>
          </cell>
        </row>
        <row r="8170">
          <cell r="A8170">
            <v>91.529999999998594</v>
          </cell>
          <cell r="B8170">
            <v>2429.1970000000074</v>
          </cell>
        </row>
        <row r="8171">
          <cell r="A8171">
            <v>91.539999999998599</v>
          </cell>
          <cell r="B8171">
            <v>2429.146000000007</v>
          </cell>
        </row>
        <row r="8172">
          <cell r="A8172">
            <v>91.549999999998604</v>
          </cell>
          <cell r="B8172">
            <v>2429.0950000000071</v>
          </cell>
        </row>
        <row r="8173">
          <cell r="A8173">
            <v>91.559999999998595</v>
          </cell>
          <cell r="B8173">
            <v>2429.0440000000071</v>
          </cell>
        </row>
        <row r="8174">
          <cell r="A8174">
            <v>91.569999999998601</v>
          </cell>
          <cell r="B8174">
            <v>2428.9930000000072</v>
          </cell>
        </row>
        <row r="8175">
          <cell r="A8175">
            <v>91.579999999998606</v>
          </cell>
          <cell r="B8175">
            <v>2428.9420000000073</v>
          </cell>
        </row>
        <row r="8176">
          <cell r="A8176">
            <v>91.589999999998597</v>
          </cell>
          <cell r="B8176">
            <v>2428.8910000000074</v>
          </cell>
        </row>
        <row r="8177">
          <cell r="A8177">
            <v>91.599999999998602</v>
          </cell>
          <cell r="B8177">
            <v>2428.840000000007</v>
          </cell>
        </row>
        <row r="8178">
          <cell r="A8178">
            <v>91.609999999998493</v>
          </cell>
          <cell r="B8178">
            <v>2428.7890000000079</v>
          </cell>
        </row>
        <row r="8179">
          <cell r="A8179">
            <v>91.619999999998498</v>
          </cell>
          <cell r="B8179">
            <v>2428.7380000000076</v>
          </cell>
        </row>
        <row r="8180">
          <cell r="A8180">
            <v>91.629999999998503</v>
          </cell>
          <cell r="B8180">
            <v>2428.6870000000076</v>
          </cell>
        </row>
        <row r="8181">
          <cell r="A8181">
            <v>91.639999999998494</v>
          </cell>
          <cell r="B8181">
            <v>2428.6360000000077</v>
          </cell>
        </row>
        <row r="8182">
          <cell r="A8182">
            <v>91.649999999998499</v>
          </cell>
          <cell r="B8182">
            <v>2428.5850000000078</v>
          </cell>
        </row>
        <row r="8183">
          <cell r="A8183">
            <v>91.659999999998504</v>
          </cell>
          <cell r="B8183">
            <v>2428.5340000000078</v>
          </cell>
        </row>
        <row r="8184">
          <cell r="A8184">
            <v>91.669999999998495</v>
          </cell>
          <cell r="B8184">
            <v>2428.4830000000075</v>
          </cell>
        </row>
        <row r="8185">
          <cell r="A8185">
            <v>91.6799999999985</v>
          </cell>
          <cell r="B8185">
            <v>2428.4320000000075</v>
          </cell>
        </row>
        <row r="8186">
          <cell r="A8186">
            <v>91.689999999998506</v>
          </cell>
          <cell r="B8186">
            <v>2428.3810000000076</v>
          </cell>
        </row>
        <row r="8187">
          <cell r="A8187">
            <v>91.699999999998496</v>
          </cell>
          <cell r="B8187">
            <v>2428.3300000000077</v>
          </cell>
        </row>
        <row r="8188">
          <cell r="A8188">
            <v>91.709999999998502</v>
          </cell>
          <cell r="B8188">
            <v>2428.2790000000077</v>
          </cell>
        </row>
        <row r="8189">
          <cell r="A8189">
            <v>91.719999999998393</v>
          </cell>
          <cell r="B8189">
            <v>2428.2280000000083</v>
          </cell>
        </row>
        <row r="8190">
          <cell r="A8190">
            <v>91.729999999998398</v>
          </cell>
          <cell r="B8190">
            <v>2428.1770000000083</v>
          </cell>
        </row>
        <row r="8191">
          <cell r="A8191">
            <v>91.739999999998403</v>
          </cell>
          <cell r="B8191">
            <v>2428.1260000000084</v>
          </cell>
        </row>
        <row r="8192">
          <cell r="A8192">
            <v>91.749999999998394</v>
          </cell>
          <cell r="B8192">
            <v>2428.075000000008</v>
          </cell>
        </row>
        <row r="8193">
          <cell r="A8193">
            <v>91.759999999998399</v>
          </cell>
          <cell r="B8193">
            <v>2428.0240000000081</v>
          </cell>
        </row>
        <row r="8194">
          <cell r="A8194">
            <v>91.769999999998404</v>
          </cell>
          <cell r="B8194">
            <v>2427.9730000000081</v>
          </cell>
        </row>
        <row r="8195">
          <cell r="A8195">
            <v>91.779999999998395</v>
          </cell>
          <cell r="B8195">
            <v>2427.9220000000082</v>
          </cell>
        </row>
        <row r="8196">
          <cell r="A8196">
            <v>91.7899999999984</v>
          </cell>
          <cell r="B8196">
            <v>2427.8710000000083</v>
          </cell>
        </row>
        <row r="8197">
          <cell r="A8197">
            <v>91.799999999998406</v>
          </cell>
          <cell r="B8197">
            <v>2427.8200000000083</v>
          </cell>
        </row>
        <row r="8198">
          <cell r="A8198">
            <v>91.809999999998396</v>
          </cell>
          <cell r="B8198">
            <v>2427.7690000000084</v>
          </cell>
        </row>
        <row r="8199">
          <cell r="A8199">
            <v>91.819999999998402</v>
          </cell>
          <cell r="B8199">
            <v>2427.718000000008</v>
          </cell>
        </row>
        <row r="8200">
          <cell r="A8200">
            <v>91.829999999998293</v>
          </cell>
          <cell r="B8200">
            <v>2427.6670000000086</v>
          </cell>
        </row>
        <row r="8201">
          <cell r="A8201">
            <v>91.839999999998298</v>
          </cell>
          <cell r="B8201">
            <v>2427.6160000000086</v>
          </cell>
        </row>
        <row r="8202">
          <cell r="A8202">
            <v>91.849999999998303</v>
          </cell>
          <cell r="B8202">
            <v>2427.5650000000087</v>
          </cell>
        </row>
        <row r="8203">
          <cell r="A8203">
            <v>91.859999999998294</v>
          </cell>
          <cell r="B8203">
            <v>2427.5140000000088</v>
          </cell>
        </row>
        <row r="8204">
          <cell r="A8204">
            <v>91.869999999998299</v>
          </cell>
          <cell r="B8204">
            <v>2427.4630000000088</v>
          </cell>
        </row>
        <row r="8205">
          <cell r="A8205">
            <v>91.879999999998304</v>
          </cell>
          <cell r="B8205">
            <v>2427.4120000000084</v>
          </cell>
        </row>
        <row r="8206">
          <cell r="A8206">
            <v>91.889999999998295</v>
          </cell>
          <cell r="B8206">
            <v>2427.361000000009</v>
          </cell>
        </row>
        <row r="8207">
          <cell r="A8207">
            <v>91.8999999999983</v>
          </cell>
          <cell r="B8207">
            <v>2427.3100000000086</v>
          </cell>
        </row>
        <row r="8208">
          <cell r="A8208">
            <v>91.909999999998305</v>
          </cell>
          <cell r="B8208">
            <v>2427.2590000000087</v>
          </cell>
        </row>
        <row r="8209">
          <cell r="A8209">
            <v>91.919999999998296</v>
          </cell>
          <cell r="B8209">
            <v>2427.2080000000087</v>
          </cell>
        </row>
        <row r="8210">
          <cell r="A8210">
            <v>91.929999999998302</v>
          </cell>
          <cell r="B8210">
            <v>2427.1570000000088</v>
          </cell>
        </row>
        <row r="8211">
          <cell r="A8211">
            <v>91.939999999998193</v>
          </cell>
          <cell r="B8211">
            <v>2427.1060000000093</v>
          </cell>
        </row>
        <row r="8212">
          <cell r="A8212">
            <v>91.949999999998198</v>
          </cell>
          <cell r="B8212">
            <v>2427.0550000000094</v>
          </cell>
        </row>
        <row r="8213">
          <cell r="A8213">
            <v>91.959999999998203</v>
          </cell>
          <cell r="B8213">
            <v>2427.004000000009</v>
          </cell>
        </row>
        <row r="8214">
          <cell r="A8214">
            <v>91.969999999998194</v>
          </cell>
          <cell r="B8214">
            <v>2426.9530000000091</v>
          </cell>
        </row>
        <row r="8215">
          <cell r="A8215">
            <v>91.979999999998199</v>
          </cell>
          <cell r="B8215">
            <v>2426.9020000000091</v>
          </cell>
        </row>
        <row r="8216">
          <cell r="A8216">
            <v>91.989999999998204</v>
          </cell>
          <cell r="B8216">
            <v>2426.8510000000092</v>
          </cell>
        </row>
        <row r="8217">
          <cell r="A8217">
            <v>91.999999999998195</v>
          </cell>
          <cell r="B8217">
            <v>2426.8000000000093</v>
          </cell>
        </row>
        <row r="8218">
          <cell r="A8218">
            <v>92.0099999999982</v>
          </cell>
          <cell r="B8218">
            <v>2426.7490000000093</v>
          </cell>
        </row>
        <row r="8219">
          <cell r="A8219">
            <v>92.019999999998205</v>
          </cell>
          <cell r="B8219">
            <v>2426.6980000000094</v>
          </cell>
        </row>
        <row r="8220">
          <cell r="A8220">
            <v>92.029999999998196</v>
          </cell>
          <cell r="B8220">
            <v>2426.647000000009</v>
          </cell>
        </row>
        <row r="8221">
          <cell r="A8221">
            <v>92.039999999998201</v>
          </cell>
          <cell r="B8221">
            <v>2426.5960000000091</v>
          </cell>
        </row>
        <row r="8222">
          <cell r="A8222">
            <v>92.049999999998093</v>
          </cell>
          <cell r="B8222">
            <v>2426.5450000000096</v>
          </cell>
        </row>
        <row r="8223">
          <cell r="A8223">
            <v>92.059999999998098</v>
          </cell>
          <cell r="B8223">
            <v>2426.4940000000097</v>
          </cell>
        </row>
        <row r="8224">
          <cell r="A8224">
            <v>92.069999999998103</v>
          </cell>
          <cell r="B8224">
            <v>2426.4430000000098</v>
          </cell>
        </row>
        <row r="8225">
          <cell r="A8225">
            <v>92.079999999998094</v>
          </cell>
          <cell r="B8225">
            <v>2426.3920000000098</v>
          </cell>
        </row>
        <row r="8226">
          <cell r="A8226">
            <v>92.089999999998099</v>
          </cell>
          <cell r="B8226">
            <v>2426.3410000000099</v>
          </cell>
        </row>
        <row r="8227">
          <cell r="A8227">
            <v>92.099999999998104</v>
          </cell>
          <cell r="B8227">
            <v>2426.2900000000095</v>
          </cell>
        </row>
        <row r="8228">
          <cell r="A8228">
            <v>92.109999999998095</v>
          </cell>
          <cell r="B8228">
            <v>2426.2390000000096</v>
          </cell>
        </row>
        <row r="8229">
          <cell r="A8229">
            <v>92.1199999999981</v>
          </cell>
          <cell r="B8229">
            <v>2426.1880000000097</v>
          </cell>
        </row>
        <row r="8230">
          <cell r="A8230">
            <v>92.129999999998105</v>
          </cell>
          <cell r="B8230">
            <v>2426.1370000000097</v>
          </cell>
        </row>
        <row r="8231">
          <cell r="A8231">
            <v>92.139999999998096</v>
          </cell>
          <cell r="B8231">
            <v>2426.0860000000098</v>
          </cell>
        </row>
        <row r="8232">
          <cell r="A8232">
            <v>92.149999999998101</v>
          </cell>
          <cell r="B8232">
            <v>2426.0350000000099</v>
          </cell>
        </row>
        <row r="8233">
          <cell r="A8233">
            <v>92.159999999998007</v>
          </cell>
          <cell r="B8233">
            <v>2425.9840000000104</v>
          </cell>
        </row>
        <row r="8234">
          <cell r="A8234">
            <v>92.169999999997998</v>
          </cell>
          <cell r="B8234">
            <v>2425.93300000001</v>
          </cell>
        </row>
        <row r="8235">
          <cell r="A8235">
            <v>92.179999999998003</v>
          </cell>
          <cell r="B8235">
            <v>2425.8820000000101</v>
          </cell>
        </row>
        <row r="8236">
          <cell r="A8236">
            <v>92.189999999997994</v>
          </cell>
          <cell r="B8236">
            <v>2425.8310000000101</v>
          </cell>
        </row>
        <row r="8237">
          <cell r="A8237">
            <v>92.199999999997999</v>
          </cell>
          <cell r="B8237">
            <v>2425.7800000000102</v>
          </cell>
        </row>
        <row r="8238">
          <cell r="A8238">
            <v>92.209999999998004</v>
          </cell>
          <cell r="B8238">
            <v>2425.7290000000103</v>
          </cell>
        </row>
        <row r="8239">
          <cell r="A8239">
            <v>92.219999999997995</v>
          </cell>
          <cell r="B8239">
            <v>2425.6780000000103</v>
          </cell>
        </row>
        <row r="8240">
          <cell r="A8240">
            <v>92.229999999998</v>
          </cell>
          <cell r="B8240">
            <v>2425.6270000000104</v>
          </cell>
        </row>
        <row r="8241">
          <cell r="A8241">
            <v>92.239999999998005</v>
          </cell>
          <cell r="B8241">
            <v>2425.57600000001</v>
          </cell>
        </row>
        <row r="8242">
          <cell r="A8242">
            <v>92.249999999997996</v>
          </cell>
          <cell r="B8242">
            <v>2425.5250000000101</v>
          </cell>
        </row>
        <row r="8243">
          <cell r="A8243">
            <v>92.259999999998001</v>
          </cell>
          <cell r="B8243">
            <v>2425.4740000000102</v>
          </cell>
        </row>
        <row r="8244">
          <cell r="A8244">
            <v>92.269999999997907</v>
          </cell>
          <cell r="B8244">
            <v>2425.4230000000107</v>
          </cell>
        </row>
        <row r="8245">
          <cell r="A8245">
            <v>92.279999999997898</v>
          </cell>
          <cell r="B8245">
            <v>2425.3720000000108</v>
          </cell>
        </row>
        <row r="8246">
          <cell r="A8246">
            <v>92.289999999997903</v>
          </cell>
          <cell r="B8246">
            <v>2425.3210000000108</v>
          </cell>
        </row>
        <row r="8247">
          <cell r="A8247">
            <v>92.299999999997894</v>
          </cell>
          <cell r="B8247">
            <v>2425.2700000000109</v>
          </cell>
        </row>
        <row r="8248">
          <cell r="A8248">
            <v>92.309999999997899</v>
          </cell>
          <cell r="B8248">
            <v>2425.219000000011</v>
          </cell>
        </row>
        <row r="8249">
          <cell r="A8249">
            <v>92.319999999997904</v>
          </cell>
          <cell r="B8249">
            <v>2425.1680000000106</v>
          </cell>
        </row>
        <row r="8250">
          <cell r="A8250">
            <v>92.329999999997895</v>
          </cell>
          <cell r="B8250">
            <v>2425.1170000000106</v>
          </cell>
        </row>
        <row r="8251">
          <cell r="A8251">
            <v>92.3399999999979</v>
          </cell>
          <cell r="B8251">
            <v>2425.0660000000107</v>
          </cell>
        </row>
        <row r="8252">
          <cell r="A8252">
            <v>92.349999999997905</v>
          </cell>
          <cell r="B8252">
            <v>2425.0150000000108</v>
          </cell>
        </row>
        <row r="8253">
          <cell r="A8253">
            <v>92.359999999997896</v>
          </cell>
          <cell r="B8253">
            <v>2424.9640000000109</v>
          </cell>
        </row>
        <row r="8254">
          <cell r="A8254">
            <v>92.369999999997901</v>
          </cell>
          <cell r="B8254">
            <v>2424.9130000000109</v>
          </cell>
        </row>
        <row r="8255">
          <cell r="A8255">
            <v>92.379999999997807</v>
          </cell>
          <cell r="B8255">
            <v>2424.862000000011</v>
          </cell>
        </row>
        <row r="8256">
          <cell r="A8256">
            <v>92.389999999997798</v>
          </cell>
          <cell r="B8256">
            <v>2424.8110000000115</v>
          </cell>
        </row>
        <row r="8257">
          <cell r="A8257">
            <v>92.399999999997803</v>
          </cell>
          <cell r="B8257">
            <v>2424.7600000000111</v>
          </cell>
        </row>
        <row r="8258">
          <cell r="A8258">
            <v>92.409999999997794</v>
          </cell>
          <cell r="B8258">
            <v>2424.7090000000112</v>
          </cell>
        </row>
        <row r="8259">
          <cell r="A8259">
            <v>92.419999999997799</v>
          </cell>
          <cell r="B8259">
            <v>2424.6580000000113</v>
          </cell>
        </row>
        <row r="8260">
          <cell r="A8260">
            <v>92.429999999997804</v>
          </cell>
          <cell r="B8260">
            <v>2424.6070000000113</v>
          </cell>
        </row>
        <row r="8261">
          <cell r="A8261">
            <v>92.439999999997795</v>
          </cell>
          <cell r="B8261">
            <v>2424.5560000000114</v>
          </cell>
        </row>
        <row r="8262">
          <cell r="A8262">
            <v>92.4499999999978</v>
          </cell>
          <cell r="B8262">
            <v>2424.505000000011</v>
          </cell>
        </row>
        <row r="8263">
          <cell r="A8263">
            <v>92.459999999997805</v>
          </cell>
          <cell r="B8263">
            <v>2424.4540000000111</v>
          </cell>
        </row>
        <row r="8264">
          <cell r="A8264">
            <v>92.469999999997796</v>
          </cell>
          <cell r="B8264">
            <v>2424.4030000000112</v>
          </cell>
        </row>
        <row r="8265">
          <cell r="A8265">
            <v>92.479999999997801</v>
          </cell>
          <cell r="B8265">
            <v>2424.3520000000112</v>
          </cell>
        </row>
        <row r="8266">
          <cell r="A8266">
            <v>92.489999999997707</v>
          </cell>
          <cell r="B8266">
            <v>2424.3010000000118</v>
          </cell>
        </row>
        <row r="8267">
          <cell r="A8267">
            <v>92.499999999997698</v>
          </cell>
          <cell r="B8267">
            <v>2424.2500000000118</v>
          </cell>
        </row>
        <row r="8268">
          <cell r="A8268">
            <v>92.509999999997703</v>
          </cell>
          <cell r="B8268">
            <v>2424.1990000000119</v>
          </cell>
        </row>
        <row r="8269">
          <cell r="A8269">
            <v>92.519999999997694</v>
          </cell>
          <cell r="B8269">
            <v>2424.148000000012</v>
          </cell>
        </row>
        <row r="8270">
          <cell r="A8270">
            <v>92.529999999997699</v>
          </cell>
          <cell r="B8270">
            <v>2424.0970000000116</v>
          </cell>
        </row>
        <row r="8271">
          <cell r="A8271">
            <v>92.539999999997704</v>
          </cell>
          <cell r="B8271">
            <v>2424.0460000000116</v>
          </cell>
        </row>
        <row r="8272">
          <cell r="A8272">
            <v>92.549999999997695</v>
          </cell>
          <cell r="B8272">
            <v>2423.9950000000117</v>
          </cell>
        </row>
        <row r="8273">
          <cell r="A8273">
            <v>92.5599999999977</v>
          </cell>
          <cell r="B8273">
            <v>2423.9440000000118</v>
          </cell>
        </row>
        <row r="8274">
          <cell r="A8274">
            <v>92.569999999997705</v>
          </cell>
          <cell r="B8274">
            <v>2423.8930000000119</v>
          </cell>
        </row>
        <row r="8275">
          <cell r="A8275">
            <v>92.579999999997696</v>
          </cell>
          <cell r="B8275">
            <v>2423.8420000000119</v>
          </cell>
        </row>
        <row r="8276">
          <cell r="A8276">
            <v>92.589999999997701</v>
          </cell>
          <cell r="B8276">
            <v>2423.791000000012</v>
          </cell>
        </row>
        <row r="8277">
          <cell r="A8277">
            <v>92.599999999997607</v>
          </cell>
          <cell r="B8277">
            <v>2423.7400000000121</v>
          </cell>
        </row>
        <row r="8278">
          <cell r="A8278">
            <v>92.609999999997598</v>
          </cell>
          <cell r="B8278">
            <v>2423.6890000000121</v>
          </cell>
        </row>
        <row r="8279">
          <cell r="A8279">
            <v>92.619999999997603</v>
          </cell>
          <cell r="B8279">
            <v>2423.6380000000122</v>
          </cell>
        </row>
        <row r="8280">
          <cell r="A8280">
            <v>92.629999999997594</v>
          </cell>
          <cell r="B8280">
            <v>2423.5870000000123</v>
          </cell>
        </row>
        <row r="8281">
          <cell r="A8281">
            <v>92.639999999997599</v>
          </cell>
          <cell r="B8281">
            <v>2423.5360000000123</v>
          </cell>
        </row>
        <row r="8282">
          <cell r="A8282">
            <v>92.649999999997604</v>
          </cell>
          <cell r="B8282">
            <v>2423.4850000000124</v>
          </cell>
        </row>
        <row r="8283">
          <cell r="A8283">
            <v>92.659999999997595</v>
          </cell>
          <cell r="B8283">
            <v>2423.4340000000125</v>
          </cell>
        </row>
        <row r="8284">
          <cell r="A8284">
            <v>92.6699999999976</v>
          </cell>
          <cell r="B8284">
            <v>2423.3830000000121</v>
          </cell>
        </row>
        <row r="8285">
          <cell r="A8285">
            <v>92.679999999997605</v>
          </cell>
          <cell r="B8285">
            <v>2423.3320000000122</v>
          </cell>
        </row>
        <row r="8286">
          <cell r="A8286">
            <v>92.689999999997596</v>
          </cell>
          <cell r="B8286">
            <v>2423.2810000000122</v>
          </cell>
        </row>
        <row r="8287">
          <cell r="A8287">
            <v>92.699999999997601</v>
          </cell>
          <cell r="B8287">
            <v>2423.2300000000123</v>
          </cell>
        </row>
        <row r="8288">
          <cell r="A8288">
            <v>92.709999999997507</v>
          </cell>
          <cell r="B8288">
            <v>2423.1790000000128</v>
          </cell>
        </row>
        <row r="8289">
          <cell r="A8289">
            <v>92.719999999997498</v>
          </cell>
          <cell r="B8289">
            <v>2423.1280000000129</v>
          </cell>
        </row>
        <row r="8290">
          <cell r="A8290">
            <v>92.729999999997503</v>
          </cell>
          <cell r="B8290">
            <v>2423.077000000013</v>
          </cell>
        </row>
        <row r="8291">
          <cell r="A8291">
            <v>92.739999999997494</v>
          </cell>
          <cell r="B8291">
            <v>2423.0260000000126</v>
          </cell>
        </row>
        <row r="8292">
          <cell r="A8292">
            <v>92.749999999997499</v>
          </cell>
          <cell r="B8292">
            <v>2422.9750000000126</v>
          </cell>
        </row>
        <row r="8293">
          <cell r="A8293">
            <v>92.759999999997504</v>
          </cell>
          <cell r="B8293">
            <v>2422.9240000000127</v>
          </cell>
        </row>
        <row r="8294">
          <cell r="A8294">
            <v>92.769999999997495</v>
          </cell>
          <cell r="B8294">
            <v>2422.8730000000128</v>
          </cell>
        </row>
        <row r="8295">
          <cell r="A8295">
            <v>92.7799999999975</v>
          </cell>
          <cell r="B8295">
            <v>2422.8220000000128</v>
          </cell>
        </row>
        <row r="8296">
          <cell r="A8296">
            <v>92.789999999997505</v>
          </cell>
          <cell r="B8296">
            <v>2422.7710000000129</v>
          </cell>
        </row>
        <row r="8297">
          <cell r="A8297">
            <v>92.799999999997496</v>
          </cell>
          <cell r="B8297">
            <v>2422.720000000013</v>
          </cell>
        </row>
        <row r="8298">
          <cell r="A8298">
            <v>92.809999999997501</v>
          </cell>
          <cell r="B8298">
            <v>2422.6690000000126</v>
          </cell>
        </row>
        <row r="8299">
          <cell r="A8299">
            <v>92.819999999997407</v>
          </cell>
          <cell r="B8299">
            <v>2422.6180000000131</v>
          </cell>
        </row>
        <row r="8300">
          <cell r="A8300">
            <v>92.829999999997398</v>
          </cell>
          <cell r="B8300">
            <v>2422.5670000000132</v>
          </cell>
        </row>
        <row r="8301">
          <cell r="A8301">
            <v>92.839999999997403</v>
          </cell>
          <cell r="B8301">
            <v>2422.5160000000133</v>
          </cell>
        </row>
        <row r="8302">
          <cell r="A8302">
            <v>92.849999999997394</v>
          </cell>
          <cell r="B8302">
            <v>2422.4650000000133</v>
          </cell>
        </row>
        <row r="8303">
          <cell r="A8303">
            <v>92.859999999997399</v>
          </cell>
          <cell r="B8303">
            <v>2422.4140000000134</v>
          </cell>
        </row>
        <row r="8304">
          <cell r="A8304">
            <v>92.869999999997404</v>
          </cell>
          <cell r="B8304">
            <v>2422.3630000000135</v>
          </cell>
        </row>
        <row r="8305">
          <cell r="A8305">
            <v>92.879999999997395</v>
          </cell>
          <cell r="B8305">
            <v>2422.3120000000135</v>
          </cell>
        </row>
        <row r="8306">
          <cell r="A8306">
            <v>92.8899999999974</v>
          </cell>
          <cell r="B8306">
            <v>2422.2610000000132</v>
          </cell>
        </row>
        <row r="8307">
          <cell r="A8307">
            <v>92.899999999997405</v>
          </cell>
          <cell r="B8307">
            <v>2422.2100000000132</v>
          </cell>
        </row>
        <row r="8308">
          <cell r="A8308">
            <v>92.909999999997396</v>
          </cell>
          <cell r="B8308">
            <v>2422.1590000000133</v>
          </cell>
        </row>
        <row r="8309">
          <cell r="A8309">
            <v>92.919999999997401</v>
          </cell>
          <cell r="B8309">
            <v>2422.1080000000134</v>
          </cell>
        </row>
        <row r="8310">
          <cell r="A8310">
            <v>92.929999999997307</v>
          </cell>
          <cell r="B8310">
            <v>2422.0570000000139</v>
          </cell>
        </row>
        <row r="8311">
          <cell r="A8311">
            <v>92.939999999997298</v>
          </cell>
          <cell r="B8311">
            <v>2422.006000000014</v>
          </cell>
        </row>
        <row r="8312">
          <cell r="A8312">
            <v>92.949999999997303</v>
          </cell>
          <cell r="B8312">
            <v>2421.9550000000136</v>
          </cell>
        </row>
        <row r="8313">
          <cell r="A8313">
            <v>92.959999999997294</v>
          </cell>
          <cell r="B8313">
            <v>2421.9040000000136</v>
          </cell>
        </row>
        <row r="8314">
          <cell r="A8314">
            <v>92.969999999997299</v>
          </cell>
          <cell r="B8314">
            <v>2421.8530000000137</v>
          </cell>
        </row>
        <row r="8315">
          <cell r="A8315">
            <v>92.979999999997304</v>
          </cell>
          <cell r="B8315">
            <v>2421.8020000000138</v>
          </cell>
        </row>
        <row r="8316">
          <cell r="A8316">
            <v>92.989999999997295</v>
          </cell>
          <cell r="B8316">
            <v>2421.7510000000138</v>
          </cell>
        </row>
        <row r="8317">
          <cell r="A8317">
            <v>92.9999999999973</v>
          </cell>
          <cell r="B8317">
            <v>2421.7000000000139</v>
          </cell>
        </row>
        <row r="8318">
          <cell r="A8318">
            <v>93.009999999997305</v>
          </cell>
          <cell r="B8318">
            <v>2421.649000000014</v>
          </cell>
        </row>
        <row r="8319">
          <cell r="A8319">
            <v>93.019999999997296</v>
          </cell>
          <cell r="B8319">
            <v>2421.5980000000136</v>
          </cell>
        </row>
        <row r="8320">
          <cell r="A8320">
            <v>93.029999999997301</v>
          </cell>
          <cell r="B8320">
            <v>2421.5470000000137</v>
          </cell>
        </row>
        <row r="8321">
          <cell r="A8321">
            <v>93.039999999997207</v>
          </cell>
          <cell r="B8321">
            <v>2421.4960000000142</v>
          </cell>
        </row>
        <row r="8322">
          <cell r="A8322">
            <v>93.049999999997198</v>
          </cell>
          <cell r="B8322">
            <v>2421.4450000000143</v>
          </cell>
        </row>
        <row r="8323">
          <cell r="A8323">
            <v>93.059999999997203</v>
          </cell>
          <cell r="B8323">
            <v>2421.3940000000143</v>
          </cell>
        </row>
        <row r="8324">
          <cell r="A8324">
            <v>93.069999999997194</v>
          </cell>
          <cell r="B8324">
            <v>2421.3430000000144</v>
          </cell>
        </row>
        <row r="8325">
          <cell r="A8325">
            <v>93.079999999997199</v>
          </cell>
          <cell r="B8325">
            <v>2421.2920000000145</v>
          </cell>
        </row>
        <row r="8326">
          <cell r="A8326">
            <v>93.089999999997204</v>
          </cell>
          <cell r="B8326">
            <v>2421.2410000000145</v>
          </cell>
        </row>
        <row r="8327">
          <cell r="A8327">
            <v>93.099999999997195</v>
          </cell>
          <cell r="B8327">
            <v>2421.1900000000142</v>
          </cell>
        </row>
        <row r="8328">
          <cell r="A8328">
            <v>93.1099999999972</v>
          </cell>
          <cell r="B8328">
            <v>2421.1390000000142</v>
          </cell>
        </row>
        <row r="8329">
          <cell r="A8329">
            <v>93.119999999997205</v>
          </cell>
          <cell r="B8329">
            <v>2421.0880000000143</v>
          </cell>
        </row>
        <row r="8330">
          <cell r="A8330">
            <v>93.129999999997196</v>
          </cell>
          <cell r="B8330">
            <v>2421.0370000000144</v>
          </cell>
        </row>
        <row r="8331">
          <cell r="A8331">
            <v>93.139999999997201</v>
          </cell>
          <cell r="B8331">
            <v>2420.9860000000144</v>
          </cell>
        </row>
        <row r="8332">
          <cell r="A8332">
            <v>93.149999999997107</v>
          </cell>
          <cell r="B8332">
            <v>2420.935000000015</v>
          </cell>
        </row>
        <row r="8333">
          <cell r="A8333">
            <v>93.159999999997098</v>
          </cell>
          <cell r="B8333">
            <v>2420.884000000015</v>
          </cell>
        </row>
        <row r="8334">
          <cell r="A8334">
            <v>93.169999999997103</v>
          </cell>
          <cell r="B8334">
            <v>2420.8330000000146</v>
          </cell>
        </row>
        <row r="8335">
          <cell r="A8335">
            <v>93.179999999997094</v>
          </cell>
          <cell r="B8335">
            <v>2420.7820000000147</v>
          </cell>
        </row>
        <row r="8336">
          <cell r="A8336">
            <v>93.189999999997099</v>
          </cell>
          <cell r="B8336">
            <v>2420.7310000000148</v>
          </cell>
        </row>
        <row r="8337">
          <cell r="A8337">
            <v>93.199999999997104</v>
          </cell>
          <cell r="B8337">
            <v>2420.6800000000148</v>
          </cell>
        </row>
        <row r="8338">
          <cell r="A8338">
            <v>93.209999999997095</v>
          </cell>
          <cell r="B8338">
            <v>2420.6290000000149</v>
          </cell>
        </row>
        <row r="8339">
          <cell r="A8339">
            <v>93.2199999999971</v>
          </cell>
          <cell r="B8339">
            <v>2420.578000000015</v>
          </cell>
        </row>
        <row r="8340">
          <cell r="A8340">
            <v>93.229999999997105</v>
          </cell>
          <cell r="B8340">
            <v>2420.5270000000146</v>
          </cell>
        </row>
        <row r="8341">
          <cell r="A8341">
            <v>93.239999999997096</v>
          </cell>
          <cell r="B8341">
            <v>2420.4760000000147</v>
          </cell>
        </row>
        <row r="8342">
          <cell r="A8342">
            <v>93.249999999997101</v>
          </cell>
          <cell r="B8342">
            <v>2420.4250000000147</v>
          </cell>
        </row>
        <row r="8343">
          <cell r="A8343">
            <v>93.259999999997007</v>
          </cell>
          <cell r="B8343">
            <v>2420.3740000000153</v>
          </cell>
        </row>
        <row r="8344">
          <cell r="A8344">
            <v>93.269999999996998</v>
          </cell>
          <cell r="B8344">
            <v>2420.3230000000153</v>
          </cell>
        </row>
        <row r="8345">
          <cell r="A8345">
            <v>93.279999999997003</v>
          </cell>
          <cell r="B8345">
            <v>2420.2720000000154</v>
          </cell>
        </row>
        <row r="8346">
          <cell r="A8346">
            <v>93.289999999996994</v>
          </cell>
          <cell r="B8346">
            <v>2420.2210000000155</v>
          </cell>
        </row>
        <row r="8347">
          <cell r="A8347">
            <v>93.299999999996999</v>
          </cell>
          <cell r="B8347">
            <v>2420.1700000000155</v>
          </cell>
        </row>
        <row r="8348">
          <cell r="A8348">
            <v>93.309999999997004</v>
          </cell>
          <cell r="B8348">
            <v>2420.1190000000151</v>
          </cell>
        </row>
        <row r="8349">
          <cell r="A8349">
            <v>93.319999999996995</v>
          </cell>
          <cell r="B8349">
            <v>2420.0680000000152</v>
          </cell>
        </row>
        <row r="8350">
          <cell r="A8350">
            <v>93.329999999997</v>
          </cell>
          <cell r="B8350">
            <v>2420.0170000000153</v>
          </cell>
        </row>
        <row r="8351">
          <cell r="A8351">
            <v>93.339999999997005</v>
          </cell>
          <cell r="B8351">
            <v>2419.9660000000154</v>
          </cell>
        </row>
        <row r="8352">
          <cell r="A8352">
            <v>93.349999999996996</v>
          </cell>
          <cell r="B8352">
            <v>2419.9150000000154</v>
          </cell>
        </row>
        <row r="8353">
          <cell r="A8353">
            <v>93.359999999997001</v>
          </cell>
          <cell r="B8353">
            <v>2419.8640000000155</v>
          </cell>
        </row>
        <row r="8354">
          <cell r="A8354">
            <v>93.369999999996907</v>
          </cell>
          <cell r="B8354">
            <v>2419.8130000000156</v>
          </cell>
        </row>
        <row r="8355">
          <cell r="A8355">
            <v>93.379999999996897</v>
          </cell>
          <cell r="B8355">
            <v>2419.7620000000161</v>
          </cell>
        </row>
        <row r="8356">
          <cell r="A8356">
            <v>93.389999999996903</v>
          </cell>
          <cell r="B8356">
            <v>2419.7110000000157</v>
          </cell>
        </row>
        <row r="8357">
          <cell r="A8357">
            <v>93.399999999996894</v>
          </cell>
          <cell r="B8357">
            <v>2419.6600000000158</v>
          </cell>
        </row>
        <row r="8358">
          <cell r="A8358">
            <v>93.409999999996899</v>
          </cell>
          <cell r="B8358">
            <v>2419.6090000000158</v>
          </cell>
        </row>
        <row r="8359">
          <cell r="A8359">
            <v>93.419999999996904</v>
          </cell>
          <cell r="B8359">
            <v>2419.5580000000159</v>
          </cell>
        </row>
        <row r="8360">
          <cell r="A8360">
            <v>93.429999999996895</v>
          </cell>
          <cell r="B8360">
            <v>2419.507000000016</v>
          </cell>
        </row>
        <row r="8361">
          <cell r="A8361">
            <v>93.4399999999969</v>
          </cell>
          <cell r="B8361">
            <v>2419.4560000000156</v>
          </cell>
        </row>
        <row r="8362">
          <cell r="A8362">
            <v>93.449999999996905</v>
          </cell>
          <cell r="B8362">
            <v>2419.4050000000157</v>
          </cell>
        </row>
        <row r="8363">
          <cell r="A8363">
            <v>93.459999999996896</v>
          </cell>
          <cell r="B8363">
            <v>2419.3540000000157</v>
          </cell>
        </row>
        <row r="8364">
          <cell r="A8364">
            <v>93.469999999996901</v>
          </cell>
          <cell r="B8364">
            <v>2419.3030000000158</v>
          </cell>
        </row>
        <row r="8365">
          <cell r="A8365">
            <v>93.479999999996807</v>
          </cell>
          <cell r="B8365">
            <v>2419.2520000000163</v>
          </cell>
        </row>
        <row r="8366">
          <cell r="A8366">
            <v>93.489999999996797</v>
          </cell>
          <cell r="B8366">
            <v>2419.2010000000164</v>
          </cell>
        </row>
        <row r="8367">
          <cell r="A8367">
            <v>93.499999999996803</v>
          </cell>
          <cell r="B8367">
            <v>2419.1500000000165</v>
          </cell>
        </row>
        <row r="8368">
          <cell r="A8368">
            <v>93.509999999996793</v>
          </cell>
          <cell r="B8368">
            <v>2419.0990000000165</v>
          </cell>
        </row>
        <row r="8369">
          <cell r="A8369">
            <v>93.519999999996799</v>
          </cell>
          <cell r="B8369">
            <v>2419.0480000000161</v>
          </cell>
        </row>
        <row r="8370">
          <cell r="A8370">
            <v>93.529999999996804</v>
          </cell>
          <cell r="B8370">
            <v>2418.9970000000162</v>
          </cell>
        </row>
        <row r="8371">
          <cell r="A8371">
            <v>93.539999999996795</v>
          </cell>
          <cell r="B8371">
            <v>2418.9460000000163</v>
          </cell>
        </row>
        <row r="8372">
          <cell r="A8372">
            <v>93.5499999999968</v>
          </cell>
          <cell r="B8372">
            <v>2418.8950000000164</v>
          </cell>
        </row>
        <row r="8373">
          <cell r="A8373">
            <v>93.559999999996805</v>
          </cell>
          <cell r="B8373">
            <v>2418.8440000000164</v>
          </cell>
        </row>
        <row r="8374">
          <cell r="A8374">
            <v>93.569999999996796</v>
          </cell>
          <cell r="B8374">
            <v>2418.7930000000165</v>
          </cell>
        </row>
        <row r="8375">
          <cell r="A8375">
            <v>93.579999999996801</v>
          </cell>
          <cell r="B8375">
            <v>2418.7420000000166</v>
          </cell>
        </row>
        <row r="8376">
          <cell r="A8376">
            <v>93.589999999996706</v>
          </cell>
          <cell r="B8376">
            <v>2418.6910000000171</v>
          </cell>
        </row>
        <row r="8377">
          <cell r="A8377">
            <v>93.599999999996697</v>
          </cell>
          <cell r="B8377">
            <v>2418.6400000000167</v>
          </cell>
        </row>
        <row r="8378">
          <cell r="A8378">
            <v>93.609999999996703</v>
          </cell>
          <cell r="B8378">
            <v>2418.5890000000168</v>
          </cell>
        </row>
        <row r="8379">
          <cell r="A8379">
            <v>93.619999999996693</v>
          </cell>
          <cell r="B8379">
            <v>2418.5380000000168</v>
          </cell>
        </row>
        <row r="8380">
          <cell r="A8380">
            <v>93.629999999996699</v>
          </cell>
          <cell r="B8380">
            <v>2418.4870000000169</v>
          </cell>
        </row>
        <row r="8381">
          <cell r="A8381">
            <v>93.639999999996704</v>
          </cell>
          <cell r="B8381">
            <v>2418.436000000017</v>
          </cell>
        </row>
        <row r="8382">
          <cell r="A8382">
            <v>93.649999999996695</v>
          </cell>
          <cell r="B8382">
            <v>2418.385000000017</v>
          </cell>
        </row>
        <row r="8383">
          <cell r="A8383">
            <v>93.6599999999967</v>
          </cell>
          <cell r="B8383">
            <v>2418.3340000000171</v>
          </cell>
        </row>
        <row r="8384">
          <cell r="A8384">
            <v>93.669999999996705</v>
          </cell>
          <cell r="B8384">
            <v>2418.2830000000167</v>
          </cell>
        </row>
        <row r="8385">
          <cell r="A8385">
            <v>93.679999999996696</v>
          </cell>
          <cell r="B8385">
            <v>2418.2320000000168</v>
          </cell>
        </row>
        <row r="8386">
          <cell r="A8386">
            <v>93.689999999996701</v>
          </cell>
          <cell r="B8386">
            <v>2418.1810000000169</v>
          </cell>
        </row>
        <row r="8387">
          <cell r="A8387">
            <v>93.699999999996606</v>
          </cell>
          <cell r="B8387">
            <v>2418.1300000000174</v>
          </cell>
        </row>
        <row r="8388">
          <cell r="A8388">
            <v>93.709999999996597</v>
          </cell>
          <cell r="B8388">
            <v>2418.0790000000175</v>
          </cell>
        </row>
        <row r="8389">
          <cell r="A8389">
            <v>93.719999999996602</v>
          </cell>
          <cell r="B8389">
            <v>2418.0280000000175</v>
          </cell>
        </row>
        <row r="8390">
          <cell r="A8390">
            <v>93.729999999996593</v>
          </cell>
          <cell r="B8390">
            <v>2417.9770000000176</v>
          </cell>
        </row>
        <row r="8391">
          <cell r="A8391">
            <v>93.739999999996598</v>
          </cell>
          <cell r="B8391">
            <v>2417.9260000000172</v>
          </cell>
        </row>
        <row r="8392">
          <cell r="A8392">
            <v>93.749999999996604</v>
          </cell>
          <cell r="B8392">
            <v>2417.8750000000173</v>
          </cell>
        </row>
        <row r="8393">
          <cell r="A8393">
            <v>93.759999999996595</v>
          </cell>
          <cell r="B8393">
            <v>2417.8240000000173</v>
          </cell>
        </row>
        <row r="8394">
          <cell r="A8394">
            <v>93.7699999999966</v>
          </cell>
          <cell r="B8394">
            <v>2417.7730000000174</v>
          </cell>
        </row>
        <row r="8395">
          <cell r="A8395">
            <v>93.779999999996605</v>
          </cell>
          <cell r="B8395">
            <v>2417.7220000000175</v>
          </cell>
        </row>
        <row r="8396">
          <cell r="A8396">
            <v>93.789999999996596</v>
          </cell>
          <cell r="B8396">
            <v>2417.6710000000176</v>
          </cell>
        </row>
        <row r="8397">
          <cell r="A8397">
            <v>93.799999999996601</v>
          </cell>
          <cell r="B8397">
            <v>2417.6200000000172</v>
          </cell>
        </row>
        <row r="8398">
          <cell r="A8398">
            <v>93.809999999996506</v>
          </cell>
          <cell r="B8398">
            <v>2417.5690000000177</v>
          </cell>
        </row>
        <row r="8399">
          <cell r="A8399">
            <v>93.819999999996497</v>
          </cell>
          <cell r="B8399">
            <v>2417.5180000000178</v>
          </cell>
        </row>
        <row r="8400">
          <cell r="A8400">
            <v>93.829999999996502</v>
          </cell>
          <cell r="B8400">
            <v>2417.4670000000178</v>
          </cell>
        </row>
        <row r="8401">
          <cell r="A8401">
            <v>93.839999999996493</v>
          </cell>
          <cell r="B8401">
            <v>2417.4160000000179</v>
          </cell>
        </row>
        <row r="8402">
          <cell r="A8402">
            <v>93.849999999996498</v>
          </cell>
          <cell r="B8402">
            <v>2417.365000000018</v>
          </cell>
        </row>
        <row r="8403">
          <cell r="A8403">
            <v>93.859999999996504</v>
          </cell>
          <cell r="B8403">
            <v>2417.314000000018</v>
          </cell>
        </row>
        <row r="8404">
          <cell r="A8404">
            <v>93.869999999996494</v>
          </cell>
          <cell r="B8404">
            <v>2417.2630000000181</v>
          </cell>
        </row>
        <row r="8405">
          <cell r="A8405">
            <v>93.8799999999965</v>
          </cell>
          <cell r="B8405">
            <v>2417.2120000000177</v>
          </cell>
        </row>
        <row r="8406">
          <cell r="A8406">
            <v>93.889999999996505</v>
          </cell>
          <cell r="B8406">
            <v>2417.1610000000178</v>
          </cell>
        </row>
        <row r="8407">
          <cell r="A8407">
            <v>93.899999999996496</v>
          </cell>
          <cell r="B8407">
            <v>2417.1100000000179</v>
          </cell>
        </row>
        <row r="8408">
          <cell r="A8408">
            <v>93.909999999996501</v>
          </cell>
          <cell r="B8408">
            <v>2417.0590000000179</v>
          </cell>
        </row>
        <row r="8409">
          <cell r="A8409">
            <v>93.919999999996406</v>
          </cell>
          <cell r="B8409">
            <v>2417.0080000000185</v>
          </cell>
        </row>
        <row r="8410">
          <cell r="A8410">
            <v>93.929999999996397</v>
          </cell>
          <cell r="B8410">
            <v>2416.9570000000185</v>
          </cell>
        </row>
        <row r="8411">
          <cell r="A8411">
            <v>93.939999999996402</v>
          </cell>
          <cell r="B8411">
            <v>2416.9060000000181</v>
          </cell>
        </row>
        <row r="8412">
          <cell r="A8412">
            <v>93.949999999996393</v>
          </cell>
          <cell r="B8412">
            <v>2416.8550000000187</v>
          </cell>
        </row>
        <row r="8413">
          <cell r="A8413">
            <v>93.959999999996398</v>
          </cell>
          <cell r="B8413">
            <v>2416.8040000000183</v>
          </cell>
        </row>
        <row r="8414">
          <cell r="A8414">
            <v>93.969999999996404</v>
          </cell>
          <cell r="B8414">
            <v>2416.7530000000183</v>
          </cell>
        </row>
        <row r="8415">
          <cell r="A8415">
            <v>93.979999999996394</v>
          </cell>
          <cell r="B8415">
            <v>2416.7020000000184</v>
          </cell>
        </row>
        <row r="8416">
          <cell r="A8416">
            <v>93.9899999999964</v>
          </cell>
          <cell r="B8416">
            <v>2416.6510000000185</v>
          </cell>
        </row>
        <row r="8417">
          <cell r="A8417">
            <v>93.999999999996405</v>
          </cell>
          <cell r="B8417">
            <v>2416.6000000000186</v>
          </cell>
        </row>
        <row r="8418">
          <cell r="A8418">
            <v>94.009999999996396</v>
          </cell>
          <cell r="B8418">
            <v>2416.5490000000182</v>
          </cell>
        </row>
        <row r="8419">
          <cell r="A8419">
            <v>94.019999999996401</v>
          </cell>
          <cell r="B8419">
            <v>2416.4980000000182</v>
          </cell>
        </row>
        <row r="8420">
          <cell r="A8420">
            <v>94.029999999996306</v>
          </cell>
          <cell r="B8420">
            <v>2416.4470000000188</v>
          </cell>
        </row>
        <row r="8421">
          <cell r="A8421">
            <v>94.039999999996297</v>
          </cell>
          <cell r="B8421">
            <v>2416.3960000000188</v>
          </cell>
        </row>
        <row r="8422">
          <cell r="A8422">
            <v>94.049999999996302</v>
          </cell>
          <cell r="B8422">
            <v>2416.3450000000189</v>
          </cell>
        </row>
        <row r="8423">
          <cell r="A8423">
            <v>94.059999999996293</v>
          </cell>
          <cell r="B8423">
            <v>2416.294000000019</v>
          </cell>
        </row>
        <row r="8424">
          <cell r="A8424">
            <v>94.069999999996298</v>
          </cell>
          <cell r="B8424">
            <v>2416.243000000019</v>
          </cell>
        </row>
        <row r="8425">
          <cell r="A8425">
            <v>94.079999999996303</v>
          </cell>
          <cell r="B8425">
            <v>2416.1920000000191</v>
          </cell>
        </row>
        <row r="8426">
          <cell r="A8426">
            <v>94.089999999996294</v>
          </cell>
          <cell r="B8426">
            <v>2416.1410000000187</v>
          </cell>
        </row>
        <row r="8427">
          <cell r="A8427">
            <v>94.099999999996299</v>
          </cell>
          <cell r="B8427">
            <v>2416.0900000000188</v>
          </cell>
        </row>
        <row r="8428">
          <cell r="A8428">
            <v>94.109999999996305</v>
          </cell>
          <cell r="B8428">
            <v>2416.0390000000189</v>
          </cell>
        </row>
        <row r="8429">
          <cell r="A8429">
            <v>94.119999999996296</v>
          </cell>
          <cell r="B8429">
            <v>2415.9880000000189</v>
          </cell>
        </row>
        <row r="8430">
          <cell r="A8430">
            <v>94.129999999996301</v>
          </cell>
          <cell r="B8430">
            <v>2415.937000000019</v>
          </cell>
        </row>
        <row r="8431">
          <cell r="A8431">
            <v>94.139999999996206</v>
          </cell>
          <cell r="B8431">
            <v>2415.8860000000195</v>
          </cell>
        </row>
        <row r="8432">
          <cell r="A8432">
            <v>94.149999999996197</v>
          </cell>
          <cell r="B8432">
            <v>2415.8350000000196</v>
          </cell>
        </row>
        <row r="8433">
          <cell r="A8433">
            <v>94.159999999996202</v>
          </cell>
          <cell r="B8433">
            <v>2415.7840000000192</v>
          </cell>
        </row>
        <row r="8434">
          <cell r="A8434">
            <v>94.169999999996193</v>
          </cell>
          <cell r="B8434">
            <v>2415.7330000000193</v>
          </cell>
        </row>
        <row r="8435">
          <cell r="A8435">
            <v>94.179999999996198</v>
          </cell>
          <cell r="B8435">
            <v>2415.6820000000193</v>
          </cell>
        </row>
        <row r="8436">
          <cell r="A8436">
            <v>94.189999999996203</v>
          </cell>
          <cell r="B8436">
            <v>2415.6310000000194</v>
          </cell>
        </row>
        <row r="8437">
          <cell r="A8437">
            <v>94.199999999996194</v>
          </cell>
          <cell r="B8437">
            <v>2415.5800000000195</v>
          </cell>
        </row>
        <row r="8438">
          <cell r="A8438">
            <v>94.209999999996199</v>
          </cell>
          <cell r="B8438">
            <v>2415.5290000000196</v>
          </cell>
        </row>
        <row r="8439">
          <cell r="A8439">
            <v>94.219999999996205</v>
          </cell>
          <cell r="B8439">
            <v>2415.4780000000192</v>
          </cell>
        </row>
        <row r="8440">
          <cell r="A8440">
            <v>94.229999999996195</v>
          </cell>
          <cell r="B8440">
            <v>2415.4270000000197</v>
          </cell>
        </row>
        <row r="8441">
          <cell r="A8441">
            <v>94.239999999996201</v>
          </cell>
          <cell r="B8441">
            <v>2415.3760000000193</v>
          </cell>
        </row>
        <row r="8442">
          <cell r="A8442">
            <v>94.249999999996106</v>
          </cell>
          <cell r="B8442">
            <v>2415.3250000000198</v>
          </cell>
        </row>
        <row r="8443">
          <cell r="A8443">
            <v>94.259999999996097</v>
          </cell>
          <cell r="B8443">
            <v>2415.2740000000199</v>
          </cell>
        </row>
        <row r="8444">
          <cell r="A8444">
            <v>94.269999999996102</v>
          </cell>
          <cell r="B8444">
            <v>2415.22300000002</v>
          </cell>
        </row>
        <row r="8445">
          <cell r="A8445">
            <v>94.279999999996093</v>
          </cell>
          <cell r="B8445">
            <v>2415.17200000002</v>
          </cell>
        </row>
        <row r="8446">
          <cell r="A8446">
            <v>94.289999999996098</v>
          </cell>
          <cell r="B8446">
            <v>2415.1210000000201</v>
          </cell>
        </row>
        <row r="8447">
          <cell r="A8447">
            <v>94.299999999996103</v>
          </cell>
          <cell r="B8447">
            <v>2415.0700000000197</v>
          </cell>
        </row>
        <row r="8448">
          <cell r="A8448">
            <v>94.309999999996094</v>
          </cell>
          <cell r="B8448">
            <v>2415.0190000000198</v>
          </cell>
        </row>
        <row r="8449">
          <cell r="A8449">
            <v>94.319999999996099</v>
          </cell>
          <cell r="B8449">
            <v>2414.9680000000199</v>
          </cell>
        </row>
        <row r="8450">
          <cell r="A8450">
            <v>94.329999999996105</v>
          </cell>
          <cell r="B8450">
            <v>2414.9170000000199</v>
          </cell>
        </row>
        <row r="8451">
          <cell r="A8451">
            <v>94.339999999996095</v>
          </cell>
          <cell r="B8451">
            <v>2414.86600000002</v>
          </cell>
        </row>
        <row r="8452">
          <cell r="A8452">
            <v>94.349999999996101</v>
          </cell>
          <cell r="B8452">
            <v>2414.8150000000201</v>
          </cell>
        </row>
        <row r="8453">
          <cell r="A8453">
            <v>94.359999999996006</v>
          </cell>
          <cell r="B8453">
            <v>2414.7640000000206</v>
          </cell>
        </row>
        <row r="8454">
          <cell r="A8454">
            <v>94.369999999995997</v>
          </cell>
          <cell r="B8454">
            <v>2414.7130000000207</v>
          </cell>
        </row>
        <row r="8455">
          <cell r="A8455">
            <v>94.379999999996002</v>
          </cell>
          <cell r="B8455">
            <v>2414.6620000000203</v>
          </cell>
        </row>
        <row r="8456">
          <cell r="A8456">
            <v>94.389999999995993</v>
          </cell>
          <cell r="B8456">
            <v>2414.6110000000203</v>
          </cell>
        </row>
        <row r="8457">
          <cell r="A8457">
            <v>94.399999999995998</v>
          </cell>
          <cell r="B8457">
            <v>2414.5600000000204</v>
          </cell>
        </row>
        <row r="8458">
          <cell r="A8458">
            <v>94.409999999996003</v>
          </cell>
          <cell r="B8458">
            <v>2414.5090000000205</v>
          </cell>
        </row>
        <row r="8459">
          <cell r="A8459">
            <v>94.419999999995994</v>
          </cell>
          <cell r="B8459">
            <v>2414.4580000000205</v>
          </cell>
        </row>
        <row r="8460">
          <cell r="A8460">
            <v>94.429999999995999</v>
          </cell>
          <cell r="B8460">
            <v>2414.4070000000206</v>
          </cell>
        </row>
        <row r="8461">
          <cell r="A8461">
            <v>94.439999999996004</v>
          </cell>
          <cell r="B8461">
            <v>2414.3560000000202</v>
          </cell>
        </row>
        <row r="8462">
          <cell r="A8462">
            <v>94.449999999995995</v>
          </cell>
          <cell r="B8462">
            <v>2414.3050000000203</v>
          </cell>
        </row>
        <row r="8463">
          <cell r="A8463">
            <v>94.459999999996</v>
          </cell>
          <cell r="B8463">
            <v>2414.2540000000204</v>
          </cell>
        </row>
        <row r="8464">
          <cell r="A8464">
            <v>94.469999999995906</v>
          </cell>
          <cell r="B8464">
            <v>2414.2030000000209</v>
          </cell>
        </row>
        <row r="8465">
          <cell r="A8465">
            <v>94.479999999995897</v>
          </cell>
          <cell r="B8465">
            <v>2414.152000000021</v>
          </cell>
        </row>
        <row r="8466">
          <cell r="A8466">
            <v>94.489999999995902</v>
          </cell>
          <cell r="B8466">
            <v>2414.101000000021</v>
          </cell>
        </row>
        <row r="8467">
          <cell r="A8467">
            <v>94.499999999995893</v>
          </cell>
          <cell r="B8467">
            <v>2414.0500000000211</v>
          </cell>
        </row>
        <row r="8468">
          <cell r="A8468">
            <v>94.509999999995898</v>
          </cell>
          <cell r="B8468">
            <v>2413.9990000000207</v>
          </cell>
        </row>
        <row r="8469">
          <cell r="A8469">
            <v>94.519999999995903</v>
          </cell>
          <cell r="B8469">
            <v>2413.9480000000208</v>
          </cell>
        </row>
        <row r="8470">
          <cell r="A8470">
            <v>94.529999999995894</v>
          </cell>
          <cell r="B8470">
            <v>2413.8970000000209</v>
          </cell>
        </row>
        <row r="8471">
          <cell r="A8471">
            <v>94.539999999995899</v>
          </cell>
          <cell r="B8471">
            <v>2413.8460000000209</v>
          </cell>
        </row>
        <row r="8472">
          <cell r="A8472">
            <v>94.549999999995904</v>
          </cell>
          <cell r="B8472">
            <v>2413.795000000021</v>
          </cell>
        </row>
        <row r="8473">
          <cell r="A8473">
            <v>94.559999999995895</v>
          </cell>
          <cell r="B8473">
            <v>2413.7440000000211</v>
          </cell>
        </row>
        <row r="8474">
          <cell r="A8474">
            <v>94.5699999999959</v>
          </cell>
          <cell r="B8474">
            <v>2413.6930000000211</v>
          </cell>
        </row>
        <row r="8475">
          <cell r="A8475">
            <v>94.579999999995806</v>
          </cell>
          <cell r="B8475">
            <v>2413.6420000000217</v>
          </cell>
        </row>
        <row r="8476">
          <cell r="A8476">
            <v>94.589999999995797</v>
          </cell>
          <cell r="B8476">
            <v>2413.5910000000213</v>
          </cell>
        </row>
        <row r="8477">
          <cell r="A8477">
            <v>94.599999999995802</v>
          </cell>
          <cell r="B8477">
            <v>2413.5400000000213</v>
          </cell>
        </row>
        <row r="8478">
          <cell r="A8478">
            <v>94.609999999995793</v>
          </cell>
          <cell r="B8478">
            <v>2413.4890000000214</v>
          </cell>
        </row>
        <row r="8479">
          <cell r="A8479">
            <v>94.619999999995798</v>
          </cell>
          <cell r="B8479">
            <v>2413.4380000000215</v>
          </cell>
        </row>
        <row r="8480">
          <cell r="A8480">
            <v>94.629999999995803</v>
          </cell>
          <cell r="B8480">
            <v>2413.3870000000215</v>
          </cell>
        </row>
        <row r="8481">
          <cell r="A8481">
            <v>94.639999999995794</v>
          </cell>
          <cell r="B8481">
            <v>2413.3360000000216</v>
          </cell>
        </row>
        <row r="8482">
          <cell r="A8482">
            <v>94.649999999995799</v>
          </cell>
          <cell r="B8482">
            <v>2413.2850000000217</v>
          </cell>
        </row>
        <row r="8483">
          <cell r="A8483">
            <v>94.659999999995804</v>
          </cell>
          <cell r="B8483">
            <v>2413.2340000000213</v>
          </cell>
        </row>
        <row r="8484">
          <cell r="A8484">
            <v>94.669999999995795</v>
          </cell>
          <cell r="B8484">
            <v>2413.1830000000214</v>
          </cell>
        </row>
        <row r="8485">
          <cell r="A8485">
            <v>94.6799999999958</v>
          </cell>
          <cell r="B8485">
            <v>2413.1320000000214</v>
          </cell>
        </row>
        <row r="8486">
          <cell r="A8486">
            <v>94.689999999995706</v>
          </cell>
          <cell r="B8486">
            <v>2413.081000000022</v>
          </cell>
        </row>
        <row r="8487">
          <cell r="A8487">
            <v>94.699999999995697</v>
          </cell>
          <cell r="B8487">
            <v>2413.030000000022</v>
          </cell>
        </row>
        <row r="8488">
          <cell r="A8488">
            <v>94.709999999995702</v>
          </cell>
          <cell r="B8488">
            <v>2412.9790000000221</v>
          </cell>
        </row>
        <row r="8489">
          <cell r="A8489">
            <v>94.719999999995693</v>
          </cell>
          <cell r="B8489">
            <v>2412.9280000000222</v>
          </cell>
        </row>
        <row r="8490">
          <cell r="A8490">
            <v>94.729999999995698</v>
          </cell>
          <cell r="B8490">
            <v>2412.8770000000218</v>
          </cell>
        </row>
        <row r="8491">
          <cell r="A8491">
            <v>94.739999999995703</v>
          </cell>
          <cell r="B8491">
            <v>2412.8260000000218</v>
          </cell>
        </row>
        <row r="8492">
          <cell r="A8492">
            <v>94.749999999995694</v>
          </cell>
          <cell r="B8492">
            <v>2412.7750000000219</v>
          </cell>
        </row>
        <row r="8493">
          <cell r="A8493">
            <v>94.759999999995699</v>
          </cell>
          <cell r="B8493">
            <v>2412.724000000022</v>
          </cell>
        </row>
        <row r="8494">
          <cell r="A8494">
            <v>94.769999999995704</v>
          </cell>
          <cell r="B8494">
            <v>2412.6730000000221</v>
          </cell>
        </row>
        <row r="8495">
          <cell r="A8495">
            <v>94.779999999995695</v>
          </cell>
          <cell r="B8495">
            <v>2412.6220000000221</v>
          </cell>
        </row>
        <row r="8496">
          <cell r="A8496">
            <v>94.7899999999957</v>
          </cell>
          <cell r="B8496">
            <v>2412.5710000000217</v>
          </cell>
        </row>
        <row r="8497">
          <cell r="A8497">
            <v>94.799999999995606</v>
          </cell>
          <cell r="B8497">
            <v>2412.5200000000223</v>
          </cell>
        </row>
        <row r="8498">
          <cell r="A8498">
            <v>94.809999999995597</v>
          </cell>
          <cell r="B8498">
            <v>2412.4690000000223</v>
          </cell>
        </row>
        <row r="8499">
          <cell r="A8499">
            <v>94.819999999995602</v>
          </cell>
          <cell r="B8499">
            <v>2412.4180000000224</v>
          </cell>
        </row>
        <row r="8500">
          <cell r="A8500">
            <v>94.829999999995593</v>
          </cell>
          <cell r="B8500">
            <v>2412.3670000000225</v>
          </cell>
        </row>
        <row r="8501">
          <cell r="A8501">
            <v>94.839999999995598</v>
          </cell>
          <cell r="B8501">
            <v>2412.3160000000225</v>
          </cell>
        </row>
        <row r="8502">
          <cell r="A8502">
            <v>94.849999999995603</v>
          </cell>
          <cell r="B8502">
            <v>2412.2650000000226</v>
          </cell>
        </row>
        <row r="8503">
          <cell r="A8503">
            <v>94.859999999995594</v>
          </cell>
          <cell r="B8503">
            <v>2412.2140000000227</v>
          </cell>
        </row>
        <row r="8504">
          <cell r="A8504">
            <v>94.869999999995599</v>
          </cell>
          <cell r="B8504">
            <v>2412.1630000000223</v>
          </cell>
        </row>
        <row r="8505">
          <cell r="A8505">
            <v>94.879999999995604</v>
          </cell>
          <cell r="B8505">
            <v>2412.1120000000224</v>
          </cell>
        </row>
        <row r="8506">
          <cell r="A8506">
            <v>94.889999999995595</v>
          </cell>
          <cell r="B8506">
            <v>2412.0610000000224</v>
          </cell>
        </row>
        <row r="8507">
          <cell r="A8507">
            <v>94.8999999999956</v>
          </cell>
          <cell r="B8507">
            <v>2412.0100000000225</v>
          </cell>
        </row>
        <row r="8508">
          <cell r="A8508">
            <v>94.909999999995506</v>
          </cell>
          <cell r="B8508">
            <v>2411.959000000023</v>
          </cell>
        </row>
        <row r="8509">
          <cell r="A8509">
            <v>94.919999999995497</v>
          </cell>
          <cell r="B8509">
            <v>2411.9080000000231</v>
          </cell>
        </row>
        <row r="8510">
          <cell r="A8510">
            <v>94.929999999995502</v>
          </cell>
          <cell r="B8510">
            <v>2411.8570000000232</v>
          </cell>
        </row>
        <row r="8511">
          <cell r="A8511">
            <v>94.939999999995507</v>
          </cell>
          <cell r="B8511">
            <v>2411.8060000000228</v>
          </cell>
        </row>
        <row r="8512">
          <cell r="A8512">
            <v>94.949999999995498</v>
          </cell>
          <cell r="B8512">
            <v>2411.7550000000228</v>
          </cell>
        </row>
        <row r="8513">
          <cell r="A8513">
            <v>94.959999999995503</v>
          </cell>
          <cell r="B8513">
            <v>2411.7040000000229</v>
          </cell>
        </row>
        <row r="8514">
          <cell r="A8514">
            <v>94.969999999995494</v>
          </cell>
          <cell r="B8514">
            <v>2411.653000000023</v>
          </cell>
        </row>
        <row r="8515">
          <cell r="A8515">
            <v>94.979999999995499</v>
          </cell>
          <cell r="B8515">
            <v>2411.6020000000231</v>
          </cell>
        </row>
        <row r="8516">
          <cell r="A8516">
            <v>94.989999999995504</v>
          </cell>
          <cell r="B8516">
            <v>2411.5510000000231</v>
          </cell>
        </row>
        <row r="8517">
          <cell r="A8517">
            <v>94.999999999995495</v>
          </cell>
          <cell r="B8517">
            <v>2411.5000000000232</v>
          </cell>
        </row>
        <row r="8518">
          <cell r="A8518">
            <v>95.0099999999955</v>
          </cell>
          <cell r="B8518">
            <v>2411.4490000000228</v>
          </cell>
        </row>
        <row r="8519">
          <cell r="A8519">
            <v>95.019999999995406</v>
          </cell>
          <cell r="B8519">
            <v>2411.3980000000233</v>
          </cell>
        </row>
        <row r="8520">
          <cell r="A8520">
            <v>95.029999999995397</v>
          </cell>
          <cell r="B8520">
            <v>2411.3470000000234</v>
          </cell>
        </row>
        <row r="8521">
          <cell r="A8521">
            <v>95.039999999995402</v>
          </cell>
          <cell r="B8521">
            <v>2411.2960000000235</v>
          </cell>
        </row>
        <row r="8522">
          <cell r="A8522">
            <v>95.049999999995407</v>
          </cell>
          <cell r="B8522">
            <v>2411.2450000000235</v>
          </cell>
        </row>
        <row r="8523">
          <cell r="A8523">
            <v>95.059999999995398</v>
          </cell>
          <cell r="B8523">
            <v>2411.1940000000236</v>
          </cell>
        </row>
        <row r="8524">
          <cell r="A8524">
            <v>95.069999999995403</v>
          </cell>
          <cell r="B8524">
            <v>2411.1430000000237</v>
          </cell>
        </row>
        <row r="8525">
          <cell r="A8525">
            <v>95.079999999995394</v>
          </cell>
          <cell r="B8525">
            <v>2411.0920000000233</v>
          </cell>
        </row>
        <row r="8526">
          <cell r="A8526">
            <v>95.089999999995399</v>
          </cell>
          <cell r="B8526">
            <v>2411.0410000000234</v>
          </cell>
        </row>
        <row r="8527">
          <cell r="A8527">
            <v>95.099999999995404</v>
          </cell>
          <cell r="B8527">
            <v>2410.9900000000234</v>
          </cell>
        </row>
        <row r="8528">
          <cell r="A8528">
            <v>95.109999999995395</v>
          </cell>
          <cell r="B8528">
            <v>2410.9390000000235</v>
          </cell>
        </row>
        <row r="8529">
          <cell r="A8529">
            <v>95.1199999999954</v>
          </cell>
          <cell r="B8529">
            <v>2410.8880000000236</v>
          </cell>
        </row>
        <row r="8530">
          <cell r="A8530">
            <v>95.129999999995306</v>
          </cell>
          <cell r="B8530">
            <v>2410.8370000000241</v>
          </cell>
        </row>
        <row r="8531">
          <cell r="A8531">
            <v>95.139999999995297</v>
          </cell>
          <cell r="B8531">
            <v>2410.7860000000242</v>
          </cell>
        </row>
        <row r="8532">
          <cell r="A8532">
            <v>95.149999999995302</v>
          </cell>
          <cell r="B8532">
            <v>2410.7350000000242</v>
          </cell>
        </row>
        <row r="8533">
          <cell r="A8533">
            <v>95.159999999995307</v>
          </cell>
          <cell r="B8533">
            <v>2410.6840000000238</v>
          </cell>
        </row>
        <row r="8534">
          <cell r="A8534">
            <v>95.169999999995298</v>
          </cell>
          <cell r="B8534">
            <v>2410.6330000000239</v>
          </cell>
        </row>
        <row r="8535">
          <cell r="A8535">
            <v>95.179999999995303</v>
          </cell>
          <cell r="B8535">
            <v>2410.582000000024</v>
          </cell>
        </row>
        <row r="8536">
          <cell r="A8536">
            <v>95.189999999995294</v>
          </cell>
          <cell r="B8536">
            <v>2410.5310000000241</v>
          </cell>
        </row>
        <row r="8537">
          <cell r="A8537">
            <v>95.199999999995299</v>
          </cell>
          <cell r="B8537">
            <v>2410.4800000000241</v>
          </cell>
        </row>
        <row r="8538">
          <cell r="A8538">
            <v>95.209999999995304</v>
          </cell>
          <cell r="B8538">
            <v>2410.4290000000237</v>
          </cell>
        </row>
        <row r="8539">
          <cell r="A8539">
            <v>95.219999999995295</v>
          </cell>
          <cell r="B8539">
            <v>2410.3780000000243</v>
          </cell>
        </row>
        <row r="8540">
          <cell r="A8540">
            <v>95.2299999999953</v>
          </cell>
          <cell r="B8540">
            <v>2410.3270000000239</v>
          </cell>
        </row>
        <row r="8541">
          <cell r="A8541">
            <v>95.239999999995206</v>
          </cell>
          <cell r="B8541">
            <v>2410.2760000000244</v>
          </cell>
        </row>
        <row r="8542">
          <cell r="A8542">
            <v>95.249999999995197</v>
          </cell>
          <cell r="B8542">
            <v>2410.2250000000245</v>
          </cell>
        </row>
        <row r="8543">
          <cell r="A8543">
            <v>95.259999999995202</v>
          </cell>
          <cell r="B8543">
            <v>2410.1740000000245</v>
          </cell>
        </row>
        <row r="8544">
          <cell r="A8544">
            <v>95.269999999995207</v>
          </cell>
          <cell r="B8544">
            <v>2410.1230000000246</v>
          </cell>
        </row>
        <row r="8545">
          <cell r="A8545">
            <v>95.279999999995198</v>
          </cell>
          <cell r="B8545">
            <v>2410.0720000000247</v>
          </cell>
        </row>
        <row r="8546">
          <cell r="A8546">
            <v>95.289999999995203</v>
          </cell>
          <cell r="B8546">
            <v>2410.0210000000243</v>
          </cell>
        </row>
        <row r="8547">
          <cell r="A8547">
            <v>95.299999999995194</v>
          </cell>
          <cell r="B8547">
            <v>2409.9700000000244</v>
          </cell>
        </row>
        <row r="8548">
          <cell r="A8548">
            <v>95.309999999995199</v>
          </cell>
          <cell r="B8548">
            <v>2409.9190000000244</v>
          </cell>
        </row>
        <row r="8549">
          <cell r="A8549">
            <v>95.319999999995204</v>
          </cell>
          <cell r="B8549">
            <v>2409.8680000000245</v>
          </cell>
        </row>
        <row r="8550">
          <cell r="A8550">
            <v>95.329999999995195</v>
          </cell>
          <cell r="B8550">
            <v>2409.8170000000246</v>
          </cell>
        </row>
        <row r="8551">
          <cell r="A8551">
            <v>95.3399999999952</v>
          </cell>
          <cell r="B8551">
            <v>2409.7660000000246</v>
          </cell>
        </row>
        <row r="8552">
          <cell r="A8552">
            <v>95.349999999995106</v>
          </cell>
          <cell r="B8552">
            <v>2409.7150000000252</v>
          </cell>
        </row>
        <row r="8553">
          <cell r="A8553">
            <v>95.359999999995097</v>
          </cell>
          <cell r="B8553">
            <v>2409.6640000000252</v>
          </cell>
        </row>
        <row r="8554">
          <cell r="A8554">
            <v>95.369999999995102</v>
          </cell>
          <cell r="B8554">
            <v>2409.6130000000248</v>
          </cell>
        </row>
        <row r="8555">
          <cell r="A8555">
            <v>95.379999999995107</v>
          </cell>
          <cell r="B8555">
            <v>2409.5620000000249</v>
          </cell>
        </row>
        <row r="8556">
          <cell r="A8556">
            <v>95.389999999995098</v>
          </cell>
          <cell r="B8556">
            <v>2409.511000000025</v>
          </cell>
        </row>
        <row r="8557">
          <cell r="A8557">
            <v>95.399999999995103</v>
          </cell>
          <cell r="B8557">
            <v>2409.460000000025</v>
          </cell>
        </row>
        <row r="8558">
          <cell r="A8558">
            <v>95.409999999995094</v>
          </cell>
          <cell r="B8558">
            <v>2409.4090000000251</v>
          </cell>
        </row>
        <row r="8559">
          <cell r="A8559">
            <v>95.419999999995099</v>
          </cell>
          <cell r="B8559">
            <v>2409.3580000000252</v>
          </cell>
        </row>
        <row r="8560">
          <cell r="A8560">
            <v>95.429999999995104</v>
          </cell>
          <cell r="B8560">
            <v>2409.3070000000253</v>
          </cell>
        </row>
        <row r="8561">
          <cell r="A8561">
            <v>95.439999999995095</v>
          </cell>
          <cell r="B8561">
            <v>2409.2560000000249</v>
          </cell>
        </row>
        <row r="8562">
          <cell r="A8562">
            <v>95.4499999999951</v>
          </cell>
          <cell r="B8562">
            <v>2409.2050000000249</v>
          </cell>
        </row>
        <row r="8563">
          <cell r="A8563">
            <v>95.459999999995006</v>
          </cell>
          <cell r="B8563">
            <v>2409.1540000000255</v>
          </cell>
        </row>
        <row r="8564">
          <cell r="A8564">
            <v>95.469999999994997</v>
          </cell>
          <cell r="B8564">
            <v>2409.1030000000255</v>
          </cell>
        </row>
        <row r="8565">
          <cell r="A8565">
            <v>95.479999999995002</v>
          </cell>
          <cell r="B8565">
            <v>2409.0520000000256</v>
          </cell>
        </row>
        <row r="8566">
          <cell r="A8566">
            <v>95.489999999995007</v>
          </cell>
          <cell r="B8566">
            <v>2409.0010000000257</v>
          </cell>
        </row>
        <row r="8567">
          <cell r="A8567">
            <v>95.499999999994998</v>
          </cell>
          <cell r="B8567">
            <v>2408.9500000000257</v>
          </cell>
        </row>
        <row r="8568">
          <cell r="A8568">
            <v>95.509999999995003</v>
          </cell>
          <cell r="B8568">
            <v>2408.8990000000254</v>
          </cell>
        </row>
        <row r="8569">
          <cell r="A8569">
            <v>95.519999999994994</v>
          </cell>
          <cell r="B8569">
            <v>2408.8480000000254</v>
          </cell>
        </row>
        <row r="8570">
          <cell r="A8570">
            <v>95.529999999994999</v>
          </cell>
          <cell r="B8570">
            <v>2408.7970000000255</v>
          </cell>
        </row>
        <row r="8571">
          <cell r="A8571">
            <v>95.539999999995004</v>
          </cell>
          <cell r="B8571">
            <v>2408.7460000000256</v>
          </cell>
        </row>
        <row r="8572">
          <cell r="A8572">
            <v>95.549999999994995</v>
          </cell>
          <cell r="B8572">
            <v>2408.6950000000256</v>
          </cell>
        </row>
        <row r="8573">
          <cell r="A8573">
            <v>95.559999999995</v>
          </cell>
          <cell r="B8573">
            <v>2408.6440000000257</v>
          </cell>
        </row>
        <row r="8574">
          <cell r="A8574">
            <v>95.569999999994906</v>
          </cell>
          <cell r="B8574">
            <v>2408.5930000000262</v>
          </cell>
        </row>
        <row r="8575">
          <cell r="A8575">
            <v>95.579999999994897</v>
          </cell>
          <cell r="B8575">
            <v>2408.5420000000258</v>
          </cell>
        </row>
        <row r="8576">
          <cell r="A8576">
            <v>95.589999999994902</v>
          </cell>
          <cell r="B8576">
            <v>2408.4910000000259</v>
          </cell>
        </row>
        <row r="8577">
          <cell r="A8577">
            <v>95.599999999994907</v>
          </cell>
          <cell r="B8577">
            <v>2408.440000000026</v>
          </cell>
        </row>
        <row r="8578">
          <cell r="A8578">
            <v>95.609999999994898</v>
          </cell>
          <cell r="B8578">
            <v>2408.389000000026</v>
          </cell>
        </row>
        <row r="8579">
          <cell r="A8579">
            <v>95.619999999994903</v>
          </cell>
          <cell r="B8579">
            <v>2408.3380000000261</v>
          </cell>
        </row>
        <row r="8580">
          <cell r="A8580">
            <v>95.629999999994894</v>
          </cell>
          <cell r="B8580">
            <v>2408.2870000000262</v>
          </cell>
        </row>
        <row r="8581">
          <cell r="A8581">
            <v>95.639999999994899</v>
          </cell>
          <cell r="B8581">
            <v>2408.2360000000263</v>
          </cell>
        </row>
        <row r="8582">
          <cell r="A8582">
            <v>95.649999999994904</v>
          </cell>
          <cell r="B8582">
            <v>2408.1850000000259</v>
          </cell>
        </row>
        <row r="8583">
          <cell r="A8583">
            <v>95.659999999994895</v>
          </cell>
          <cell r="B8583">
            <v>2408.1340000000259</v>
          </cell>
        </row>
        <row r="8584">
          <cell r="A8584">
            <v>95.6699999999949</v>
          </cell>
          <cell r="B8584">
            <v>2408.083000000026</v>
          </cell>
        </row>
        <row r="8585">
          <cell r="A8585">
            <v>95.679999999994806</v>
          </cell>
          <cell r="B8585">
            <v>2408.0320000000265</v>
          </cell>
        </row>
        <row r="8586">
          <cell r="A8586">
            <v>95.689999999994797</v>
          </cell>
          <cell r="B8586">
            <v>2407.9810000000266</v>
          </cell>
        </row>
        <row r="8587">
          <cell r="A8587">
            <v>95.699999999994802</v>
          </cell>
          <cell r="B8587">
            <v>2407.9300000000267</v>
          </cell>
        </row>
        <row r="8588">
          <cell r="A8588">
            <v>95.709999999994807</v>
          </cell>
          <cell r="B8588">
            <v>2407.8790000000263</v>
          </cell>
        </row>
        <row r="8589">
          <cell r="A8589">
            <v>95.719999999994798</v>
          </cell>
          <cell r="B8589">
            <v>2407.8280000000268</v>
          </cell>
        </row>
        <row r="8590">
          <cell r="A8590">
            <v>95.729999999994803</v>
          </cell>
          <cell r="B8590">
            <v>2407.7770000000264</v>
          </cell>
        </row>
        <row r="8591">
          <cell r="A8591">
            <v>95.739999999994794</v>
          </cell>
          <cell r="B8591">
            <v>2407.7260000000265</v>
          </cell>
        </row>
        <row r="8592">
          <cell r="A8592">
            <v>95.749999999994799</v>
          </cell>
          <cell r="B8592">
            <v>2407.6750000000266</v>
          </cell>
        </row>
        <row r="8593">
          <cell r="A8593">
            <v>95.759999999994804</v>
          </cell>
          <cell r="B8593">
            <v>2407.6240000000266</v>
          </cell>
        </row>
        <row r="8594">
          <cell r="A8594">
            <v>95.769999999994795</v>
          </cell>
          <cell r="B8594">
            <v>2407.5730000000267</v>
          </cell>
        </row>
        <row r="8595">
          <cell r="A8595">
            <v>95.7799999999948</v>
          </cell>
          <cell r="B8595">
            <v>2407.5220000000263</v>
          </cell>
        </row>
        <row r="8596">
          <cell r="A8596">
            <v>95.789999999994706</v>
          </cell>
          <cell r="B8596">
            <v>2407.4710000000268</v>
          </cell>
        </row>
        <row r="8597">
          <cell r="A8597">
            <v>95.799999999994697</v>
          </cell>
          <cell r="B8597">
            <v>2407.4200000000269</v>
          </cell>
        </row>
        <row r="8598">
          <cell r="A8598">
            <v>95.809999999994702</v>
          </cell>
          <cell r="B8598">
            <v>2407.369000000027</v>
          </cell>
        </row>
        <row r="8599">
          <cell r="A8599">
            <v>95.819999999994707</v>
          </cell>
          <cell r="B8599">
            <v>2407.318000000027</v>
          </cell>
        </row>
        <row r="8600">
          <cell r="A8600">
            <v>95.829999999994698</v>
          </cell>
          <cell r="B8600">
            <v>2407.2670000000271</v>
          </cell>
        </row>
        <row r="8601">
          <cell r="A8601">
            <v>95.839999999994703</v>
          </cell>
          <cell r="B8601">
            <v>2407.2160000000272</v>
          </cell>
        </row>
        <row r="8602">
          <cell r="A8602">
            <v>95.849999999994694</v>
          </cell>
          <cell r="B8602">
            <v>2407.1650000000272</v>
          </cell>
        </row>
        <row r="8603">
          <cell r="A8603">
            <v>95.859999999994699</v>
          </cell>
          <cell r="B8603">
            <v>2407.1140000000269</v>
          </cell>
        </row>
        <row r="8604">
          <cell r="A8604">
            <v>95.869999999994704</v>
          </cell>
          <cell r="B8604">
            <v>2407.0630000000269</v>
          </cell>
        </row>
        <row r="8605">
          <cell r="A8605">
            <v>95.879999999994695</v>
          </cell>
          <cell r="B8605">
            <v>2407.012000000027</v>
          </cell>
        </row>
        <row r="8606">
          <cell r="A8606">
            <v>95.8899999999947</v>
          </cell>
          <cell r="B8606">
            <v>2406.9610000000271</v>
          </cell>
        </row>
        <row r="8607">
          <cell r="A8607">
            <v>95.899999999994606</v>
          </cell>
          <cell r="B8607">
            <v>2406.9100000000276</v>
          </cell>
        </row>
        <row r="8608">
          <cell r="A8608">
            <v>95.909999999994596</v>
          </cell>
          <cell r="B8608">
            <v>2406.8590000000277</v>
          </cell>
        </row>
        <row r="8609">
          <cell r="A8609">
            <v>95.919999999994602</v>
          </cell>
          <cell r="B8609">
            <v>2406.8080000000277</v>
          </cell>
        </row>
        <row r="8610">
          <cell r="A8610">
            <v>95.929999999994607</v>
          </cell>
          <cell r="B8610">
            <v>2406.7570000000273</v>
          </cell>
        </row>
        <row r="8611">
          <cell r="A8611">
            <v>95.939999999994598</v>
          </cell>
          <cell r="B8611">
            <v>2406.7060000000274</v>
          </cell>
        </row>
        <row r="8612">
          <cell r="A8612">
            <v>95.949999999994603</v>
          </cell>
          <cell r="B8612">
            <v>2406.6550000000275</v>
          </cell>
        </row>
        <row r="8613">
          <cell r="A8613">
            <v>95.959999999994594</v>
          </cell>
          <cell r="B8613">
            <v>2406.6040000000276</v>
          </cell>
        </row>
        <row r="8614">
          <cell r="A8614">
            <v>95.969999999994599</v>
          </cell>
          <cell r="B8614">
            <v>2406.5530000000276</v>
          </cell>
        </row>
        <row r="8615">
          <cell r="A8615">
            <v>95.979999999994604</v>
          </cell>
          <cell r="B8615">
            <v>2406.5020000000277</v>
          </cell>
        </row>
        <row r="8616">
          <cell r="A8616">
            <v>95.989999999994595</v>
          </cell>
          <cell r="B8616">
            <v>2406.4510000000278</v>
          </cell>
        </row>
        <row r="8617">
          <cell r="A8617">
            <v>95.9999999999946</v>
          </cell>
          <cell r="B8617">
            <v>2406.4000000000278</v>
          </cell>
        </row>
        <row r="8618">
          <cell r="A8618">
            <v>96.009999999994506</v>
          </cell>
          <cell r="B8618">
            <v>2406.3490000000279</v>
          </cell>
        </row>
        <row r="8619">
          <cell r="A8619">
            <v>96.019999999994496</v>
          </cell>
          <cell r="B8619">
            <v>2406.298000000028</v>
          </cell>
        </row>
        <row r="8620">
          <cell r="A8620">
            <v>96.029999999994502</v>
          </cell>
          <cell r="B8620">
            <v>2406.247000000028</v>
          </cell>
        </row>
        <row r="8621">
          <cell r="A8621">
            <v>96.039999999994507</v>
          </cell>
          <cell r="B8621">
            <v>2406.1960000000281</v>
          </cell>
        </row>
        <row r="8622">
          <cell r="A8622">
            <v>96.049999999994498</v>
          </cell>
          <cell r="B8622">
            <v>2406.1450000000282</v>
          </cell>
        </row>
        <row r="8623">
          <cell r="A8623">
            <v>96.059999999994503</v>
          </cell>
          <cell r="B8623">
            <v>2406.0940000000282</v>
          </cell>
        </row>
        <row r="8624">
          <cell r="A8624">
            <v>96.069999999994494</v>
          </cell>
          <cell r="B8624">
            <v>2406.0430000000283</v>
          </cell>
        </row>
        <row r="8625">
          <cell r="A8625">
            <v>96.079999999994499</v>
          </cell>
          <cell r="B8625">
            <v>2405.9920000000279</v>
          </cell>
        </row>
        <row r="8626">
          <cell r="A8626">
            <v>96.089999999994504</v>
          </cell>
          <cell r="B8626">
            <v>2405.941000000028</v>
          </cell>
        </row>
        <row r="8627">
          <cell r="A8627">
            <v>96.099999999994495</v>
          </cell>
          <cell r="B8627">
            <v>2405.8900000000281</v>
          </cell>
        </row>
        <row r="8628">
          <cell r="A8628">
            <v>96.1099999999945</v>
          </cell>
          <cell r="B8628">
            <v>2405.8390000000281</v>
          </cell>
        </row>
        <row r="8629">
          <cell r="A8629">
            <v>96.119999999994405</v>
          </cell>
          <cell r="B8629">
            <v>2405.7880000000287</v>
          </cell>
        </row>
        <row r="8630">
          <cell r="A8630">
            <v>96.129999999994396</v>
          </cell>
          <cell r="B8630">
            <v>2405.7370000000287</v>
          </cell>
        </row>
        <row r="8631">
          <cell r="A8631">
            <v>96.139999999994401</v>
          </cell>
          <cell r="B8631">
            <v>2405.6860000000288</v>
          </cell>
        </row>
        <row r="8632">
          <cell r="A8632">
            <v>96.149999999994407</v>
          </cell>
          <cell r="B8632">
            <v>2405.6350000000284</v>
          </cell>
        </row>
        <row r="8633">
          <cell r="A8633">
            <v>96.159999999994398</v>
          </cell>
          <cell r="B8633">
            <v>2405.5840000000285</v>
          </cell>
        </row>
        <row r="8634">
          <cell r="A8634">
            <v>96.169999999994403</v>
          </cell>
          <cell r="B8634">
            <v>2405.5330000000286</v>
          </cell>
        </row>
        <row r="8635">
          <cell r="A8635">
            <v>96.179999999994394</v>
          </cell>
          <cell r="B8635">
            <v>2405.4820000000286</v>
          </cell>
        </row>
        <row r="8636">
          <cell r="A8636">
            <v>96.189999999994399</v>
          </cell>
          <cell r="B8636">
            <v>2405.4310000000287</v>
          </cell>
        </row>
        <row r="8637">
          <cell r="A8637">
            <v>96.199999999994404</v>
          </cell>
          <cell r="B8637">
            <v>2405.3800000000288</v>
          </cell>
        </row>
        <row r="8638">
          <cell r="A8638">
            <v>96.209999999994395</v>
          </cell>
          <cell r="B8638">
            <v>2405.3290000000288</v>
          </cell>
        </row>
        <row r="8639">
          <cell r="A8639">
            <v>96.2199999999944</v>
          </cell>
          <cell r="B8639">
            <v>2405.2780000000284</v>
          </cell>
        </row>
        <row r="8640">
          <cell r="A8640">
            <v>96.229999999994305</v>
          </cell>
          <cell r="B8640">
            <v>2405.227000000029</v>
          </cell>
        </row>
        <row r="8641">
          <cell r="A8641">
            <v>96.239999999994296</v>
          </cell>
          <cell r="B8641">
            <v>2405.176000000029</v>
          </cell>
        </row>
        <row r="8642">
          <cell r="A8642">
            <v>96.249999999994301</v>
          </cell>
          <cell r="B8642">
            <v>2405.1250000000291</v>
          </cell>
        </row>
        <row r="8643">
          <cell r="A8643">
            <v>96.259999999994307</v>
          </cell>
          <cell r="B8643">
            <v>2405.0740000000292</v>
          </cell>
        </row>
        <row r="8644">
          <cell r="A8644">
            <v>96.269999999994297</v>
          </cell>
          <cell r="B8644">
            <v>2405.0230000000292</v>
          </cell>
        </row>
        <row r="8645">
          <cell r="A8645">
            <v>96.279999999994303</v>
          </cell>
          <cell r="B8645">
            <v>2404.9720000000289</v>
          </cell>
        </row>
        <row r="8646">
          <cell r="A8646">
            <v>96.289999999994293</v>
          </cell>
          <cell r="B8646">
            <v>2404.9210000000294</v>
          </cell>
        </row>
        <row r="8647">
          <cell r="A8647">
            <v>96.299999999994299</v>
          </cell>
          <cell r="B8647">
            <v>2404.870000000029</v>
          </cell>
        </row>
        <row r="8648">
          <cell r="A8648">
            <v>96.309999999994304</v>
          </cell>
          <cell r="B8648">
            <v>2404.8190000000291</v>
          </cell>
        </row>
        <row r="8649">
          <cell r="A8649">
            <v>96.319999999994295</v>
          </cell>
          <cell r="B8649">
            <v>2404.7680000000291</v>
          </cell>
        </row>
        <row r="8650">
          <cell r="A8650">
            <v>96.3299999999943</v>
          </cell>
          <cell r="B8650">
            <v>2404.7170000000292</v>
          </cell>
        </row>
        <row r="8651">
          <cell r="A8651">
            <v>96.339999999994205</v>
          </cell>
          <cell r="B8651">
            <v>2404.6660000000297</v>
          </cell>
        </row>
        <row r="8652">
          <cell r="A8652">
            <v>96.349999999994196</v>
          </cell>
          <cell r="B8652">
            <v>2404.6150000000298</v>
          </cell>
        </row>
        <row r="8653">
          <cell r="A8653">
            <v>96.359999999994201</v>
          </cell>
          <cell r="B8653">
            <v>2404.5640000000294</v>
          </cell>
        </row>
        <row r="8654">
          <cell r="A8654">
            <v>96.369999999994207</v>
          </cell>
          <cell r="B8654">
            <v>2404.5130000000295</v>
          </cell>
        </row>
        <row r="8655">
          <cell r="A8655">
            <v>96.379999999994197</v>
          </cell>
          <cell r="B8655">
            <v>2404.4620000000295</v>
          </cell>
        </row>
        <row r="8656">
          <cell r="A8656">
            <v>96.389999999994203</v>
          </cell>
          <cell r="B8656">
            <v>2404.4110000000296</v>
          </cell>
        </row>
        <row r="8657">
          <cell r="A8657">
            <v>96.399999999994193</v>
          </cell>
          <cell r="B8657">
            <v>2404.3600000000297</v>
          </cell>
        </row>
        <row r="8658">
          <cell r="A8658">
            <v>96.409999999994199</v>
          </cell>
          <cell r="B8658">
            <v>2404.3090000000298</v>
          </cell>
        </row>
        <row r="8659">
          <cell r="A8659">
            <v>96.419999999994204</v>
          </cell>
          <cell r="B8659">
            <v>2404.2580000000298</v>
          </cell>
        </row>
        <row r="8660">
          <cell r="A8660">
            <v>96.429999999994195</v>
          </cell>
          <cell r="B8660">
            <v>2404.2070000000294</v>
          </cell>
        </row>
        <row r="8661">
          <cell r="A8661">
            <v>96.4399999999942</v>
          </cell>
          <cell r="B8661">
            <v>2404.1560000000295</v>
          </cell>
        </row>
        <row r="8662">
          <cell r="A8662">
            <v>96.449999999994105</v>
          </cell>
          <cell r="B8662">
            <v>2404.10500000003</v>
          </cell>
        </row>
        <row r="8663">
          <cell r="A8663">
            <v>96.459999999994096</v>
          </cell>
          <cell r="B8663">
            <v>2404.0540000000301</v>
          </cell>
        </row>
        <row r="8664">
          <cell r="A8664">
            <v>96.469999999994101</v>
          </cell>
          <cell r="B8664">
            <v>2404.0030000000302</v>
          </cell>
        </row>
        <row r="8665">
          <cell r="A8665">
            <v>96.479999999994106</v>
          </cell>
          <cell r="B8665">
            <v>2403.9520000000302</v>
          </cell>
        </row>
        <row r="8666">
          <cell r="A8666">
            <v>96.489999999994097</v>
          </cell>
          <cell r="B8666">
            <v>2403.9010000000303</v>
          </cell>
        </row>
        <row r="8667">
          <cell r="A8667">
            <v>96.499999999994102</v>
          </cell>
          <cell r="B8667">
            <v>2403.8500000000299</v>
          </cell>
        </row>
        <row r="8668">
          <cell r="A8668">
            <v>96.509999999994093</v>
          </cell>
          <cell r="B8668">
            <v>2403.79900000003</v>
          </cell>
        </row>
        <row r="8669">
          <cell r="A8669">
            <v>96.519999999994099</v>
          </cell>
          <cell r="B8669">
            <v>2403.7480000000301</v>
          </cell>
        </row>
        <row r="8670">
          <cell r="A8670">
            <v>96.529999999994104</v>
          </cell>
          <cell r="B8670">
            <v>2403.6970000000301</v>
          </cell>
        </row>
        <row r="8671">
          <cell r="A8671">
            <v>96.539999999994095</v>
          </cell>
          <cell r="B8671">
            <v>2403.6460000000302</v>
          </cell>
        </row>
        <row r="8672">
          <cell r="A8672">
            <v>96.5499999999941</v>
          </cell>
          <cell r="B8672">
            <v>2403.5950000000303</v>
          </cell>
        </row>
        <row r="8673">
          <cell r="A8673">
            <v>96.559999999994005</v>
          </cell>
          <cell r="B8673">
            <v>2403.5440000000308</v>
          </cell>
        </row>
        <row r="8674">
          <cell r="A8674">
            <v>96.569999999993996</v>
          </cell>
          <cell r="B8674">
            <v>2403.4930000000304</v>
          </cell>
        </row>
        <row r="8675">
          <cell r="A8675">
            <v>96.579999999994001</v>
          </cell>
          <cell r="B8675">
            <v>2403.4420000000305</v>
          </cell>
        </row>
        <row r="8676">
          <cell r="A8676">
            <v>96.589999999994006</v>
          </cell>
          <cell r="B8676">
            <v>2403.3910000000305</v>
          </cell>
        </row>
        <row r="8677">
          <cell r="A8677">
            <v>96.599999999993997</v>
          </cell>
          <cell r="B8677">
            <v>2403.3400000000306</v>
          </cell>
        </row>
        <row r="8678">
          <cell r="A8678">
            <v>96.609999999994002</v>
          </cell>
          <cell r="B8678">
            <v>2403.2890000000307</v>
          </cell>
        </row>
        <row r="8679">
          <cell r="A8679">
            <v>96.619999999993993</v>
          </cell>
          <cell r="B8679">
            <v>2403.2380000000308</v>
          </cell>
        </row>
        <row r="8680">
          <cell r="A8680">
            <v>96.629999999993998</v>
          </cell>
          <cell r="B8680">
            <v>2403.1870000000308</v>
          </cell>
        </row>
        <row r="8681">
          <cell r="A8681">
            <v>96.639999999994004</v>
          </cell>
          <cell r="B8681">
            <v>2403.1360000000304</v>
          </cell>
        </row>
        <row r="8682">
          <cell r="A8682">
            <v>96.649999999993994</v>
          </cell>
          <cell r="B8682">
            <v>2403.0850000000305</v>
          </cell>
        </row>
        <row r="8683">
          <cell r="A8683">
            <v>96.659999999994</v>
          </cell>
          <cell r="B8683">
            <v>2403.0340000000306</v>
          </cell>
        </row>
        <row r="8684">
          <cell r="A8684">
            <v>96.669999999993905</v>
          </cell>
          <cell r="B8684">
            <v>2402.9830000000311</v>
          </cell>
        </row>
        <row r="8685">
          <cell r="A8685">
            <v>96.679999999993896</v>
          </cell>
          <cell r="B8685">
            <v>2402.9320000000312</v>
          </cell>
        </row>
        <row r="8686">
          <cell r="A8686">
            <v>96.689999999993901</v>
          </cell>
          <cell r="B8686">
            <v>2402.8810000000312</v>
          </cell>
        </row>
        <row r="8687">
          <cell r="A8687">
            <v>96.699999999993906</v>
          </cell>
          <cell r="B8687">
            <v>2402.8300000000313</v>
          </cell>
        </row>
        <row r="8688">
          <cell r="A8688">
            <v>96.709999999993897</v>
          </cell>
          <cell r="B8688">
            <v>2402.7790000000314</v>
          </cell>
        </row>
        <row r="8689">
          <cell r="A8689">
            <v>96.719999999993902</v>
          </cell>
          <cell r="B8689">
            <v>2402.728000000031</v>
          </cell>
        </row>
        <row r="8690">
          <cell r="A8690">
            <v>96.729999999993893</v>
          </cell>
          <cell r="B8690">
            <v>2402.6770000000311</v>
          </cell>
        </row>
        <row r="8691">
          <cell r="A8691">
            <v>96.739999999993898</v>
          </cell>
          <cell r="B8691">
            <v>2402.6260000000311</v>
          </cell>
        </row>
        <row r="8692">
          <cell r="A8692">
            <v>96.749999999993904</v>
          </cell>
          <cell r="B8692">
            <v>2402.5750000000312</v>
          </cell>
        </row>
        <row r="8693">
          <cell r="A8693">
            <v>96.759999999993894</v>
          </cell>
          <cell r="B8693">
            <v>2402.5240000000313</v>
          </cell>
        </row>
        <row r="8694">
          <cell r="A8694">
            <v>96.7699999999939</v>
          </cell>
          <cell r="B8694">
            <v>2402.4730000000313</v>
          </cell>
        </row>
        <row r="8695">
          <cell r="A8695">
            <v>96.779999999993805</v>
          </cell>
          <cell r="B8695">
            <v>2402.4220000000314</v>
          </cell>
        </row>
        <row r="8696">
          <cell r="A8696">
            <v>96.789999999993796</v>
          </cell>
          <cell r="B8696">
            <v>2402.3710000000319</v>
          </cell>
        </row>
        <row r="8697">
          <cell r="A8697">
            <v>96.799999999993801</v>
          </cell>
          <cell r="B8697">
            <v>2402.3200000000315</v>
          </cell>
        </row>
        <row r="8698">
          <cell r="A8698">
            <v>96.809999999993806</v>
          </cell>
          <cell r="B8698">
            <v>2402.2690000000316</v>
          </cell>
        </row>
        <row r="8699">
          <cell r="A8699">
            <v>96.819999999993797</v>
          </cell>
          <cell r="B8699">
            <v>2402.2180000000317</v>
          </cell>
        </row>
        <row r="8700">
          <cell r="A8700">
            <v>96.829999999993802</v>
          </cell>
          <cell r="B8700">
            <v>2402.1670000000317</v>
          </cell>
        </row>
        <row r="8701">
          <cell r="A8701">
            <v>96.839999999993793</v>
          </cell>
          <cell r="B8701">
            <v>2402.1160000000318</v>
          </cell>
        </row>
        <row r="8702">
          <cell r="A8702">
            <v>96.849999999993798</v>
          </cell>
          <cell r="B8702">
            <v>2402.0650000000314</v>
          </cell>
        </row>
        <row r="8703">
          <cell r="A8703">
            <v>96.859999999993803</v>
          </cell>
          <cell r="B8703">
            <v>2402.0140000000315</v>
          </cell>
        </row>
        <row r="8704">
          <cell r="A8704">
            <v>96.869999999993794</v>
          </cell>
          <cell r="B8704">
            <v>2401.9630000000316</v>
          </cell>
        </row>
        <row r="8705">
          <cell r="A8705">
            <v>96.8799999999938</v>
          </cell>
          <cell r="B8705">
            <v>2401.9120000000316</v>
          </cell>
        </row>
        <row r="8706">
          <cell r="A8706">
            <v>96.889999999993705</v>
          </cell>
          <cell r="B8706">
            <v>2401.8610000000322</v>
          </cell>
        </row>
        <row r="8707">
          <cell r="A8707">
            <v>96.899999999993696</v>
          </cell>
          <cell r="B8707">
            <v>2401.8100000000322</v>
          </cell>
        </row>
        <row r="8708">
          <cell r="A8708">
            <v>96.909999999993701</v>
          </cell>
          <cell r="B8708">
            <v>2401.7590000000323</v>
          </cell>
        </row>
        <row r="8709">
          <cell r="A8709">
            <v>96.919999999993706</v>
          </cell>
          <cell r="B8709">
            <v>2401.7080000000324</v>
          </cell>
        </row>
        <row r="8710">
          <cell r="A8710">
            <v>96.929999999993697</v>
          </cell>
          <cell r="B8710">
            <v>2401.657000000032</v>
          </cell>
        </row>
        <row r="8711">
          <cell r="A8711">
            <v>96.939999999993702</v>
          </cell>
          <cell r="B8711">
            <v>2401.6060000000321</v>
          </cell>
        </row>
        <row r="8712">
          <cell r="A8712">
            <v>96.949999999993693</v>
          </cell>
          <cell r="B8712">
            <v>2401.5550000000321</v>
          </cell>
        </row>
        <row r="8713">
          <cell r="A8713">
            <v>96.959999999993698</v>
          </cell>
          <cell r="B8713">
            <v>2401.5040000000322</v>
          </cell>
        </row>
        <row r="8714">
          <cell r="A8714">
            <v>96.969999999993703</v>
          </cell>
          <cell r="B8714">
            <v>2401.4530000000323</v>
          </cell>
        </row>
        <row r="8715">
          <cell r="A8715">
            <v>96.979999999993694</v>
          </cell>
          <cell r="B8715">
            <v>2401.4020000000323</v>
          </cell>
        </row>
        <row r="8716">
          <cell r="A8716">
            <v>96.989999999993699</v>
          </cell>
          <cell r="B8716">
            <v>2401.3510000000324</v>
          </cell>
        </row>
        <row r="8717">
          <cell r="A8717">
            <v>96.999999999993605</v>
          </cell>
          <cell r="B8717">
            <v>2401.3000000000325</v>
          </cell>
        </row>
        <row r="8718">
          <cell r="A8718">
            <v>97.009999999993596</v>
          </cell>
          <cell r="B8718">
            <v>2401.2490000000325</v>
          </cell>
        </row>
        <row r="8719">
          <cell r="A8719">
            <v>97.019999999993601</v>
          </cell>
          <cell r="B8719">
            <v>2401.1980000000326</v>
          </cell>
        </row>
        <row r="8720">
          <cell r="A8720">
            <v>97.029999999993606</v>
          </cell>
          <cell r="B8720">
            <v>2401.1470000000327</v>
          </cell>
        </row>
        <row r="8721">
          <cell r="A8721">
            <v>97.039999999993597</v>
          </cell>
          <cell r="B8721">
            <v>2401.0960000000327</v>
          </cell>
        </row>
        <row r="8722">
          <cell r="A8722">
            <v>97.049999999993602</v>
          </cell>
          <cell r="B8722">
            <v>2401.0450000000328</v>
          </cell>
        </row>
        <row r="8723">
          <cell r="A8723">
            <v>97.059999999993593</v>
          </cell>
          <cell r="B8723">
            <v>2400.9940000000329</v>
          </cell>
        </row>
        <row r="8724">
          <cell r="A8724">
            <v>97.069999999993598</v>
          </cell>
          <cell r="B8724">
            <v>2400.9430000000325</v>
          </cell>
        </row>
        <row r="8725">
          <cell r="A8725">
            <v>97.079999999993603</v>
          </cell>
          <cell r="B8725">
            <v>2400.8920000000326</v>
          </cell>
        </row>
        <row r="8726">
          <cell r="A8726">
            <v>97.089999999993594</v>
          </cell>
          <cell r="B8726">
            <v>2400.8410000000326</v>
          </cell>
        </row>
        <row r="8727">
          <cell r="A8727">
            <v>97.099999999993599</v>
          </cell>
          <cell r="B8727">
            <v>2400.7900000000327</v>
          </cell>
        </row>
        <row r="8728">
          <cell r="A8728">
            <v>97.109999999993505</v>
          </cell>
          <cell r="B8728">
            <v>2400.7390000000332</v>
          </cell>
        </row>
        <row r="8729">
          <cell r="A8729">
            <v>97.119999999993496</v>
          </cell>
          <cell r="B8729">
            <v>2400.6880000000333</v>
          </cell>
        </row>
        <row r="8730">
          <cell r="A8730">
            <v>97.129999999993501</v>
          </cell>
          <cell r="B8730">
            <v>2400.6370000000334</v>
          </cell>
        </row>
        <row r="8731">
          <cell r="A8731">
            <v>97.139999999993506</v>
          </cell>
          <cell r="B8731">
            <v>2400.586000000033</v>
          </cell>
        </row>
        <row r="8732">
          <cell r="A8732">
            <v>97.149999999993497</v>
          </cell>
          <cell r="B8732">
            <v>2400.5350000000331</v>
          </cell>
        </row>
        <row r="8733">
          <cell r="A8733">
            <v>97.159999999993502</v>
          </cell>
          <cell r="B8733">
            <v>2400.4840000000331</v>
          </cell>
        </row>
        <row r="8734">
          <cell r="A8734">
            <v>97.169999999993493</v>
          </cell>
          <cell r="B8734">
            <v>2400.4330000000332</v>
          </cell>
        </row>
        <row r="8735">
          <cell r="A8735">
            <v>97.179999999993498</v>
          </cell>
          <cell r="B8735">
            <v>2400.3820000000333</v>
          </cell>
        </row>
        <row r="8736">
          <cell r="A8736">
            <v>97.189999999993503</v>
          </cell>
          <cell r="B8736">
            <v>2400.3310000000333</v>
          </cell>
        </row>
        <row r="8737">
          <cell r="A8737">
            <v>97.199999999993494</v>
          </cell>
          <cell r="B8737">
            <v>2400.2800000000334</v>
          </cell>
        </row>
        <row r="8738">
          <cell r="A8738">
            <v>97.209999999993499</v>
          </cell>
          <cell r="B8738">
            <v>2400.229000000033</v>
          </cell>
        </row>
        <row r="8739">
          <cell r="A8739">
            <v>97.219999999993405</v>
          </cell>
          <cell r="B8739">
            <v>2400.1780000000335</v>
          </cell>
        </row>
        <row r="8740">
          <cell r="A8740">
            <v>97.229999999993396</v>
          </cell>
          <cell r="B8740">
            <v>2400.1270000000336</v>
          </cell>
        </row>
        <row r="8741">
          <cell r="A8741">
            <v>97.239999999993401</v>
          </cell>
          <cell r="B8741">
            <v>2400.0760000000337</v>
          </cell>
        </row>
        <row r="8742">
          <cell r="A8742">
            <v>97.249999999993406</v>
          </cell>
          <cell r="B8742">
            <v>2400.0250000000337</v>
          </cell>
        </row>
        <row r="8743">
          <cell r="A8743">
            <v>97.259999999993397</v>
          </cell>
          <cell r="B8743">
            <v>2399.9740000000338</v>
          </cell>
        </row>
        <row r="8744">
          <cell r="A8744">
            <v>97.269999999993402</v>
          </cell>
          <cell r="B8744">
            <v>2399.9230000000339</v>
          </cell>
        </row>
        <row r="8745">
          <cell r="A8745">
            <v>97.279999999993393</v>
          </cell>
          <cell r="B8745">
            <v>2399.8720000000339</v>
          </cell>
        </row>
        <row r="8746">
          <cell r="A8746">
            <v>97.289999999993398</v>
          </cell>
          <cell r="B8746">
            <v>2399.8210000000336</v>
          </cell>
        </row>
        <row r="8747">
          <cell r="A8747">
            <v>97.299999999993403</v>
          </cell>
          <cell r="B8747">
            <v>2399.7700000000336</v>
          </cell>
        </row>
        <row r="8748">
          <cell r="A8748">
            <v>97.309999999993394</v>
          </cell>
          <cell r="B8748">
            <v>2399.7190000000337</v>
          </cell>
        </row>
        <row r="8749">
          <cell r="A8749">
            <v>97.319999999993399</v>
          </cell>
          <cell r="B8749">
            <v>2399.6680000000338</v>
          </cell>
        </row>
        <row r="8750">
          <cell r="A8750">
            <v>97.329999999993305</v>
          </cell>
          <cell r="B8750">
            <v>2399.6170000000343</v>
          </cell>
        </row>
        <row r="8751">
          <cell r="A8751">
            <v>97.339999999993296</v>
          </cell>
          <cell r="B8751">
            <v>2399.5660000000344</v>
          </cell>
        </row>
        <row r="8752">
          <cell r="A8752">
            <v>97.349999999993301</v>
          </cell>
          <cell r="B8752">
            <v>2399.515000000034</v>
          </cell>
        </row>
        <row r="8753">
          <cell r="A8753">
            <v>97.359999999993306</v>
          </cell>
          <cell r="B8753">
            <v>2399.464000000034</v>
          </cell>
        </row>
        <row r="8754">
          <cell r="A8754">
            <v>97.369999999993297</v>
          </cell>
          <cell r="B8754">
            <v>2399.4130000000341</v>
          </cell>
        </row>
        <row r="8755">
          <cell r="A8755">
            <v>97.379999999993302</v>
          </cell>
          <cell r="B8755">
            <v>2399.3620000000342</v>
          </cell>
        </row>
        <row r="8756">
          <cell r="A8756">
            <v>97.389999999993293</v>
          </cell>
          <cell r="B8756">
            <v>2399.3110000000343</v>
          </cell>
        </row>
        <row r="8757">
          <cell r="A8757">
            <v>97.399999999993298</v>
          </cell>
          <cell r="B8757">
            <v>2399.2600000000343</v>
          </cell>
        </row>
        <row r="8758">
          <cell r="A8758">
            <v>97.409999999993303</v>
          </cell>
          <cell r="B8758">
            <v>2399.2090000000344</v>
          </cell>
        </row>
        <row r="8759">
          <cell r="A8759">
            <v>97.419999999993294</v>
          </cell>
          <cell r="B8759">
            <v>2399.158000000034</v>
          </cell>
        </row>
        <row r="8760">
          <cell r="A8760">
            <v>97.429999999993299</v>
          </cell>
          <cell r="B8760">
            <v>2399.1070000000341</v>
          </cell>
        </row>
        <row r="8761">
          <cell r="A8761">
            <v>97.439999999993205</v>
          </cell>
          <cell r="B8761">
            <v>2399.0560000000346</v>
          </cell>
        </row>
        <row r="8762">
          <cell r="A8762">
            <v>97.449999999993196</v>
          </cell>
          <cell r="B8762">
            <v>2399.0050000000347</v>
          </cell>
        </row>
        <row r="8763">
          <cell r="A8763">
            <v>97.459999999993201</v>
          </cell>
          <cell r="B8763">
            <v>2398.9540000000347</v>
          </cell>
        </row>
        <row r="8764">
          <cell r="A8764">
            <v>97.469999999993206</v>
          </cell>
          <cell r="B8764">
            <v>2398.9030000000348</v>
          </cell>
        </row>
        <row r="8765">
          <cell r="A8765">
            <v>97.479999999993197</v>
          </cell>
          <cell r="B8765">
            <v>2398.8520000000349</v>
          </cell>
        </row>
        <row r="8766">
          <cell r="A8766">
            <v>97.489999999993202</v>
          </cell>
          <cell r="B8766">
            <v>2398.8010000000349</v>
          </cell>
        </row>
        <row r="8767">
          <cell r="A8767">
            <v>97.499999999993193</v>
          </cell>
          <cell r="B8767">
            <v>2398.7500000000346</v>
          </cell>
        </row>
        <row r="8768">
          <cell r="A8768">
            <v>97.509999999993198</v>
          </cell>
          <cell r="B8768">
            <v>2398.6990000000346</v>
          </cell>
        </row>
        <row r="8769">
          <cell r="A8769">
            <v>97.519999999993203</v>
          </cell>
          <cell r="B8769">
            <v>2398.6480000000347</v>
          </cell>
        </row>
        <row r="8770">
          <cell r="A8770">
            <v>97.529999999993194</v>
          </cell>
          <cell r="B8770">
            <v>2398.5970000000348</v>
          </cell>
        </row>
        <row r="8771">
          <cell r="A8771">
            <v>97.539999999993199</v>
          </cell>
          <cell r="B8771">
            <v>2398.5460000000348</v>
          </cell>
        </row>
        <row r="8772">
          <cell r="A8772">
            <v>97.549999999993105</v>
          </cell>
          <cell r="B8772">
            <v>2398.4950000000354</v>
          </cell>
        </row>
        <row r="8773">
          <cell r="A8773">
            <v>97.559999999993096</v>
          </cell>
          <cell r="B8773">
            <v>2398.4440000000354</v>
          </cell>
        </row>
        <row r="8774">
          <cell r="A8774">
            <v>97.569999999993101</v>
          </cell>
          <cell r="B8774">
            <v>2398.393000000035</v>
          </cell>
        </row>
        <row r="8775">
          <cell r="A8775">
            <v>97.579999999993106</v>
          </cell>
          <cell r="B8775">
            <v>2398.3420000000351</v>
          </cell>
        </row>
        <row r="8776">
          <cell r="A8776">
            <v>97.589999999993097</v>
          </cell>
          <cell r="B8776">
            <v>2398.2910000000352</v>
          </cell>
        </row>
        <row r="8777">
          <cell r="A8777">
            <v>97.599999999993102</v>
          </cell>
          <cell r="B8777">
            <v>2398.2400000000353</v>
          </cell>
        </row>
        <row r="8778">
          <cell r="A8778">
            <v>97.609999999993093</v>
          </cell>
          <cell r="B8778">
            <v>2398.1890000000353</v>
          </cell>
        </row>
        <row r="8779">
          <cell r="A8779">
            <v>97.619999999993098</v>
          </cell>
          <cell r="B8779">
            <v>2398.1380000000354</v>
          </cell>
        </row>
        <row r="8780">
          <cell r="A8780">
            <v>97.629999999993103</v>
          </cell>
          <cell r="B8780">
            <v>2398.087000000035</v>
          </cell>
        </row>
        <row r="8781">
          <cell r="A8781">
            <v>97.639999999993094</v>
          </cell>
          <cell r="B8781">
            <v>2398.0360000000351</v>
          </cell>
        </row>
        <row r="8782">
          <cell r="A8782">
            <v>97.649999999993099</v>
          </cell>
          <cell r="B8782">
            <v>2397.9850000000351</v>
          </cell>
        </row>
        <row r="8783">
          <cell r="A8783">
            <v>97.659999999993005</v>
          </cell>
          <cell r="B8783">
            <v>2397.9340000000357</v>
          </cell>
        </row>
        <row r="8784">
          <cell r="A8784">
            <v>97.669999999992996</v>
          </cell>
          <cell r="B8784">
            <v>2397.8830000000357</v>
          </cell>
        </row>
        <row r="8785">
          <cell r="A8785">
            <v>97.679999999993001</v>
          </cell>
          <cell r="B8785">
            <v>2397.8320000000358</v>
          </cell>
        </row>
        <row r="8786">
          <cell r="A8786">
            <v>97.689999999993006</v>
          </cell>
          <cell r="B8786">
            <v>2397.7810000000359</v>
          </cell>
        </row>
        <row r="8787">
          <cell r="A8787">
            <v>97.699999999992997</v>
          </cell>
          <cell r="B8787">
            <v>2397.7300000000359</v>
          </cell>
        </row>
        <row r="8788">
          <cell r="A8788">
            <v>97.709999999993002</v>
          </cell>
          <cell r="B8788">
            <v>2397.6790000000356</v>
          </cell>
        </row>
        <row r="8789">
          <cell r="A8789">
            <v>97.719999999992993</v>
          </cell>
          <cell r="B8789">
            <v>2397.6280000000356</v>
          </cell>
        </row>
        <row r="8790">
          <cell r="A8790">
            <v>97.729999999992998</v>
          </cell>
          <cell r="B8790">
            <v>2397.5770000000357</v>
          </cell>
        </row>
        <row r="8791">
          <cell r="A8791">
            <v>97.739999999993003</v>
          </cell>
          <cell r="B8791">
            <v>2397.5260000000358</v>
          </cell>
        </row>
        <row r="8792">
          <cell r="A8792">
            <v>97.749999999992994</v>
          </cell>
          <cell r="B8792">
            <v>2397.4750000000358</v>
          </cell>
        </row>
        <row r="8793">
          <cell r="A8793">
            <v>97.759999999992999</v>
          </cell>
          <cell r="B8793">
            <v>2397.4240000000359</v>
          </cell>
        </row>
        <row r="8794">
          <cell r="A8794">
            <v>97.769999999992905</v>
          </cell>
          <cell r="B8794">
            <v>2397.373000000036</v>
          </cell>
        </row>
        <row r="8795">
          <cell r="A8795">
            <v>97.779999999992896</v>
          </cell>
          <cell r="B8795">
            <v>2397.3220000000365</v>
          </cell>
        </row>
        <row r="8796">
          <cell r="A8796">
            <v>97.789999999992901</v>
          </cell>
          <cell r="B8796">
            <v>2397.2710000000361</v>
          </cell>
        </row>
        <row r="8797">
          <cell r="A8797">
            <v>97.799999999992906</v>
          </cell>
          <cell r="B8797">
            <v>2397.2200000000362</v>
          </cell>
        </row>
        <row r="8798">
          <cell r="A8798">
            <v>97.809999999992897</v>
          </cell>
          <cell r="B8798">
            <v>2397.1690000000362</v>
          </cell>
        </row>
        <row r="8799">
          <cell r="A8799">
            <v>97.819999999992902</v>
          </cell>
          <cell r="B8799">
            <v>2397.1180000000363</v>
          </cell>
        </row>
        <row r="8800">
          <cell r="A8800">
            <v>97.829999999992907</v>
          </cell>
          <cell r="B8800">
            <v>2397.0670000000364</v>
          </cell>
        </row>
        <row r="8801">
          <cell r="A8801">
            <v>97.839999999992898</v>
          </cell>
          <cell r="B8801">
            <v>2397.016000000036</v>
          </cell>
        </row>
        <row r="8802">
          <cell r="A8802">
            <v>97.849999999992903</v>
          </cell>
          <cell r="B8802">
            <v>2396.9650000000361</v>
          </cell>
        </row>
        <row r="8803">
          <cell r="A8803">
            <v>97.859999999992894</v>
          </cell>
          <cell r="B8803">
            <v>2396.9140000000361</v>
          </cell>
        </row>
        <row r="8804">
          <cell r="A8804">
            <v>97.869999999992899</v>
          </cell>
          <cell r="B8804">
            <v>2396.8630000000362</v>
          </cell>
        </row>
        <row r="8805">
          <cell r="A8805">
            <v>97.879999999992805</v>
          </cell>
          <cell r="B8805">
            <v>2396.8120000000367</v>
          </cell>
        </row>
        <row r="8806">
          <cell r="A8806">
            <v>97.889999999992796</v>
          </cell>
          <cell r="B8806">
            <v>2396.7610000000368</v>
          </cell>
        </row>
        <row r="8807">
          <cell r="A8807">
            <v>97.899999999992801</v>
          </cell>
          <cell r="B8807">
            <v>2396.7100000000369</v>
          </cell>
        </row>
        <row r="8808">
          <cell r="A8808">
            <v>97.909999999992806</v>
          </cell>
          <cell r="B8808">
            <v>2396.6590000000369</v>
          </cell>
        </row>
        <row r="8809">
          <cell r="A8809">
            <v>97.919999999992797</v>
          </cell>
          <cell r="B8809">
            <v>2396.6080000000366</v>
          </cell>
        </row>
        <row r="8810">
          <cell r="A8810">
            <v>97.929999999992802</v>
          </cell>
          <cell r="B8810">
            <v>2396.5570000000366</v>
          </cell>
        </row>
        <row r="8811">
          <cell r="A8811">
            <v>97.939999999992807</v>
          </cell>
          <cell r="B8811">
            <v>2396.5060000000367</v>
          </cell>
        </row>
        <row r="8812">
          <cell r="A8812">
            <v>97.949999999992798</v>
          </cell>
          <cell r="B8812">
            <v>2396.4550000000368</v>
          </cell>
        </row>
        <row r="8813">
          <cell r="A8813">
            <v>97.959999999992803</v>
          </cell>
          <cell r="B8813">
            <v>2396.4040000000368</v>
          </cell>
        </row>
        <row r="8814">
          <cell r="A8814">
            <v>97.969999999992794</v>
          </cell>
          <cell r="B8814">
            <v>2396.3530000000369</v>
          </cell>
        </row>
        <row r="8815">
          <cell r="A8815">
            <v>97.979999999992799</v>
          </cell>
          <cell r="B8815">
            <v>2396.302000000037</v>
          </cell>
        </row>
        <row r="8816">
          <cell r="A8816">
            <v>97.989999999992705</v>
          </cell>
          <cell r="B8816">
            <v>2396.2510000000375</v>
          </cell>
        </row>
        <row r="8817">
          <cell r="A8817">
            <v>97.999999999992696</v>
          </cell>
          <cell r="B8817">
            <v>2396.2000000000371</v>
          </cell>
        </row>
        <row r="8818">
          <cell r="A8818">
            <v>98.009999999992701</v>
          </cell>
          <cell r="B8818">
            <v>2396.1490000000372</v>
          </cell>
        </row>
        <row r="8819">
          <cell r="A8819">
            <v>98.019999999992706</v>
          </cell>
          <cell r="B8819">
            <v>2396.0980000000372</v>
          </cell>
        </row>
        <row r="8820">
          <cell r="A8820">
            <v>98.029999999992697</v>
          </cell>
          <cell r="B8820">
            <v>2396.0470000000373</v>
          </cell>
        </row>
        <row r="8821">
          <cell r="A8821">
            <v>98.039999999992702</v>
          </cell>
          <cell r="B8821">
            <v>2395.9960000000374</v>
          </cell>
        </row>
        <row r="8822">
          <cell r="A8822">
            <v>98.049999999992707</v>
          </cell>
          <cell r="B8822">
            <v>2395.945000000037</v>
          </cell>
        </row>
        <row r="8823">
          <cell r="A8823">
            <v>98.059999999992698</v>
          </cell>
          <cell r="B8823">
            <v>2395.8940000000375</v>
          </cell>
        </row>
        <row r="8824">
          <cell r="A8824">
            <v>98.069999999992703</v>
          </cell>
          <cell r="B8824">
            <v>2395.8430000000371</v>
          </cell>
        </row>
        <row r="8825">
          <cell r="A8825">
            <v>98.079999999992694</v>
          </cell>
          <cell r="B8825">
            <v>2395.7920000000372</v>
          </cell>
        </row>
        <row r="8826">
          <cell r="A8826">
            <v>98.089999999992699</v>
          </cell>
          <cell r="B8826">
            <v>2395.7410000000373</v>
          </cell>
        </row>
        <row r="8827">
          <cell r="A8827">
            <v>98.099999999992605</v>
          </cell>
          <cell r="B8827">
            <v>2395.6900000000378</v>
          </cell>
        </row>
        <row r="8828">
          <cell r="A8828">
            <v>98.109999999992596</v>
          </cell>
          <cell r="B8828">
            <v>2395.6390000000379</v>
          </cell>
        </row>
        <row r="8829">
          <cell r="A8829">
            <v>98.119999999992601</v>
          </cell>
          <cell r="B8829">
            <v>2395.5880000000379</v>
          </cell>
        </row>
        <row r="8830">
          <cell r="A8830">
            <v>98.129999999992606</v>
          </cell>
          <cell r="B8830">
            <v>2395.5370000000376</v>
          </cell>
        </row>
        <row r="8831">
          <cell r="A8831">
            <v>98.139999999992597</v>
          </cell>
          <cell r="B8831">
            <v>2395.4860000000376</v>
          </cell>
        </row>
        <row r="8832">
          <cell r="A8832">
            <v>98.149999999992602</v>
          </cell>
          <cell r="B8832">
            <v>2395.4350000000377</v>
          </cell>
        </row>
        <row r="8833">
          <cell r="A8833">
            <v>98.159999999992607</v>
          </cell>
          <cell r="B8833">
            <v>2395.3840000000378</v>
          </cell>
        </row>
        <row r="8834">
          <cell r="A8834">
            <v>98.169999999992598</v>
          </cell>
          <cell r="B8834">
            <v>2395.3330000000378</v>
          </cell>
        </row>
        <row r="8835">
          <cell r="A8835">
            <v>98.179999999992603</v>
          </cell>
          <cell r="B8835">
            <v>2395.2820000000379</v>
          </cell>
        </row>
        <row r="8836">
          <cell r="A8836">
            <v>98.189999999992594</v>
          </cell>
          <cell r="B8836">
            <v>2395.231000000038</v>
          </cell>
        </row>
        <row r="8837">
          <cell r="A8837">
            <v>98.199999999992599</v>
          </cell>
          <cell r="B8837">
            <v>2395.1800000000376</v>
          </cell>
        </row>
        <row r="8838">
          <cell r="A8838">
            <v>98.209999999992505</v>
          </cell>
          <cell r="B8838">
            <v>2395.1290000000381</v>
          </cell>
        </row>
        <row r="8839">
          <cell r="A8839">
            <v>98.219999999992496</v>
          </cell>
          <cell r="B8839">
            <v>2395.0780000000382</v>
          </cell>
        </row>
        <row r="8840">
          <cell r="A8840">
            <v>98.229999999992501</v>
          </cell>
          <cell r="B8840">
            <v>2395.0270000000382</v>
          </cell>
        </row>
        <row r="8841">
          <cell r="A8841">
            <v>98.239999999992506</v>
          </cell>
          <cell r="B8841">
            <v>2394.9760000000383</v>
          </cell>
        </row>
        <row r="8842">
          <cell r="A8842">
            <v>98.249999999992497</v>
          </cell>
          <cell r="B8842">
            <v>2394.9250000000384</v>
          </cell>
        </row>
        <row r="8843">
          <cell r="A8843">
            <v>98.259999999992502</v>
          </cell>
          <cell r="B8843">
            <v>2394.8740000000384</v>
          </cell>
        </row>
        <row r="8844">
          <cell r="A8844">
            <v>98.269999999992507</v>
          </cell>
          <cell r="B8844">
            <v>2394.8230000000381</v>
          </cell>
        </row>
        <row r="8845">
          <cell r="A8845">
            <v>98.279999999992498</v>
          </cell>
          <cell r="B8845">
            <v>2394.7720000000381</v>
          </cell>
        </row>
        <row r="8846">
          <cell r="A8846">
            <v>98.289999999992503</v>
          </cell>
          <cell r="B8846">
            <v>2394.7210000000382</v>
          </cell>
        </row>
        <row r="8847">
          <cell r="A8847">
            <v>98.299999999992494</v>
          </cell>
          <cell r="B8847">
            <v>2394.6700000000383</v>
          </cell>
        </row>
        <row r="8848">
          <cell r="A8848">
            <v>98.309999999992499</v>
          </cell>
          <cell r="B8848">
            <v>2394.6190000000383</v>
          </cell>
        </row>
        <row r="8849">
          <cell r="A8849">
            <v>98.319999999992405</v>
          </cell>
          <cell r="B8849">
            <v>2394.5680000000389</v>
          </cell>
        </row>
        <row r="8850">
          <cell r="A8850">
            <v>98.329999999992395</v>
          </cell>
          <cell r="B8850">
            <v>2394.5170000000389</v>
          </cell>
        </row>
        <row r="8851">
          <cell r="A8851">
            <v>98.339999999992401</v>
          </cell>
          <cell r="B8851">
            <v>2394.4660000000385</v>
          </cell>
        </row>
        <row r="8852">
          <cell r="A8852">
            <v>98.349999999992406</v>
          </cell>
          <cell r="B8852">
            <v>2394.4150000000386</v>
          </cell>
        </row>
        <row r="8853">
          <cell r="A8853">
            <v>98.359999999992397</v>
          </cell>
          <cell r="B8853">
            <v>2394.3640000000387</v>
          </cell>
        </row>
        <row r="8854">
          <cell r="A8854">
            <v>98.369999999992402</v>
          </cell>
          <cell r="B8854">
            <v>2394.3130000000388</v>
          </cell>
        </row>
        <row r="8855">
          <cell r="A8855">
            <v>98.379999999992407</v>
          </cell>
          <cell r="B8855">
            <v>2394.2620000000388</v>
          </cell>
        </row>
        <row r="8856">
          <cell r="A8856">
            <v>98.389999999992398</v>
          </cell>
          <cell r="B8856">
            <v>2394.2110000000389</v>
          </cell>
        </row>
        <row r="8857">
          <cell r="A8857">
            <v>98.399999999992403</v>
          </cell>
          <cell r="B8857">
            <v>2394.160000000039</v>
          </cell>
        </row>
        <row r="8858">
          <cell r="A8858">
            <v>98.409999999992394</v>
          </cell>
          <cell r="B8858">
            <v>2394.1090000000386</v>
          </cell>
        </row>
        <row r="8859">
          <cell r="A8859">
            <v>98.419999999992399</v>
          </cell>
          <cell r="B8859">
            <v>2394.0580000000386</v>
          </cell>
        </row>
        <row r="8860">
          <cell r="A8860">
            <v>98.429999999992305</v>
          </cell>
          <cell r="B8860">
            <v>2394.0070000000392</v>
          </cell>
        </row>
        <row r="8861">
          <cell r="A8861">
            <v>98.439999999992295</v>
          </cell>
          <cell r="B8861">
            <v>2393.9560000000392</v>
          </cell>
        </row>
        <row r="8862">
          <cell r="A8862">
            <v>98.449999999992301</v>
          </cell>
          <cell r="B8862">
            <v>2393.9050000000393</v>
          </cell>
        </row>
        <row r="8863">
          <cell r="A8863">
            <v>98.459999999992306</v>
          </cell>
          <cell r="B8863">
            <v>2393.8540000000394</v>
          </cell>
        </row>
        <row r="8864">
          <cell r="A8864">
            <v>98.469999999992297</v>
          </cell>
          <cell r="B8864">
            <v>2393.8030000000394</v>
          </cell>
        </row>
        <row r="8865">
          <cell r="A8865">
            <v>98.479999999992302</v>
          </cell>
          <cell r="B8865">
            <v>2393.7520000000395</v>
          </cell>
        </row>
        <row r="8866">
          <cell r="A8866">
            <v>98.489999999992307</v>
          </cell>
          <cell r="B8866">
            <v>2393.7010000000391</v>
          </cell>
        </row>
        <row r="8867">
          <cell r="A8867">
            <v>98.499999999992298</v>
          </cell>
          <cell r="B8867">
            <v>2393.6500000000392</v>
          </cell>
        </row>
        <row r="8868">
          <cell r="A8868">
            <v>98.509999999992303</v>
          </cell>
          <cell r="B8868">
            <v>2393.5990000000393</v>
          </cell>
        </row>
        <row r="8869">
          <cell r="A8869">
            <v>98.519999999992294</v>
          </cell>
          <cell r="B8869">
            <v>2393.5480000000393</v>
          </cell>
        </row>
        <row r="8870">
          <cell r="A8870">
            <v>98.529999999992299</v>
          </cell>
          <cell r="B8870">
            <v>2393.4970000000394</v>
          </cell>
        </row>
        <row r="8871">
          <cell r="A8871">
            <v>98.539999999992204</v>
          </cell>
          <cell r="B8871">
            <v>2393.4460000000399</v>
          </cell>
        </row>
        <row r="8872">
          <cell r="A8872">
            <v>98.549999999992195</v>
          </cell>
          <cell r="B8872">
            <v>2393.39500000004</v>
          </cell>
        </row>
        <row r="8873">
          <cell r="A8873">
            <v>98.559999999992201</v>
          </cell>
          <cell r="B8873">
            <v>2393.3440000000396</v>
          </cell>
        </row>
        <row r="8874">
          <cell r="A8874">
            <v>98.569999999992206</v>
          </cell>
          <cell r="B8874">
            <v>2393.2930000000397</v>
          </cell>
        </row>
        <row r="8875">
          <cell r="A8875">
            <v>98.579999999992197</v>
          </cell>
          <cell r="B8875">
            <v>2393.2420000000398</v>
          </cell>
        </row>
        <row r="8876">
          <cell r="A8876">
            <v>98.589999999992202</v>
          </cell>
          <cell r="B8876">
            <v>2393.1910000000398</v>
          </cell>
        </row>
        <row r="8877">
          <cell r="A8877">
            <v>98.599999999992207</v>
          </cell>
          <cell r="B8877">
            <v>2393.1400000000399</v>
          </cell>
        </row>
        <row r="8878">
          <cell r="A8878">
            <v>98.609999999992198</v>
          </cell>
          <cell r="B8878">
            <v>2393.08900000004</v>
          </cell>
        </row>
        <row r="8879">
          <cell r="A8879">
            <v>98.619999999992203</v>
          </cell>
          <cell r="B8879">
            <v>2393.0380000000396</v>
          </cell>
        </row>
        <row r="8880">
          <cell r="A8880">
            <v>98.629999999992194</v>
          </cell>
          <cell r="B8880">
            <v>2392.9870000000401</v>
          </cell>
        </row>
        <row r="8881">
          <cell r="A8881">
            <v>98.639999999992199</v>
          </cell>
          <cell r="B8881">
            <v>2392.9360000000397</v>
          </cell>
        </row>
        <row r="8882">
          <cell r="A8882">
            <v>98.649999999992104</v>
          </cell>
          <cell r="B8882">
            <v>2392.8850000000402</v>
          </cell>
        </row>
        <row r="8883">
          <cell r="A8883">
            <v>98.659999999992095</v>
          </cell>
          <cell r="B8883">
            <v>2392.8340000000403</v>
          </cell>
        </row>
        <row r="8884">
          <cell r="A8884">
            <v>98.6699999999921</v>
          </cell>
          <cell r="B8884">
            <v>2392.7830000000404</v>
          </cell>
        </row>
        <row r="8885">
          <cell r="A8885">
            <v>98.679999999992106</v>
          </cell>
          <cell r="B8885">
            <v>2392.7320000000404</v>
          </cell>
        </row>
        <row r="8886">
          <cell r="A8886">
            <v>98.689999999992096</v>
          </cell>
          <cell r="B8886">
            <v>2392.6810000000405</v>
          </cell>
        </row>
        <row r="8887">
          <cell r="A8887">
            <v>98.699999999992102</v>
          </cell>
          <cell r="B8887">
            <v>2392.6300000000401</v>
          </cell>
        </row>
        <row r="8888">
          <cell r="A8888">
            <v>98.709999999992107</v>
          </cell>
          <cell r="B8888">
            <v>2392.5790000000402</v>
          </cell>
        </row>
        <row r="8889">
          <cell r="A8889">
            <v>98.719999999992098</v>
          </cell>
          <cell r="B8889">
            <v>2392.5280000000403</v>
          </cell>
        </row>
        <row r="8890">
          <cell r="A8890">
            <v>98.729999999992103</v>
          </cell>
          <cell r="B8890">
            <v>2392.4770000000403</v>
          </cell>
        </row>
        <row r="8891">
          <cell r="A8891">
            <v>98.739999999992094</v>
          </cell>
          <cell r="B8891">
            <v>2392.4260000000404</v>
          </cell>
        </row>
        <row r="8892">
          <cell r="A8892">
            <v>98.749999999992099</v>
          </cell>
          <cell r="B8892">
            <v>2392.3750000000405</v>
          </cell>
        </row>
        <row r="8893">
          <cell r="A8893">
            <v>98.759999999992004</v>
          </cell>
          <cell r="B8893">
            <v>2392.324000000041</v>
          </cell>
        </row>
        <row r="8894">
          <cell r="A8894">
            <v>98.769999999991995</v>
          </cell>
          <cell r="B8894">
            <v>2392.2730000000411</v>
          </cell>
        </row>
        <row r="8895">
          <cell r="A8895">
            <v>98.779999999992</v>
          </cell>
          <cell r="B8895">
            <v>2392.2220000000407</v>
          </cell>
        </row>
        <row r="8896">
          <cell r="A8896">
            <v>98.789999999992006</v>
          </cell>
          <cell r="B8896">
            <v>2392.1710000000407</v>
          </cell>
        </row>
        <row r="8897">
          <cell r="A8897">
            <v>98.799999999991996</v>
          </cell>
          <cell r="B8897">
            <v>2392.1200000000408</v>
          </cell>
        </row>
        <row r="8898">
          <cell r="A8898">
            <v>98.809999999992002</v>
          </cell>
          <cell r="B8898">
            <v>2392.0690000000409</v>
          </cell>
        </row>
        <row r="8899">
          <cell r="A8899">
            <v>98.819999999992007</v>
          </cell>
          <cell r="B8899">
            <v>2392.018000000041</v>
          </cell>
        </row>
        <row r="8900">
          <cell r="A8900">
            <v>98.829999999991998</v>
          </cell>
          <cell r="B8900">
            <v>2391.967000000041</v>
          </cell>
        </row>
        <row r="8901">
          <cell r="A8901">
            <v>98.839999999992003</v>
          </cell>
          <cell r="B8901">
            <v>2391.9160000000406</v>
          </cell>
        </row>
        <row r="8902">
          <cell r="A8902">
            <v>98.849999999991994</v>
          </cell>
          <cell r="B8902">
            <v>2391.8650000000407</v>
          </cell>
        </row>
        <row r="8903">
          <cell r="A8903">
            <v>98.859999999991999</v>
          </cell>
          <cell r="B8903">
            <v>2391.8140000000408</v>
          </cell>
        </row>
        <row r="8904">
          <cell r="A8904">
            <v>98.869999999991904</v>
          </cell>
          <cell r="B8904">
            <v>2391.7630000000413</v>
          </cell>
        </row>
        <row r="8905">
          <cell r="A8905">
            <v>98.879999999991895</v>
          </cell>
          <cell r="B8905">
            <v>2391.7120000000414</v>
          </cell>
        </row>
        <row r="8906">
          <cell r="A8906">
            <v>98.8899999999919</v>
          </cell>
          <cell r="B8906">
            <v>2391.6610000000414</v>
          </cell>
        </row>
        <row r="8907">
          <cell r="A8907">
            <v>98.899999999991905</v>
          </cell>
          <cell r="B8907">
            <v>2391.6100000000415</v>
          </cell>
        </row>
        <row r="8908">
          <cell r="A8908">
            <v>98.909999999991896</v>
          </cell>
          <cell r="B8908">
            <v>2391.5590000000411</v>
          </cell>
        </row>
        <row r="8909">
          <cell r="A8909">
            <v>98.919999999991902</v>
          </cell>
          <cell r="B8909">
            <v>2391.5080000000412</v>
          </cell>
        </row>
        <row r="8910">
          <cell r="A8910">
            <v>98.929999999991907</v>
          </cell>
          <cell r="B8910">
            <v>2391.4570000000413</v>
          </cell>
        </row>
        <row r="8911">
          <cell r="A8911">
            <v>98.939999999991898</v>
          </cell>
          <cell r="B8911">
            <v>2391.4060000000413</v>
          </cell>
        </row>
        <row r="8912">
          <cell r="A8912">
            <v>98.949999999991903</v>
          </cell>
          <cell r="B8912">
            <v>2391.3550000000414</v>
          </cell>
        </row>
        <row r="8913">
          <cell r="A8913">
            <v>98.959999999991894</v>
          </cell>
          <cell r="B8913">
            <v>2391.3040000000415</v>
          </cell>
        </row>
        <row r="8914">
          <cell r="A8914">
            <v>98.969999999991899</v>
          </cell>
          <cell r="B8914">
            <v>2391.2530000000415</v>
          </cell>
        </row>
        <row r="8915">
          <cell r="A8915">
            <v>98.979999999991804</v>
          </cell>
          <cell r="B8915">
            <v>2391.2020000000421</v>
          </cell>
        </row>
        <row r="8916">
          <cell r="A8916">
            <v>98.989999999991795</v>
          </cell>
          <cell r="B8916">
            <v>2391.1510000000417</v>
          </cell>
        </row>
        <row r="8917">
          <cell r="A8917">
            <v>98.9999999999918</v>
          </cell>
          <cell r="B8917">
            <v>2391.1000000000417</v>
          </cell>
        </row>
        <row r="8918">
          <cell r="A8918">
            <v>99.009999999991805</v>
          </cell>
          <cell r="B8918">
            <v>2391.0490000000418</v>
          </cell>
        </row>
        <row r="8919">
          <cell r="A8919">
            <v>99.019999999991796</v>
          </cell>
          <cell r="B8919">
            <v>2390.9980000000419</v>
          </cell>
        </row>
        <row r="8920">
          <cell r="A8920">
            <v>99.029999999991801</v>
          </cell>
          <cell r="B8920">
            <v>2390.947000000042</v>
          </cell>
        </row>
        <row r="8921">
          <cell r="A8921">
            <v>99.039999999991807</v>
          </cell>
          <cell r="B8921">
            <v>2390.8960000000416</v>
          </cell>
        </row>
        <row r="8922">
          <cell r="A8922">
            <v>99.049999999991797</v>
          </cell>
          <cell r="B8922">
            <v>2390.8450000000421</v>
          </cell>
        </row>
        <row r="8923">
          <cell r="A8923">
            <v>99.059999999991803</v>
          </cell>
          <cell r="B8923">
            <v>2390.7940000000417</v>
          </cell>
        </row>
        <row r="8924">
          <cell r="A8924">
            <v>99.069999999991794</v>
          </cell>
          <cell r="B8924">
            <v>2390.7430000000418</v>
          </cell>
        </row>
        <row r="8925">
          <cell r="A8925">
            <v>99.079999999991799</v>
          </cell>
          <cell r="B8925">
            <v>2390.6920000000418</v>
          </cell>
        </row>
        <row r="8926">
          <cell r="A8926">
            <v>99.089999999991704</v>
          </cell>
          <cell r="B8926">
            <v>2390.6410000000424</v>
          </cell>
        </row>
        <row r="8927">
          <cell r="A8927">
            <v>99.099999999991695</v>
          </cell>
          <cell r="B8927">
            <v>2390.5900000000424</v>
          </cell>
        </row>
        <row r="8928">
          <cell r="A8928">
            <v>99.1099999999917</v>
          </cell>
          <cell r="B8928">
            <v>2390.5390000000425</v>
          </cell>
        </row>
        <row r="8929">
          <cell r="A8929">
            <v>99.119999999991705</v>
          </cell>
          <cell r="B8929">
            <v>2390.4880000000421</v>
          </cell>
        </row>
        <row r="8930">
          <cell r="A8930">
            <v>99.129999999991696</v>
          </cell>
          <cell r="B8930">
            <v>2390.4370000000422</v>
          </cell>
        </row>
        <row r="8931">
          <cell r="A8931">
            <v>99.139999999991701</v>
          </cell>
          <cell r="B8931">
            <v>2390.3860000000423</v>
          </cell>
        </row>
        <row r="8932">
          <cell r="A8932">
            <v>99.149999999991707</v>
          </cell>
          <cell r="B8932">
            <v>2390.3350000000423</v>
          </cell>
        </row>
        <row r="8933">
          <cell r="A8933">
            <v>99.159999999991697</v>
          </cell>
          <cell r="B8933">
            <v>2390.2840000000424</v>
          </cell>
        </row>
        <row r="8934">
          <cell r="A8934">
            <v>99.169999999991703</v>
          </cell>
          <cell r="B8934">
            <v>2390.2330000000425</v>
          </cell>
        </row>
        <row r="8935">
          <cell r="A8935">
            <v>99.179999999991693</v>
          </cell>
          <cell r="B8935">
            <v>2390.1820000000425</v>
          </cell>
        </row>
        <row r="8936">
          <cell r="A8936">
            <v>99.189999999991699</v>
          </cell>
          <cell r="B8936">
            <v>2390.1310000000421</v>
          </cell>
        </row>
        <row r="8937">
          <cell r="A8937">
            <v>99.199999999991604</v>
          </cell>
          <cell r="B8937">
            <v>2390.0800000000427</v>
          </cell>
        </row>
        <row r="8938">
          <cell r="A8938">
            <v>99.209999999991595</v>
          </cell>
          <cell r="B8938">
            <v>2390.0290000000427</v>
          </cell>
        </row>
        <row r="8939">
          <cell r="A8939">
            <v>99.2199999999916</v>
          </cell>
          <cell r="B8939">
            <v>2389.9780000000428</v>
          </cell>
        </row>
        <row r="8940">
          <cell r="A8940">
            <v>99.229999999991605</v>
          </cell>
          <cell r="B8940">
            <v>2389.9270000000429</v>
          </cell>
        </row>
        <row r="8941">
          <cell r="A8941">
            <v>99.239999999991596</v>
          </cell>
          <cell r="B8941">
            <v>2389.8760000000429</v>
          </cell>
        </row>
        <row r="8942">
          <cell r="A8942">
            <v>99.249999999991601</v>
          </cell>
          <cell r="B8942">
            <v>2389.825000000043</v>
          </cell>
        </row>
        <row r="8943">
          <cell r="A8943">
            <v>99.259999999991607</v>
          </cell>
          <cell r="B8943">
            <v>2389.7740000000431</v>
          </cell>
        </row>
        <row r="8944">
          <cell r="A8944">
            <v>99.269999999991597</v>
          </cell>
          <cell r="B8944">
            <v>2389.7230000000427</v>
          </cell>
        </row>
        <row r="8945">
          <cell r="A8945">
            <v>99.279999999991603</v>
          </cell>
          <cell r="B8945">
            <v>2389.6720000000428</v>
          </cell>
        </row>
        <row r="8946">
          <cell r="A8946">
            <v>99.289999999991593</v>
          </cell>
          <cell r="B8946">
            <v>2389.6210000000428</v>
          </cell>
        </row>
        <row r="8947">
          <cell r="A8947">
            <v>99.299999999991599</v>
          </cell>
          <cell r="B8947">
            <v>2389.5700000000429</v>
          </cell>
        </row>
        <row r="8948">
          <cell r="A8948">
            <v>99.309999999991504</v>
          </cell>
          <cell r="B8948">
            <v>2389.5190000000434</v>
          </cell>
        </row>
        <row r="8949">
          <cell r="A8949">
            <v>99.319999999991495</v>
          </cell>
          <cell r="B8949">
            <v>2389.4680000000435</v>
          </cell>
        </row>
        <row r="8950">
          <cell r="A8950">
            <v>99.3299999999915</v>
          </cell>
          <cell r="B8950">
            <v>2389.4170000000436</v>
          </cell>
        </row>
        <row r="8951">
          <cell r="A8951">
            <v>99.339999999991505</v>
          </cell>
          <cell r="B8951">
            <v>2389.3660000000432</v>
          </cell>
        </row>
        <row r="8952">
          <cell r="A8952">
            <v>99.349999999991496</v>
          </cell>
          <cell r="B8952">
            <v>2389.3150000000433</v>
          </cell>
        </row>
        <row r="8953">
          <cell r="A8953">
            <v>99.359999999991501</v>
          </cell>
          <cell r="B8953">
            <v>2389.2640000000433</v>
          </cell>
        </row>
        <row r="8954">
          <cell r="A8954">
            <v>99.369999999991506</v>
          </cell>
          <cell r="B8954">
            <v>2389.2130000000434</v>
          </cell>
        </row>
        <row r="8955">
          <cell r="A8955">
            <v>99.379999999991497</v>
          </cell>
          <cell r="B8955">
            <v>2389.1620000000435</v>
          </cell>
        </row>
        <row r="8956">
          <cell r="A8956">
            <v>99.389999999991502</v>
          </cell>
          <cell r="B8956">
            <v>2389.1110000000435</v>
          </cell>
        </row>
        <row r="8957">
          <cell r="A8957">
            <v>99.399999999991493</v>
          </cell>
          <cell r="B8957">
            <v>2389.0600000000436</v>
          </cell>
        </row>
        <row r="8958">
          <cell r="A8958">
            <v>99.409999999991498</v>
          </cell>
          <cell r="B8958">
            <v>2389.0090000000432</v>
          </cell>
        </row>
        <row r="8959">
          <cell r="A8959">
            <v>99.419999999991404</v>
          </cell>
          <cell r="B8959">
            <v>2388.9580000000437</v>
          </cell>
        </row>
        <row r="8960">
          <cell r="A8960">
            <v>99.429999999991395</v>
          </cell>
          <cell r="B8960">
            <v>2388.9070000000438</v>
          </cell>
        </row>
        <row r="8961">
          <cell r="A8961">
            <v>99.4399999999914</v>
          </cell>
          <cell r="B8961">
            <v>2388.8560000000439</v>
          </cell>
        </row>
        <row r="8962">
          <cell r="A8962">
            <v>99.449999999991405</v>
          </cell>
          <cell r="B8962">
            <v>2388.8050000000439</v>
          </cell>
        </row>
        <row r="8963">
          <cell r="A8963">
            <v>99.459999999991396</v>
          </cell>
          <cell r="B8963">
            <v>2388.754000000044</v>
          </cell>
        </row>
        <row r="8964">
          <cell r="A8964">
            <v>99.469999999991401</v>
          </cell>
          <cell r="B8964">
            <v>2388.7030000000441</v>
          </cell>
        </row>
        <row r="8965">
          <cell r="A8965">
            <v>99.479999999991406</v>
          </cell>
          <cell r="B8965">
            <v>2388.6520000000437</v>
          </cell>
        </row>
        <row r="8966">
          <cell r="A8966">
            <v>99.489999999991397</v>
          </cell>
          <cell r="B8966">
            <v>2388.6010000000438</v>
          </cell>
        </row>
        <row r="8967">
          <cell r="A8967">
            <v>99.499999999991402</v>
          </cell>
          <cell r="B8967">
            <v>2388.5500000000438</v>
          </cell>
        </row>
        <row r="8968">
          <cell r="A8968">
            <v>99.509999999991393</v>
          </cell>
          <cell r="B8968">
            <v>2388.4990000000439</v>
          </cell>
        </row>
        <row r="8969">
          <cell r="A8969">
            <v>99.519999999991398</v>
          </cell>
          <cell r="B8969">
            <v>2388.448000000044</v>
          </cell>
        </row>
        <row r="8970">
          <cell r="A8970">
            <v>99.529999999991304</v>
          </cell>
          <cell r="B8970">
            <v>2388.3970000000445</v>
          </cell>
        </row>
        <row r="8971">
          <cell r="A8971">
            <v>99.539999999991295</v>
          </cell>
          <cell r="B8971">
            <v>2388.3460000000446</v>
          </cell>
        </row>
        <row r="8972">
          <cell r="A8972">
            <v>99.5499999999913</v>
          </cell>
          <cell r="B8972">
            <v>2388.2950000000446</v>
          </cell>
        </row>
        <row r="8973">
          <cell r="A8973">
            <v>99.559999999991305</v>
          </cell>
          <cell r="B8973">
            <v>2388.2440000000443</v>
          </cell>
        </row>
        <row r="8974">
          <cell r="A8974">
            <v>99.569999999991296</v>
          </cell>
          <cell r="B8974">
            <v>2388.1930000000443</v>
          </cell>
        </row>
        <row r="8975">
          <cell r="A8975">
            <v>99.579999999991301</v>
          </cell>
          <cell r="B8975">
            <v>2388.1420000000444</v>
          </cell>
        </row>
        <row r="8976">
          <cell r="A8976">
            <v>99.589999999991306</v>
          </cell>
          <cell r="B8976">
            <v>2388.0910000000445</v>
          </cell>
        </row>
        <row r="8977">
          <cell r="A8977">
            <v>99.599999999991297</v>
          </cell>
          <cell r="B8977">
            <v>2388.0400000000445</v>
          </cell>
        </row>
        <row r="8978">
          <cell r="A8978">
            <v>99.609999999991302</v>
          </cell>
          <cell r="B8978">
            <v>2387.9890000000441</v>
          </cell>
        </row>
        <row r="8979">
          <cell r="A8979">
            <v>99.619999999991293</v>
          </cell>
          <cell r="B8979">
            <v>2387.9380000000447</v>
          </cell>
        </row>
        <row r="8980">
          <cell r="A8980">
            <v>99.629999999991298</v>
          </cell>
          <cell r="B8980">
            <v>2387.8870000000443</v>
          </cell>
        </row>
        <row r="8981">
          <cell r="A8981">
            <v>99.639999999991204</v>
          </cell>
          <cell r="B8981">
            <v>2387.8360000000448</v>
          </cell>
        </row>
        <row r="8982">
          <cell r="A8982">
            <v>99.649999999991195</v>
          </cell>
          <cell r="B8982">
            <v>2387.7850000000449</v>
          </cell>
        </row>
        <row r="8983">
          <cell r="A8983">
            <v>99.6599999999912</v>
          </cell>
          <cell r="B8983">
            <v>2387.7340000000449</v>
          </cell>
        </row>
        <row r="8984">
          <cell r="A8984">
            <v>99.669999999991205</v>
          </cell>
          <cell r="B8984">
            <v>2387.683000000045</v>
          </cell>
        </row>
        <row r="8985">
          <cell r="A8985">
            <v>99.679999999991196</v>
          </cell>
          <cell r="B8985">
            <v>2387.6320000000451</v>
          </cell>
        </row>
        <row r="8986">
          <cell r="A8986">
            <v>99.689999999991201</v>
          </cell>
          <cell r="B8986">
            <v>2387.5810000000447</v>
          </cell>
        </row>
        <row r="8987">
          <cell r="A8987">
            <v>99.699999999991206</v>
          </cell>
          <cell r="B8987">
            <v>2387.5300000000448</v>
          </cell>
        </row>
        <row r="8988">
          <cell r="A8988">
            <v>99.709999999991197</v>
          </cell>
          <cell r="B8988">
            <v>2387.4790000000448</v>
          </cell>
        </row>
        <row r="8989">
          <cell r="A8989">
            <v>99.719999999991202</v>
          </cell>
          <cell r="B8989">
            <v>2387.4280000000449</v>
          </cell>
        </row>
        <row r="8990">
          <cell r="A8990">
            <v>99.729999999991193</v>
          </cell>
          <cell r="B8990">
            <v>2387.377000000045</v>
          </cell>
        </row>
        <row r="8991">
          <cell r="A8991">
            <v>99.739999999991198</v>
          </cell>
          <cell r="B8991">
            <v>2387.326000000045</v>
          </cell>
        </row>
        <row r="8992">
          <cell r="A8992">
            <v>99.749999999991104</v>
          </cell>
          <cell r="B8992">
            <v>2387.2750000000456</v>
          </cell>
        </row>
        <row r="8993">
          <cell r="A8993">
            <v>99.759999999991095</v>
          </cell>
          <cell r="B8993">
            <v>2387.2240000000456</v>
          </cell>
        </row>
        <row r="8994">
          <cell r="A8994">
            <v>99.7699999999911</v>
          </cell>
          <cell r="B8994">
            <v>2387.1730000000452</v>
          </cell>
        </row>
        <row r="8995">
          <cell r="A8995">
            <v>99.779999999991105</v>
          </cell>
          <cell r="B8995">
            <v>2387.1220000000453</v>
          </cell>
        </row>
        <row r="8996">
          <cell r="A8996">
            <v>99.789999999991096</v>
          </cell>
          <cell r="B8996">
            <v>2387.0710000000454</v>
          </cell>
        </row>
        <row r="8997">
          <cell r="A8997">
            <v>99.799999999991101</v>
          </cell>
          <cell r="B8997">
            <v>2387.0200000000455</v>
          </cell>
        </row>
        <row r="8998">
          <cell r="A8998">
            <v>99.809999999991106</v>
          </cell>
          <cell r="B8998">
            <v>2386.9690000000455</v>
          </cell>
        </row>
        <row r="8999">
          <cell r="A8999">
            <v>99.819999999991097</v>
          </cell>
          <cell r="B8999">
            <v>2386.9180000000456</v>
          </cell>
        </row>
        <row r="9000">
          <cell r="A9000">
            <v>99.829999999991102</v>
          </cell>
          <cell r="B9000">
            <v>2386.8670000000457</v>
          </cell>
        </row>
        <row r="9001">
          <cell r="A9001">
            <v>99.839999999991093</v>
          </cell>
          <cell r="B9001">
            <v>2386.8160000000453</v>
          </cell>
        </row>
        <row r="9002">
          <cell r="A9002">
            <v>99.849999999991098</v>
          </cell>
          <cell r="B9002">
            <v>2386.7650000000453</v>
          </cell>
        </row>
        <row r="9003">
          <cell r="A9003">
            <v>99.859999999991004</v>
          </cell>
          <cell r="B9003">
            <v>2386.7140000000459</v>
          </cell>
        </row>
        <row r="9004">
          <cell r="A9004">
            <v>99.869999999990995</v>
          </cell>
          <cell r="B9004">
            <v>2386.6630000000459</v>
          </cell>
        </row>
        <row r="9005">
          <cell r="A9005">
            <v>99.879999999991</v>
          </cell>
          <cell r="B9005">
            <v>2386.612000000046</v>
          </cell>
        </row>
        <row r="9006">
          <cell r="A9006">
            <v>99.889999999991005</v>
          </cell>
          <cell r="B9006">
            <v>2386.5610000000461</v>
          </cell>
        </row>
        <row r="9007">
          <cell r="A9007">
            <v>99.899999999990996</v>
          </cell>
          <cell r="B9007">
            <v>2386.5100000000461</v>
          </cell>
        </row>
        <row r="9008">
          <cell r="A9008">
            <v>99.909999999991001</v>
          </cell>
          <cell r="B9008">
            <v>2386.4590000000458</v>
          </cell>
        </row>
        <row r="9009">
          <cell r="A9009">
            <v>99.919999999991006</v>
          </cell>
          <cell r="B9009">
            <v>2386.4080000000458</v>
          </cell>
        </row>
        <row r="9010">
          <cell r="A9010">
            <v>99.929999999990997</v>
          </cell>
          <cell r="B9010">
            <v>2386.3570000000459</v>
          </cell>
        </row>
        <row r="9011">
          <cell r="A9011">
            <v>99.939999999991002</v>
          </cell>
          <cell r="B9011">
            <v>2386.306000000046</v>
          </cell>
        </row>
        <row r="9012">
          <cell r="A9012">
            <v>99.949999999990993</v>
          </cell>
          <cell r="B9012">
            <v>2386.255000000046</v>
          </cell>
        </row>
        <row r="9013">
          <cell r="A9013">
            <v>99.959999999990998</v>
          </cell>
          <cell r="B9013">
            <v>2386.2040000000461</v>
          </cell>
        </row>
        <row r="9014">
          <cell r="A9014">
            <v>99.969999999990904</v>
          </cell>
          <cell r="B9014">
            <v>2386.1530000000466</v>
          </cell>
        </row>
        <row r="9015">
          <cell r="A9015">
            <v>99.979999999990895</v>
          </cell>
          <cell r="B9015">
            <v>2386.1020000000462</v>
          </cell>
        </row>
        <row r="9016">
          <cell r="A9016">
            <v>99.9899999999909</v>
          </cell>
          <cell r="B9016">
            <v>2386.0510000000463</v>
          </cell>
        </row>
        <row r="9017">
          <cell r="A9017">
            <v>99.999999999990905</v>
          </cell>
          <cell r="B9017">
            <v>2386.0000000000464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-SUB- HEAD"/>
      <sheetName val="SUMMARY"/>
      <sheetName val=" BOQ"/>
      <sheetName val="ANALYSIS"/>
      <sheetName val="LOCAL RATES"/>
      <sheetName val="RESOURES"/>
      <sheetName val="MAJOR QTY"/>
      <sheetName val="PROGRAM"/>
      <sheetName val="MECH-COST ANALYSIS"/>
      <sheetName val="LOADING "/>
      <sheetName val="LAUNCH-TRANS OF GIRDER"/>
      <sheetName val="TECH-SPEC"/>
      <sheetName val="Rares to HO"/>
      <sheetName val="END"/>
      <sheetName val="DEPT RATES"/>
      <sheetName val="Cal"/>
      <sheetName val="Erection grider"/>
      <sheetName val="Voucher"/>
      <sheetName val="Rates Basic"/>
      <sheetName val="Data"/>
      <sheetName val="Calendar"/>
      <sheetName val="5 - CITICORP"/>
      <sheetName val="Boiler&amp;TG"/>
      <sheetName val="Sump_cal"/>
      <sheetName val="Access to GQ"/>
      <sheetName val="Rates_PVC"/>
      <sheetName val="SB - reinf"/>
      <sheetName val="margin_sum_annual"/>
      <sheetName val="Headings"/>
      <sheetName val="DSLP"/>
      <sheetName val="std.wt."/>
      <sheetName val="Final Bill of Material"/>
      <sheetName val="Expenditure plan"/>
      <sheetName val="Total"/>
      <sheetName val="COS ABS "/>
      <sheetName val="Trial Bal"/>
      <sheetName val="ANAL"/>
      <sheetName val="BOQ"/>
      <sheetName val="DATA_PILE_BG"/>
      <sheetName val="DATA_PCC"/>
      <sheetName val="DATA_PILECAP"/>
      <sheetName val="DATA_PILE_RT2"/>
      <sheetName val="DATA_PILE_RT1 "/>
      <sheetName val="DATA_PILE _SM"/>
      <sheetName val="Fill this out first..."/>
      <sheetName val="BOQ Distribution"/>
      <sheetName val="SIBI-LENGTH"/>
      <sheetName val="FABA-LENGTH"/>
      <sheetName val="Dayworks Bill"/>
      <sheetName val="Bills of Quantities"/>
      <sheetName val="2.9. Payment Balance"/>
      <sheetName val="D"/>
      <sheetName val="loadcal"/>
      <sheetName val="doq"/>
      <sheetName val="Assmpns"/>
      <sheetName val="RCC,Ret. Wall"/>
      <sheetName val="GR.slab-reinft"/>
      <sheetName val="Break up Sheet"/>
      <sheetName val="Timesheet"/>
      <sheetName val="purpose&amp;input"/>
      <sheetName val="QFC"/>
      <sheetName val="220Kv"/>
      <sheetName val="#REF"/>
      <sheetName val="LINER"/>
      <sheetName val="BORING "/>
      <sheetName val="EXPANSION JOINT"/>
      <sheetName val="CIS MAIN BERTH-1"/>
      <sheetName val="Input"/>
      <sheetName val="RA"/>
      <sheetName val="SC revtrgt"/>
      <sheetName val="LP"/>
      <sheetName val="Master Input Sheet"/>
      <sheetName val="Codes"/>
      <sheetName val="17"/>
      <sheetName val="no."/>
      <sheetName val="Manpower"/>
      <sheetName val="SOR"/>
      <sheetName val="Bill-5"/>
      <sheetName val="Abut-9+741"/>
      <sheetName val="FRL-OGL"/>
      <sheetName val="SUMMARY_-SUB-_HEAD"/>
      <sheetName val="_BOQ"/>
      <sheetName val="LOCAL_RATES"/>
      <sheetName val="MAJOR_QTY"/>
      <sheetName val="MECH-COST_ANALYSIS"/>
      <sheetName val="LOADING_"/>
      <sheetName val="LAUNCH-TRANS_OF_GIRDER"/>
      <sheetName val="Rares_to_HO"/>
      <sheetName val="DEPT_RATES"/>
      <sheetName val="Erection_grider"/>
      <sheetName val="std_wt_"/>
      <sheetName val="Rates_Basic"/>
      <sheetName val="Final_Bill_of_Material"/>
      <sheetName val="Expenditure_plan"/>
      <sheetName val="5_-_CITICORP"/>
      <sheetName val="2_9__Payment_Balance"/>
    </sheetNames>
    <sheetDataSet>
      <sheetData sheetId="0"/>
      <sheetData sheetId="1"/>
      <sheetData sheetId="2"/>
      <sheetData sheetId="3"/>
      <sheetData sheetId="4" refreshError="1">
        <row r="14">
          <cell r="H14">
            <v>28000</v>
          </cell>
        </row>
        <row r="38">
          <cell r="H38">
            <v>120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>
        <row r="14">
          <cell r="H14">
            <v>28000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Q DATA SHEET"/>
      <sheetName val="FREQ DATA SHEET"/>
      <sheetName val="MAIN DATA- SHEET"/>
      <sheetName val="DGR ENTER READING"/>
      <sheetName val=" CALCULATION 1"/>
      <sheetName val=" CALCULATION 2"/>
      <sheetName val="CALCUATION TY"/>
      <sheetName val="PREVIOUS YEAR DATA"/>
      <sheetName val="Plant Head "/>
      <sheetName val="1ST"/>
      <sheetName val="DPPR 01"/>
      <sheetName val="2ND"/>
      <sheetName val="DPPR02"/>
      <sheetName val="3rd"/>
      <sheetName val="DPPR03"/>
      <sheetName val="4TH"/>
      <sheetName val="DPPR04"/>
      <sheetName val="5TH"/>
      <sheetName val="DPPR05"/>
      <sheetName val="6TH"/>
      <sheetName val="DPPR06"/>
      <sheetName val="07TH"/>
      <sheetName val="DPPR07"/>
      <sheetName val="08th"/>
      <sheetName val="DPPR08"/>
      <sheetName val="09TH"/>
      <sheetName val="DPPR09"/>
      <sheetName val="10TH"/>
      <sheetName val="DPPR10"/>
      <sheetName val="11TH"/>
      <sheetName val="DPPR11"/>
      <sheetName val="12TH"/>
      <sheetName val="DPPR12"/>
      <sheetName val="13TH"/>
      <sheetName val="DPPR13"/>
      <sheetName val="14TH"/>
      <sheetName val="DPPR14"/>
      <sheetName val="15TH"/>
      <sheetName val="DPPR15"/>
      <sheetName val="GAS STATEMENT1"/>
      <sheetName val="16TH"/>
      <sheetName val="DPPR16"/>
      <sheetName val="17TH"/>
      <sheetName val="DPPR17"/>
      <sheetName val="18 TH"/>
      <sheetName val="DPPR18"/>
      <sheetName val="19TH"/>
      <sheetName val="DPPR19"/>
      <sheetName val="20TH"/>
      <sheetName val="DPPR20"/>
      <sheetName val="21ST"/>
      <sheetName val="DPPR21"/>
      <sheetName val="22ND"/>
      <sheetName val="DPPR22"/>
      <sheetName val="23RD"/>
      <sheetName val="DPPR23"/>
      <sheetName val="24TH"/>
      <sheetName val="DPPR24"/>
      <sheetName val="25TH"/>
      <sheetName val="DPPR25"/>
      <sheetName val="26TH"/>
      <sheetName val="DPPR26"/>
      <sheetName val="27TH"/>
      <sheetName val="DPPR27"/>
      <sheetName val="28TH"/>
      <sheetName val="DPPR28"/>
      <sheetName val="29TH"/>
      <sheetName val="DPPR29"/>
      <sheetName val="30TH"/>
      <sheetName val="DPPR30"/>
      <sheetName val="31ST"/>
      <sheetName val="DPPR31"/>
      <sheetName val="GAS STATEMENT2"/>
      <sheetName val="DEEMED GENERATION"/>
      <sheetName val="REL GAIL GAS % COMPARE"/>
      <sheetName val="P1 P2 CHECK"/>
      <sheetName val="INTAKE"/>
      <sheetName val="GT EOH"/>
      <sheetName val="Civil month end read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Sch - D"/>
      <sheetName val="Sch - E"/>
      <sheetName val="notes"/>
      <sheetName val="cashflow"/>
      <sheetName val="Capital Work in Progress "/>
      <sheetName val="Capital Work in Progress new"/>
      <sheetName val="Sheet1"/>
      <sheetName val="FD_Detail"/>
      <sheetName val="Cashflowxxx"/>
      <sheetName val="Wor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nge Info"/>
      <sheetName val="Sheet1"/>
      <sheetName val="MPR Summ"/>
      <sheetName val="MPR Cons"/>
      <sheetName val="CPGA"/>
      <sheetName val="Channel Wise Subs"/>
      <sheetName val="False"/>
      <sheetName val="Financial Position (C)"/>
      <sheetName val="Capex Details"/>
      <sheetName val="Profit &amp; Loss Account (C)"/>
      <sheetName val="Fixed License-Entry Fee"/>
      <sheetName val="Investment"/>
      <sheetName val="Deposit"/>
      <sheetName val="Advances"/>
      <sheetName val="Other CA"/>
      <sheetName val="Cash &amp; Bank Balance"/>
      <sheetName val="Inventories"/>
      <sheetName val="Debtors"/>
      <sheetName val="Roaming  Debtors"/>
      <sheetName val="Borrowings"/>
      <sheetName val="Creditors"/>
      <sheetName val="Sub Dep"/>
      <sheetName val="Revenue Statement (C)"/>
      <sheetName val="Engineering Expenses (C)"/>
      <sheetName val="Customer Servicing Expenses (C)"/>
      <sheetName val="Marketing Expenses (C)"/>
      <sheetName val="General &amp; Admin Expenses (C)"/>
      <sheetName val="Interest &amp; Fin Expenses (C)"/>
      <sheetName val="MPR SUMM (M)"/>
      <sheetName val="MPR Maha"/>
      <sheetName val="False M"/>
      <sheetName val="Capex (M)"/>
      <sheetName val="Financial Position"/>
      <sheetName val="Profit &amp; Loss Account"/>
      <sheetName val="Revenue Statement"/>
      <sheetName val="Engineering Expenses"/>
      <sheetName val="Customer Servicing Expenses"/>
      <sheetName val="Marketing Expenses"/>
      <sheetName val="General &amp; Admin Expenses"/>
      <sheetName val="Interest &amp; Financing Expenses"/>
      <sheetName val="MPR Summ (G)"/>
      <sheetName val="MPR GUJ"/>
      <sheetName val="False G"/>
      <sheetName val="Financial Position (2)"/>
      <sheetName val="Capex Guj"/>
      <sheetName val="Profit &amp; Loss Account (G)"/>
      <sheetName val="Revenue Statement (G)"/>
      <sheetName val="Engineering Expenses (G)"/>
      <sheetName val="Customer Servicing Expenses (G)"/>
      <sheetName val="Marketing Expenses (G)"/>
      <sheetName val="General &amp; Admin Expenses (G)"/>
      <sheetName val="Interest &amp; Fin Expenses (G)"/>
      <sheetName val="ARPU Statement"/>
      <sheetName val="Sheet2"/>
      <sheetName val="Sheet3"/>
      <sheetName val="Inc_st"/>
      <sheetName val="Input"/>
      <sheetName val="b"/>
      <sheetName val="fco"/>
      <sheetName val="FACTORS"/>
      <sheetName val="INI"/>
      <sheetName val="Assumptions"/>
      <sheetName val="Output"/>
      <sheetName val="Sheet4"/>
      <sheetName val="AC1"/>
      <sheetName val="O1"/>
      <sheetName val="Information"/>
      <sheetName val="Options"/>
      <sheetName val="1-OBJ98 "/>
    </sheetNames>
    <sheetDataSet>
      <sheetData sheetId="0" refreshError="1"/>
      <sheetData sheetId="1" refreshError="1">
        <row r="4">
          <cell r="B4">
            <v>36831</v>
          </cell>
        </row>
        <row r="10">
          <cell r="A10" t="str">
            <v>Million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SHEET"/>
      <sheetName val="P&amp;L"/>
      <sheetName val="Balance Sheet"/>
      <sheetName val="NOA Data"/>
      <sheetName val="COR"/>
      <sheetName val="S&amp;A"/>
      <sheetName val="FA"/>
      <sheetName val="SH Equity"/>
      <sheetName val="Cash Flow Statement in millions"/>
      <sheetName val="Cash Flow Workings"/>
      <sheetName val="Related Party Statement"/>
      <sheetName val="Segment Report"/>
      <sheetName val="Sub Schedule P&amp;L- BS"/>
      <sheetName val="TB"/>
      <sheetName val="Revenue TB"/>
      <sheetName val="Project-TB"/>
      <sheetName val="ITES-TB"/>
      <sheetName val="Selling-TB"/>
      <sheetName val="A&amp;G-TB"/>
      <sheetName val="Trial Balance"/>
      <sheetName val="Income Statement-PGSI"/>
      <sheetName val="Balance Sheet PGSI"/>
      <sheetName val="Loan Details"/>
      <sheetName val="Staffing"/>
      <sheetName val="IS Reprojected"/>
      <sheetName val="Cash Flow"/>
      <sheetName val="PGSPA0604"/>
      <sheetName val="PGSIndCons IS"/>
      <sheetName val="ITSInd IS"/>
      <sheetName val="ITESInd IS"/>
      <sheetName val="Projectwise-mthly"/>
      <sheetName val="Projectwise-CUM-Apr-June04"/>
      <sheetName val="Projectwise-CUM-Jan-June04"/>
      <sheetName val="Other MIS"/>
      <sheetName val="Costing P&amp;L"/>
      <sheetName val="Margin st"/>
      <sheetName val="Clientwise Margin"/>
      <sheetName val="costing"/>
      <sheetName val="Bud Vs Act Staff Financials"/>
      <sheetName val="Bud Vs Act PHL Proj"/>
      <sheetName val="Bud Vs Act Mony"/>
      <sheetName val="Bud Vs Act Prospects"/>
      <sheetName val="Bud Vs Act CSC"/>
      <sheetName val="Bud Vs Act National Life"/>
      <sheetName val="Bud Vs Act MetLifeASP"/>
      <sheetName val="Bud Vs Act MetLife Internationa"/>
      <sheetName val="Bud Vs Act MetLife Domestic"/>
      <sheetName val="Bud Vs Act Inv Mgt"/>
      <sheetName val="Bud Vs Act GOC"/>
      <sheetName val="Bud Vs Act Domestic&amp; internal"/>
      <sheetName val="Bud Vs Act Mass Mutual"/>
      <sheetName val="Bud Vs Act Regence"/>
      <sheetName val="Bud Vs Act Call center"/>
      <sheetName val="Bud Vs Act Sys Software"/>
      <sheetName val="Bud Vs Act Swiss &amp; Neth"/>
      <sheetName val="Bud Vs Act HealthCareIT"/>
      <sheetName val="Bud Vs Act HealthCare"/>
      <sheetName val="Bud Vs Act Academy"/>
      <sheetName val="Bud Vs Act MetLife Fac"/>
      <sheetName val="Bud Vs Act Quality"/>
      <sheetName val="Bud Vs Act Fac&amp;Admn"/>
      <sheetName val="Bud Vs Act Management"/>
      <sheetName val="Bud Vs Act HR"/>
      <sheetName val="Bud Vs Act Finance"/>
      <sheetName val="Bud Vs Act- Admn overheads"/>
      <sheetName val="Bud Vs Act Marketing"/>
      <sheetName val="Bud Vs Act Corp Affairs"/>
      <sheetName val="Bud Vs Act Sales O.H"/>
      <sheetName val="BUD Vs Act Proj Mgt"/>
      <sheetName val="Bud Vs ActTechnology"/>
      <sheetName val="Bud Vs Act net works"/>
      <sheetName val="Bud Vs Act CONSOLIDATED"/>
      <sheetName val="Index"/>
      <sheetName val="I.S.summary"/>
      <sheetName val="Tickmarks"/>
      <sheetName val="Sub Schedule P&amp;L&amp; B Sheet"/>
      <sheetName val="Balance_Sheet"/>
      <sheetName val="NOA_Data"/>
      <sheetName val="SH_Equity"/>
      <sheetName val="Cash_Flow_Statement_in_millions"/>
      <sheetName val="Cash_Flow_Workings"/>
      <sheetName val="Related_Party_Statement"/>
      <sheetName val="Segment_Report"/>
      <sheetName val="Sub_Schedule_P&amp;L-_BS"/>
      <sheetName val="Revenue_TB"/>
      <sheetName val="Trial_Balance"/>
      <sheetName val="Income_Statement-PGSI"/>
      <sheetName val="Balance_Sheet_PGSI"/>
      <sheetName val="Loan_Details"/>
      <sheetName val="IS_Reprojected"/>
      <sheetName val="Cash_Flow"/>
      <sheetName val="PGSIndCons_IS"/>
      <sheetName val="ITSInd_IS"/>
      <sheetName val="ITESInd_IS"/>
      <sheetName val="Other_MIS"/>
      <sheetName val="Costing_P&amp;L"/>
      <sheetName val="Margin_st"/>
      <sheetName val="Clientwise_Margin"/>
      <sheetName val="Bud_Vs_Act_Staff_Financials"/>
      <sheetName val="Bud_Vs_Act_PHL_Proj"/>
      <sheetName val="Bud_Vs_Act_Mony"/>
      <sheetName val="Bud_Vs_Act_Prospects"/>
      <sheetName val="Bud_Vs_Act_CSC"/>
      <sheetName val="Bud_Vs_Act_National_Life"/>
      <sheetName val="Bud_Vs_Act_MetLifeASP"/>
      <sheetName val="Bud_Vs_Act_MetLife_Internationa"/>
      <sheetName val="Bud_Vs_Act_MetLife_Domestic"/>
      <sheetName val="Bud_Vs_Act_Inv_Mgt"/>
      <sheetName val="Bud_Vs_Act_GOC"/>
      <sheetName val="Bud_Vs_Act_Domestic&amp;_internal"/>
      <sheetName val="Bud_Vs_Act_Mass_Mutual"/>
      <sheetName val="Bud_Vs_Act_Regence"/>
      <sheetName val="Bud_Vs_Act_Call_center"/>
      <sheetName val="Bud_Vs_Act_Sys_Software"/>
      <sheetName val="Bud_Vs_Act_Swiss_&amp;_Neth"/>
      <sheetName val="Bud_Vs_Act_HealthCareIT"/>
      <sheetName val="Bud_Vs_Act_HealthCare"/>
      <sheetName val="Bud_Vs_Act_Academy"/>
      <sheetName val="Bud_Vs_Act_MetLife_Fac"/>
      <sheetName val="Bud_Vs_Act_Quality"/>
      <sheetName val="Bud_Vs_Act_Fac&amp;Admn"/>
      <sheetName val="Bud_Vs_Act_Management"/>
      <sheetName val="Bud_Vs_Act_HR"/>
      <sheetName val="Bud_Vs_Act_Finance"/>
      <sheetName val="Bud_Vs_Act-_Admn_overheads"/>
      <sheetName val="Bud_Vs_Act_Marketing"/>
      <sheetName val="Bud_Vs_Act_Corp_Affairs"/>
      <sheetName val="Bud_Vs_Act_Sales_O_H"/>
      <sheetName val="BUD_Vs_Act_Proj_Mgt"/>
      <sheetName val="Bud_Vs_ActTechnology"/>
      <sheetName val="Bud_Vs_Act_net_works"/>
      <sheetName val="Bud_Vs_Act_CONSOLIDATED"/>
      <sheetName val="I_S_summary"/>
      <sheetName val="Sub_Schedule_P&amp;L&amp;_B_Sheet"/>
      <sheetName val="한계원가"/>
      <sheetName val="Vehicles"/>
      <sheetName val="Dimension"/>
      <sheetName val="plcitalia"/>
      <sheetName val="invsbpbgbv1"/>
      <sheetName val="Weighted Avg"/>
      <sheetName val="Balance Sheet Details CMC"/>
      <sheetName val="Input"/>
      <sheetName val="IBERYESOPLACO"/>
      <sheetName val="Kingsport 2003"/>
      <sheetName val="Current Scenario-R1"/>
      <sheetName val="유통망계획"/>
      <sheetName val="Options"/>
      <sheetName val="estimate"/>
      <sheetName val="IC-RP list"/>
      <sheetName val="Konfiguration"/>
      <sheetName val="Ind AS Actng Entries"/>
      <sheetName val="ﾏﾁｭﾘﾃｨﾗﾀﾞｰ（月次ベース）"/>
      <sheetName val="LOM_MOD"/>
      <sheetName val="Assumptions"/>
      <sheetName val="Master Sheet - ODC 2002-03"/>
    </sheetNames>
    <sheetDataSet>
      <sheetData sheetId="0"/>
      <sheetData sheetId="1"/>
      <sheetData sheetId="2"/>
      <sheetData sheetId="3"/>
      <sheetData sheetId="4" refreshError="1">
        <row r="4">
          <cell r="D4" t="str">
            <v>INR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A SBI Change"/>
      <sheetName val="Sensitivity"/>
      <sheetName val="Input"/>
      <sheetName val="Depreciation"/>
      <sheetName val="Tax"/>
      <sheetName val="Repayment"/>
      <sheetName val="CERC_FC"/>
      <sheetName val="CERC_VC"/>
      <sheetName val="APERC_VC"/>
      <sheetName val="APERC_FC"/>
      <sheetName val="IM"/>
      <sheetName val="Revenue"/>
      <sheetName val="BS"/>
      <sheetName val="P&amp;L"/>
      <sheetName val="CF"/>
      <sheetName val="CMA"/>
      <sheetName val="Equity IRR"/>
      <sheetName val="Project IRR"/>
      <sheetName val="Sheet1"/>
      <sheetName val="LLMS"/>
      <sheetName val="Sheet2"/>
    </sheetNames>
    <sheetDataSet>
      <sheetData sheetId="0" refreshError="1"/>
      <sheetData sheetId="1" refreshError="1"/>
      <sheetData sheetId="2">
        <row r="8">
          <cell r="J8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4">
          <cell r="I14">
            <v>1153.8273699730714</v>
          </cell>
        </row>
      </sheetData>
      <sheetData sheetId="13"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</sheetData>
      <sheetData sheetId="14">
        <row r="8">
          <cell r="I8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</sheetData>
      <sheetData sheetId="15">
        <row r="93">
          <cell r="I93">
            <v>689.12</v>
          </cell>
        </row>
      </sheetData>
      <sheetData sheetId="16" refreshError="1"/>
      <sheetData sheetId="17">
        <row r="3">
          <cell r="I3">
            <v>42825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.1 "/>
      <sheetName val="A 2.1 PY"/>
      <sheetName val="A 2.1 CY"/>
      <sheetName val="A 2.1 EY"/>
      <sheetName val="A 2.2"/>
      <sheetName val="A 2.3"/>
      <sheetName val="Power Pur 3.1 (PY)"/>
      <sheetName val="Power Pur 3.1 (CY)"/>
      <sheetName val="Power Pur 3.1 (EY)"/>
      <sheetName val="A 3.2"/>
      <sheetName val="A 3.3 PY"/>
      <sheetName val="A 3.3 CY"/>
      <sheetName val="A 3.3 EY"/>
      <sheetName val="A 3.4"/>
      <sheetName val="A 3.5"/>
      <sheetName val="A 3.6 (PY)"/>
      <sheetName val="A 3.6 (CY)"/>
      <sheetName val="A 3.6 (EY)"/>
      <sheetName val="A 3.7"/>
      <sheetName val="A 3.8"/>
      <sheetName val="A 3.9"/>
      <sheetName val="A 3.10 "/>
      <sheetName val="A-5.1(PY)"/>
      <sheetName val="A-5.1(CY) "/>
      <sheetName val="A-5.1(EY)"/>
      <sheetName val="A-5.2(PY)"/>
      <sheetName val="A-5.2(CY)"/>
      <sheetName val="A-5.2(EY)"/>
      <sheetName val="A -5.3"/>
      <sheetName val="form 6.1 (PY) Gen"/>
      <sheetName val="form 6.1(PY)T&amp;D "/>
      <sheetName val="form 6.1 (CY) Gen"/>
      <sheetName val="form 6.1(CY) T&amp;D"/>
      <sheetName val="form 6.1 (EY) Gen "/>
      <sheetName val="form 6.1(EY) T&amp;D"/>
      <sheetName val="A 7.1"/>
      <sheetName val="A 7.2"/>
      <sheetName val="A 7.3"/>
      <sheetName val="A 7.4"/>
      <sheetName val="A 8.1"/>
      <sheetName val="A 8.2"/>
      <sheetName val="A 8.3"/>
      <sheetName val="A 8.4"/>
      <sheetName val="A 8.5"/>
      <sheetName val="A 8.6"/>
      <sheetName val="A 8.7"/>
      <sheetName val="A 8.8"/>
      <sheetName val="A 8.9"/>
      <sheetName val="A 8.10"/>
      <sheetName val="8.11 PY"/>
      <sheetName val="8.11 CY"/>
      <sheetName val="8.11 EY"/>
      <sheetName val="A-10.1"/>
      <sheetName val="A 10.2 (A)"/>
      <sheetName val="A 10.2 B"/>
      <sheetName val="A 10.2 C"/>
      <sheetName val="A 10.2 D"/>
      <sheetName val="A 10.3"/>
      <sheetName val="A 10.4"/>
      <sheetName val="Rev Calculation"/>
      <sheetName val="A 9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5">
          <cell r="G35">
            <v>64254.226096970044</v>
          </cell>
          <cell r="H35">
            <v>59093.238057586968</v>
          </cell>
          <cell r="I35">
            <v>63490.540060935658</v>
          </cell>
        </row>
        <row r="44">
          <cell r="G44">
            <v>24259.407938726315</v>
          </cell>
          <cell r="H44">
            <v>16526.511773419461</v>
          </cell>
          <cell r="I44">
            <v>17654.636270525258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IO"/>
      <sheetName val="Input sheet"/>
      <sheetName val="Workings"/>
      <sheetName val="Tariff Impact"/>
      <sheetName val="Debt Equity Calculation"/>
    </sheetNames>
    <sheetDataSet>
      <sheetData sheetId="0"/>
      <sheetData sheetId="1">
        <row r="2">
          <cell r="D2" t="b">
            <v>1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  <sheetName val="Factory Site Expenses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  <sheetData sheetId="1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capital"/>
      <sheetName val="Gradnsummary"/>
      <sheetName val="cfo meet"/>
      <sheetName val="note("/>
      <sheetName val="note"/>
      <sheetName val="idbi_int"/>
      <sheetName val="sum"/>
      <sheetName val="credit"/>
      <sheetName val="assump"/>
      <sheetName val="Sheet1"/>
      <sheetName val="cash"/>
      <sheetName val="exp_det"/>
      <sheetName val="Col"/>
      <sheetName val="Ltdeta"/>
      <sheetName val="Purch"/>
      <sheetName val="bank_p"/>
      <sheetName val="dp."/>
      <sheetName val="HBI NCD"/>
      <sheetName val="water prop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s"/>
      <sheetName val="Part A"/>
      <sheetName val="Beneficial Owners"/>
      <sheetName val="Directors"/>
      <sheetName val="Subsidiary Companies"/>
      <sheetName val="Balance Sheet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6">
          <cell r="A56" t="str">
            <v>11- Sec 139</v>
          </cell>
        </row>
        <row r="57">
          <cell r="A57" t="str">
            <v>12 - Sec 142</v>
          </cell>
        </row>
        <row r="58">
          <cell r="A58" t="str">
            <v>13 - Sec 148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</sheetNames>
    <sheetDataSet>
      <sheetData sheetId="0"/>
      <sheetData sheetId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sum"/>
      <sheetName val="P-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-TB-7-00TO3-01"/>
      <sheetName val="TB-9-01"/>
      <sheetName val="GroupingSheet-9-01"/>
      <sheetName val="BS-PL-SCHEDULES"/>
      <sheetName val="Sch-4-ASSETS&amp;CWIP"/>
      <sheetName val="BS-Abstract"/>
      <sheetName val="INTER-UNIT"/>
      <sheetName val="ED-RECONCILIATION-7_0 to 9_01"/>
      <sheetName val="TB-CHECK-PRINT"/>
      <sheetName val="pension-etc"/>
      <sheetName val="PF "/>
      <sheetName val="DETAILS-9-01"/>
      <sheetName val="TB_9_01"/>
      <sheetName val="Lists"/>
      <sheetName val="schedules"/>
      <sheetName val="Input"/>
      <sheetName val="b"/>
      <sheetName val="Assumptions"/>
      <sheetName val="Inputs"/>
      <sheetName val="ED-RECONCILIATION-7_0_to_9_01"/>
      <sheetName val="PF_"/>
      <sheetName val="HBI NCD"/>
      <sheetName val="Level 0"/>
      <sheetName val="ED-RECONCILIATION-7_0_to_9_011"/>
      <sheetName val="PF_1"/>
      <sheetName val="ED-RECONCILIATION-7_0_to_9_012"/>
      <sheetName val="PF_2"/>
      <sheetName val="ED-RECONCILIATION-7_0_to_9_013"/>
      <sheetName val="PF_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Tickmarks"/>
      <sheetName val="deduction"/>
      <sheetName val="addition"/>
      <sheetName val="fcl"/>
      <sheetName val="Sheet BAL'N SHEET"/>
      <sheetName val="Chiet tinh"/>
      <sheetName val="HBI NCD"/>
      <sheetName val="Cover sheet"/>
      <sheetName val="REGMAIN"/>
      <sheetName val="Data"/>
      <sheetName val="MAINBS1"/>
      <sheetName val="Interest 30-11-01 not PA 7%"/>
      <sheetName val="x-rate"/>
      <sheetName val="Mar 05 tb"/>
      <sheetName val="Sheet3"/>
      <sheetName val="P&amp;LSC"/>
      <sheetName val="TB-9-01"/>
      <sheetName val="Params"/>
      <sheetName val="Labour"/>
      <sheetName val="Material"/>
      <sheetName val="Plant &amp;  Machinery"/>
      <sheetName val="Sheet1"/>
      <sheetName val="海外WORK"/>
      <sheetName val="Control Panel"/>
      <sheetName val="Projectwise"/>
      <sheetName val="SALREGJUNEFIXED"/>
      <sheetName val="FROM2"/>
      <sheetName val="KT19900"/>
      <sheetName val="Ins Erection"/>
      <sheetName val="Opinion"/>
      <sheetName val="List of Vendors"/>
      <sheetName val="Assumptions"/>
      <sheetName val="16.IC-RP list"/>
    </sheetNames>
    <sheetDataSet>
      <sheetData sheetId="0" refreshError="1"/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-83934350</v>
          </cell>
          <cell r="G4">
            <v>0</v>
          </cell>
          <cell r="H4">
            <v>-83934350</v>
          </cell>
          <cell r="I4">
            <v>0</v>
          </cell>
          <cell r="J4">
            <v>-83934350</v>
          </cell>
          <cell r="K4">
            <v>0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7">
          <cell r="F7">
            <v>2043291910.6700001</v>
          </cell>
          <cell r="G7">
            <v>0</v>
          </cell>
          <cell r="H7">
            <v>2043291910.6700001</v>
          </cell>
          <cell r="I7">
            <v>0</v>
          </cell>
          <cell r="J7">
            <v>2043291910.6700001</v>
          </cell>
          <cell r="K7">
            <v>0</v>
          </cell>
        </row>
        <row r="8">
          <cell r="F8">
            <v>2043291910.6700001</v>
          </cell>
          <cell r="G8">
            <v>0</v>
          </cell>
          <cell r="H8">
            <v>2043291910.6700001</v>
          </cell>
          <cell r="I8">
            <v>0</v>
          </cell>
          <cell r="J8">
            <v>2043291910.6700001</v>
          </cell>
          <cell r="K8">
            <v>0</v>
          </cell>
        </row>
        <row r="9">
          <cell r="F9">
            <v>2043334473</v>
          </cell>
          <cell r="G9">
            <v>0</v>
          </cell>
          <cell r="H9">
            <v>2043334473</v>
          </cell>
          <cell r="I9">
            <v>0</v>
          </cell>
          <cell r="J9">
            <v>2043334473</v>
          </cell>
          <cell r="K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2">
          <cell r="F12">
            <v>5039253116.7700005</v>
          </cell>
          <cell r="G12">
            <v>0</v>
          </cell>
          <cell r="H12">
            <v>5039253116.7700005</v>
          </cell>
          <cell r="I12">
            <v>0</v>
          </cell>
          <cell r="J12">
            <v>5039253116.7700005</v>
          </cell>
          <cell r="K12">
            <v>0</v>
          </cell>
        </row>
        <row r="13">
          <cell r="F13">
            <v>121840505</v>
          </cell>
          <cell r="G13">
            <v>0</v>
          </cell>
          <cell r="H13">
            <v>121840505</v>
          </cell>
          <cell r="I13">
            <v>0</v>
          </cell>
          <cell r="J13">
            <v>121840505</v>
          </cell>
          <cell r="K13">
            <v>0</v>
          </cell>
        </row>
        <row r="14">
          <cell r="F14">
            <v>310777863.79000002</v>
          </cell>
          <cell r="G14">
            <v>0</v>
          </cell>
          <cell r="H14">
            <v>310777863.79000002</v>
          </cell>
          <cell r="I14">
            <v>0</v>
          </cell>
          <cell r="J14">
            <v>310777863.79000002</v>
          </cell>
          <cell r="K14">
            <v>0</v>
          </cell>
        </row>
        <row r="15">
          <cell r="F15">
            <v>15569965</v>
          </cell>
          <cell r="G15">
            <v>0</v>
          </cell>
          <cell r="H15">
            <v>15569965</v>
          </cell>
          <cell r="I15">
            <v>0</v>
          </cell>
          <cell r="J15">
            <v>15569965</v>
          </cell>
          <cell r="K15">
            <v>0</v>
          </cell>
        </row>
        <row r="16">
          <cell r="F16">
            <v>5487441450.5600004</v>
          </cell>
          <cell r="G16">
            <v>0</v>
          </cell>
          <cell r="H16">
            <v>5487441450.5600004</v>
          </cell>
          <cell r="I16">
            <v>0</v>
          </cell>
          <cell r="J16">
            <v>5487441450.5600004</v>
          </cell>
          <cell r="K16">
            <v>0</v>
          </cell>
        </row>
        <row r="17">
          <cell r="F17">
            <v>7530733361.2300005</v>
          </cell>
          <cell r="G17">
            <v>0</v>
          </cell>
          <cell r="H17">
            <v>7530733361.2300005</v>
          </cell>
          <cell r="I17">
            <v>0</v>
          </cell>
          <cell r="J17">
            <v>7530733361.2300005</v>
          </cell>
          <cell r="K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F21">
            <v>3150</v>
          </cell>
          <cell r="G21">
            <v>0</v>
          </cell>
          <cell r="H21">
            <v>3150</v>
          </cell>
          <cell r="I21">
            <v>0</v>
          </cell>
          <cell r="J21">
            <v>3150</v>
          </cell>
          <cell r="K21">
            <v>0</v>
          </cell>
        </row>
        <row r="22">
          <cell r="F22">
            <v>7875</v>
          </cell>
          <cell r="G22">
            <v>0</v>
          </cell>
          <cell r="H22">
            <v>7875</v>
          </cell>
          <cell r="I22">
            <v>0</v>
          </cell>
          <cell r="J22">
            <v>7875</v>
          </cell>
          <cell r="K22">
            <v>0</v>
          </cell>
        </row>
        <row r="23">
          <cell r="F23">
            <v>9333</v>
          </cell>
          <cell r="G23">
            <v>0</v>
          </cell>
          <cell r="H23">
            <v>9333</v>
          </cell>
          <cell r="I23">
            <v>0</v>
          </cell>
          <cell r="J23">
            <v>9333</v>
          </cell>
          <cell r="K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F25">
            <v>30400</v>
          </cell>
          <cell r="G25">
            <v>0</v>
          </cell>
          <cell r="H25">
            <v>30400</v>
          </cell>
          <cell r="I25">
            <v>0</v>
          </cell>
          <cell r="J25">
            <v>30400</v>
          </cell>
          <cell r="K25">
            <v>0</v>
          </cell>
        </row>
        <row r="26">
          <cell r="F26">
            <v>-2700</v>
          </cell>
          <cell r="G26">
            <v>0</v>
          </cell>
          <cell r="H26">
            <v>-2700</v>
          </cell>
          <cell r="I26">
            <v>0</v>
          </cell>
          <cell r="J26">
            <v>-2700</v>
          </cell>
          <cell r="K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F30">
            <v>6800</v>
          </cell>
          <cell r="G30">
            <v>0</v>
          </cell>
          <cell r="H30">
            <v>6800</v>
          </cell>
          <cell r="I30">
            <v>0</v>
          </cell>
          <cell r="J30">
            <v>6800</v>
          </cell>
          <cell r="K30">
            <v>0</v>
          </cell>
        </row>
        <row r="31">
          <cell r="F31">
            <v>5455134876</v>
          </cell>
          <cell r="G31">
            <v>0</v>
          </cell>
          <cell r="H31">
            <v>5455134876</v>
          </cell>
          <cell r="I31">
            <v>0</v>
          </cell>
          <cell r="J31">
            <v>5455134876</v>
          </cell>
          <cell r="K31">
            <v>0</v>
          </cell>
        </row>
        <row r="32">
          <cell r="F32">
            <v>4357837563</v>
          </cell>
          <cell r="G32">
            <v>0</v>
          </cell>
          <cell r="H32">
            <v>4357837563</v>
          </cell>
          <cell r="I32">
            <v>0</v>
          </cell>
          <cell r="J32">
            <v>4357837563</v>
          </cell>
          <cell r="K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t IV "/>
      <sheetName val="51-CAPITAL 2003-04"/>
      <sheetName val="CREDIT NOTE - Q3 (2)"/>
      <sheetName val="Trial Balance - Dec 2005 AUDIT"/>
      <sheetName val="EPS 2001-2002"/>
      <sheetName val="EPS 2002-2003"/>
      <sheetName val="FIXED ASSETS SCH IV -june 2005 "/>
      <sheetName val="FIXED ASSETS SCH IV -Sept 2005 "/>
      <sheetName val="DTA _ MAT SEP 05"/>
      <sheetName val="FIXED ASSETS SCH IV - MARCH 06"/>
      <sheetName val="CREDIT NOTE - Q3"/>
      <sheetName val="MISC"/>
      <sheetName val="F. ASSTS  DEP SCH -IT  2004-05 "/>
      <sheetName val="CLARF"/>
      <sheetName val="Notes on Accts MAR 06- Point 14"/>
      <sheetName val="Notes MAR 06- Point 14 (cont)"/>
      <sheetName val="RELATED PARTY INFO"/>
      <sheetName val=" Geo Segment 2005-06"/>
      <sheetName val="Segment P&amp;L MAR06 WKGS"/>
      <sheetName val="Segment BS MAR06 WKGS"/>
      <sheetName val="Interest Sum - MAR 06 GL RECO "/>
      <sheetName val=" Related Party  MAR 2006 "/>
      <sheetName val="Notes on Accts - Point 23"/>
      <sheetName val="Sheet1"/>
      <sheetName val="Trial Balance - MARCH 2006"/>
      <sheetName val="P&amp;L  - Mar 2006"/>
      <sheetName val="Cash Flow  2005_2006"/>
      <sheetName val="Balance Sheet - March 2006"/>
      <sheetName val="IT DEP 0506 "/>
      <sheetName val="DTA _ MAT MAR 06 "/>
      <sheetName val="Cash Flow  DEC 2005 "/>
      <sheetName val=" Geo Segment DEC 2005"/>
      <sheetName val="POINT NO. 14  Geo Segment 0405"/>
      <sheetName val="POINT NO.15 Related Party 0405 "/>
      <sheetName val="Cash Flow  2004_2005"/>
      <sheetName val=" Related Party "/>
      <sheetName val=" Related Party  (2)"/>
      <sheetName val="EPS 2"/>
      <sheetName val="EPS 1"/>
      <sheetName val="Sheet4"/>
      <sheetName val="CASH&amp;BANK"/>
      <sheetName val="DEBTORS"/>
      <sheetName val="INVENTORIES"/>
      <sheetName val="LOANS &amp; ADV"/>
      <sheetName val="Sheet3"/>
      <sheetName val="HBI NC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I2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25"/>
      <sheetName val="Sheet4"/>
      <sheetName val="PLAN_FEB97"/>
      <sheetName val="준검 내역서"/>
      <sheetName val="LOCAL RATES"/>
      <sheetName val="doq-10"/>
      <sheetName val="Cal"/>
      <sheetName val="Data"/>
      <sheetName val="Erection grider"/>
      <sheetName val="Voucher"/>
      <sheetName val="BHANDUP"/>
      <sheetName val="Labour"/>
      <sheetName val="Material"/>
      <sheetName val="S2groupcode"/>
      <sheetName val="Index"/>
      <sheetName val="Headings"/>
      <sheetName val="Rates_PVC"/>
      <sheetName val="DEPTH CHART (ORR) L.S."/>
      <sheetName val="Plant &amp;  Machinery"/>
      <sheetName val="Extra Item"/>
      <sheetName val="MOTOR"/>
      <sheetName val="#REF"/>
      <sheetName val="Sheet2"/>
      <sheetName val="Manpower"/>
      <sheetName val="C &amp; G RHS"/>
      <sheetName val="기구표"/>
      <sheetName val="일반공사"/>
      <sheetName val="정부노임단가"/>
      <sheetName val="Embk top (2)"/>
      <sheetName val="water prop."/>
      <sheetName val="PS1"/>
      <sheetName val="sheeet7"/>
      <sheetName val="106C0300"/>
      <sheetName val="Sump_cal"/>
      <sheetName val="준검_내역서"/>
      <sheetName val="LOCAL_RATES"/>
      <sheetName val="Erection_grider"/>
      <sheetName val="준검_내역서1"/>
      <sheetName val="LOCAL_RATES1"/>
      <sheetName val="Erection_grider1"/>
      <sheetName val="TBAL9697 -group wise  sdpl"/>
      <sheetName val="장비집계"/>
      <sheetName val="dBase"/>
      <sheetName val="FORM7"/>
      <sheetName val="31 Mar-09  closing stock"/>
      <sheetName val="Staff Acco."/>
      <sheetName val="Basicdata-f"/>
      <sheetName val="old boq"/>
      <sheetName val="Abstruct total"/>
      <sheetName val="SB - reinf"/>
      <sheetName val="BOQ"/>
      <sheetName val="Site Dev BOQ"/>
      <sheetName val="RCC,Ret. Wall"/>
      <sheetName val="Indices"/>
      <sheetName val="doq"/>
      <sheetName val="BASIS -DEC 08"/>
      <sheetName val="no."/>
      <sheetName val="Cover sheet"/>
      <sheetName val="old_boq"/>
      <sheetName val="C_&amp;_G_RHS"/>
      <sheetName val="PRECAST lightconc-II"/>
      <sheetName val="Base"/>
      <sheetName val="33 kV-Eqpt.fdn."/>
      <sheetName val="INPUT"/>
      <sheetName val="AoR Finishing"/>
      <sheetName val="Data-Month"/>
      <sheetName val="Estimates"/>
      <sheetName val="CPIPE"/>
      <sheetName val="Database"/>
      <sheetName val="SCHEDULE"/>
      <sheetName val="schedule nos"/>
      <sheetName val="PLAN1697"/>
      <sheetName val="준검_내역서2"/>
      <sheetName val="LOCAL_RATES2"/>
      <sheetName val="Erection_grider2"/>
      <sheetName val="Embk_top_(2)"/>
      <sheetName val="water_prop_"/>
      <sheetName val="Plant_&amp;__Machinery"/>
      <sheetName val="TBAL9697_-group_wise__sdpl"/>
      <sheetName val="31_Mar-09__closing_stock"/>
      <sheetName val="Abstruct_total"/>
      <sheetName val="PRECAST_lightconc-II"/>
      <sheetName val="DEPTH_CHART_(ORR)_L_S_"/>
      <sheetName val="BOQ Bhupia Mau"/>
      <sheetName val="5"/>
      <sheetName val="Anal"/>
      <sheetName val="Steel"/>
      <sheetName val="gen"/>
      <sheetName val="CS"/>
      <sheetName val="Mat &amp; Lab Rate"/>
      <sheetName val="Abstract"/>
      <sheetName val="Sheet1"/>
      <sheetName val="Sheet3"/>
      <sheetName val="LHS "/>
      <sheetName val="SCRUTINY"/>
      <sheetName val="EMD"/>
      <sheetName val="CO-EFF."/>
      <sheetName val="comperitive"/>
      <sheetName val="Sheet5"/>
      <sheetName val="Sheet6"/>
      <sheetName val="A.O.R."/>
      <sheetName val="Rate Analysis"/>
      <sheetName val="Measurment"/>
      <sheetName val="Summary"/>
      <sheetName val="REL"/>
      <sheetName val="basdat"/>
      <sheetName val="Timesheet"/>
      <sheetName val="Anl"/>
      <sheetName val="Input_data"/>
      <sheetName val="basdat-f"/>
      <sheetName val="8"/>
      <sheetName val="purpose&amp;input"/>
      <sheetName val="horizontal"/>
      <sheetName val="Design_abf"/>
      <sheetName val="PROG_DATA"/>
      <sheetName val="maing1"/>
      <sheetName val="Sweeper Machine"/>
      <sheetName val="box-12"/>
      <sheetName val="3"/>
      <sheetName val="cul-invSUBMITTED"/>
      <sheetName val="summery"/>
      <sheetName val="BOQ Distribution"/>
      <sheetName val="CIF COST ITEM"/>
      <sheetName val="CS PIPING"/>
      <sheetName val="TECH DATA"/>
      <sheetName val="Plant _  Machinery"/>
      <sheetName val="fco"/>
      <sheetName val="EZ"/>
      <sheetName val="Capex"/>
      <sheetName val="ANALYSIS"/>
      <sheetName val="Boiler&amp;TG"/>
      <sheetName val="estimate"/>
      <sheetName val="Project Details.."/>
      <sheetName val="Output"/>
      <sheetName val="Labour &amp; Plant"/>
      <sheetName val="ABBDATASHEET"/>
      <sheetName val="TCS"/>
      <sheetName val="3MLKQ"/>
      <sheetName val="P&amp;L01-02GR"/>
      <sheetName val="UGPIPING"/>
      <sheetName val="Machinery"/>
      <sheetName val="Elect."/>
      <sheetName val="BP"/>
      <sheetName val="Improvements"/>
      <sheetName val="Main"/>
      <sheetName val="40mm"/>
      <sheetName val="20mm"/>
      <sheetName val="ETC Plant Cost"/>
      <sheetName val="Road work"/>
      <sheetName val="RATE COMPILATION"/>
      <sheetName val="Debit_RMC"/>
      <sheetName val="Debit_Transit"/>
      <sheetName val="CrRajWMM"/>
      <sheetName val="Monthly Turnover (Final)"/>
      <sheetName val="Monthly Programme"/>
      <sheetName val="SIGNED E-MARK"/>
      <sheetName val="Design"/>
      <sheetName val="Exist"/>
      <sheetName val="LEFT"/>
      <sheetName val="RIGHT"/>
      <sheetName val="Qty SR"/>
      <sheetName val="IO LIST"/>
      <sheetName val="Project_ID"/>
      <sheetName val="Current Bill MB ref"/>
      <sheetName val="usd"/>
      <sheetName val="Links"/>
      <sheetName val="Lead"/>
      <sheetName val="Summary fr BOQ WP"/>
      <sheetName val="Rate"/>
      <sheetName val="Longitudinal"/>
      <sheetName val="AOQ-new "/>
      <sheetName val="ActualData"/>
      <sheetName val="S1BOQ"/>
      <sheetName val="GFRS"/>
      <sheetName val="MRATES"/>
      <sheetName val="DETAILED"/>
      <sheetName val="1"/>
      <sheetName val="Assumption Sheet"/>
      <sheetName val="Letter"/>
      <sheetName val="BQLIST"/>
      <sheetName val="데이타"/>
      <sheetName val="식재인부"/>
      <sheetName val="10"/>
      <sheetName val="9"/>
      <sheetName val="Lists"/>
      <sheetName val="Publicbuilding"/>
      <sheetName val="Services_InitialEst_UtilityServ"/>
      <sheetName val="HP(9.200)"/>
      <sheetName val="Fill this out first..."/>
      <sheetName val="Material "/>
      <sheetName val="basic-data"/>
      <sheetName val="준검_내역서3"/>
      <sheetName val="C_&amp;_G_RHS1"/>
      <sheetName val="LOCAL_RATES3"/>
      <sheetName val="Erection_grider3"/>
      <sheetName val="water_prop_1"/>
      <sheetName val="Embk_top_(2)1"/>
      <sheetName val="old_boq1"/>
      <sheetName val="TBAL9697_-group_wise__sdpl1"/>
      <sheetName val="31_Mar-09__closing_stock1"/>
      <sheetName val="PRECAST_lightconc-II1"/>
      <sheetName val="Abstruct_total1"/>
      <sheetName val="Plant_&amp;__Machinery1"/>
      <sheetName val="AoR_Finishing"/>
      <sheetName val="SB_-_reinf"/>
      <sheetName val="Site_Dev_BOQ"/>
      <sheetName val="RCC,Ret__Wall"/>
      <sheetName val="BASIS_-DEC_08"/>
      <sheetName val="no_"/>
      <sheetName val="Cover_sheet"/>
      <sheetName val="Staff_Acco_"/>
      <sheetName val="DEPTH_CHART_(ORR)_L_S_1"/>
      <sheetName val="33_kV-Eqpt_fdn_"/>
      <sheetName val="LHS_"/>
      <sheetName val="schedule_nos"/>
      <sheetName val="BOQ_Bhupia_Mau"/>
      <sheetName val="Mat_&amp;_Lab_Rate"/>
      <sheetName val="CO-EFF_"/>
      <sheetName val="A_O_R_"/>
      <sheetName val="evaluate"/>
      <sheetName val="SITE DATA"/>
      <sheetName val="Rates Basic"/>
      <sheetName val="Tender Mixdesign"/>
      <sheetName val="SPT vs PHI"/>
      <sheetName val="Update Descrip"/>
      <sheetName val="Macro"/>
      <sheetName val="M.S."/>
      <sheetName val="GM &amp; TA"/>
      <sheetName val="Wordsdata"/>
      <sheetName val="item"/>
      <sheetName val="Basement Budget"/>
      <sheetName val="Cash Flow Working"/>
      <sheetName val="Basic Rates - Lab"/>
      <sheetName val="Basic Rates - Mat"/>
      <sheetName val="Mix Design"/>
      <sheetName val="Basic Rates - Assump"/>
      <sheetName val="INPUT SHEET"/>
      <sheetName val="RES-PLANNING"/>
      <sheetName val="EST-CIVIL"/>
      <sheetName val="Macro1"/>
      <sheetName val="Loads"/>
      <sheetName val="Sheet - 6"/>
      <sheetName val="Sheet - 3"/>
      <sheetName val="Cable-data"/>
      <sheetName val="budget"/>
      <sheetName val="Scurve-details"/>
      <sheetName val="doq-I"/>
      <sheetName val="2) Full Cost Calculation"/>
    </sheetNames>
    <sheetDataSet>
      <sheetData sheetId="0" refreshError="1"/>
      <sheetData sheetId="1" refreshError="1"/>
      <sheetData sheetId="2" refreshError="1">
        <row r="2">
          <cell r="A2">
            <v>100000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/>
      <sheetData sheetId="206" refreshError="1"/>
      <sheetData sheetId="207"/>
      <sheetData sheetId="208"/>
      <sheetData sheetId="209"/>
      <sheetData sheetId="210" refreshError="1"/>
      <sheetData sheetId="211" refreshError="1"/>
      <sheetData sheetId="212"/>
      <sheetData sheetId="213" refreshError="1"/>
      <sheetData sheetId="214"/>
      <sheetData sheetId="215" refreshError="1"/>
      <sheetData sheetId="216" refreshError="1"/>
      <sheetData sheetId="217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"/>
      <sheetName val="qtly"/>
      <sheetName val="Sheet1"/>
      <sheetName val="Local Pr"/>
      <sheetName val="Qtly Report"/>
      <sheetName val="Shareholding"/>
      <sheetName val="Qtly-data"/>
      <sheetName val="PLAN_FEB97"/>
    </sheetNames>
    <sheetDataSet>
      <sheetData sheetId="0" refreshError="1"/>
      <sheetData sheetId="1" refreshError="1"/>
      <sheetData sheetId="2" refreshError="1"/>
      <sheetData sheetId="3" refreshError="1">
        <row r="79">
          <cell r="A79">
            <v>36281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accrual"/>
      <sheetName val="Intcash"/>
      <sheetName val="Payment"/>
      <sheetName val="Allocation"/>
      <sheetName val="Intcash FC)"/>
      <sheetName val="Payment FC"/>
      <sheetName val="foundation"/>
      <sheetName val="Cash Flow Working"/>
      <sheetName val="VTC"/>
      <sheetName val="Codes"/>
      <sheetName val="Material "/>
      <sheetName val="PLAN_FEB97"/>
      <sheetName val="LOM_MOD"/>
      <sheetName val="BS Schdl- 1 &amp; 2"/>
      <sheetName val="Ref"/>
      <sheetName val="BS"/>
      <sheetName val="SBU"/>
      <sheetName val="tdint"/>
      <sheetName val="BANK TRANSFER"/>
      <sheetName val="bco035RG"/>
      <sheetName val="SALES-VAL"/>
      <sheetName val="Sheet1"/>
      <sheetName val="Intcash_FC)"/>
      <sheetName val="Payment_FC"/>
      <sheetName val="Cash_Flow_Working"/>
      <sheetName val="Analy"/>
      <sheetName val="LOCAL RATES"/>
      <sheetName val="Sheet3"/>
      <sheetName val="P &amp; L"/>
      <sheetName val="Bal Sheet"/>
      <sheetName val="defaults"/>
      <sheetName val="header"/>
      <sheetName val="Total Budget"/>
      <sheetName val="Masters"/>
      <sheetName val="2002"/>
      <sheetName val="STK EXC_june 06"/>
      <sheetName val="Assumptions"/>
      <sheetName val="Lowside"/>
      <sheetName val="Lead"/>
      <sheetName val="Break up Sheet"/>
      <sheetName val="Links"/>
      <sheetName val="LedMast"/>
      <sheetName val="UNIT-II"/>
      <sheetName val="Ledgers"/>
      <sheetName val="Sheet2"/>
      <sheetName val="STK_EXC_june_06"/>
      <sheetName val="software"/>
      <sheetName val="CHADEV"/>
      <sheetName val="コスト"/>
      <sheetName val="LEGAL GUJ"/>
      <sheetName val="Financials"/>
      <sheetName val="IMPACT"/>
      <sheetName val="Traffic"/>
      <sheetName val="Sheet5"/>
      <sheetName val="Mont. Ward"/>
      <sheetName val="Trial Balance"/>
      <sheetName val="BOQ-1"/>
      <sheetName val="EXPAT-TIME"/>
      <sheetName val="NATIONAL-TIME"/>
      <sheetName val="Payroll_TDC"/>
      <sheetName val="Assumption"/>
      <sheetName val="Input Fields-Bonus"/>
      <sheetName val="Hungary"/>
      <sheetName val="TERM DEBT PROFILE FOR PNB as on"/>
      <sheetName val="leads"/>
      <sheetName val="Index"/>
      <sheetName val="Variables"/>
      <sheetName val="currency"/>
      <sheetName val="Form 16"/>
      <sheetName val="FORM-16"/>
      <sheetName val="Trial Balance - MARCH 2006"/>
      <sheetName val="Intcash_FC)1"/>
      <sheetName val="Payment_FC1"/>
      <sheetName val="Cash_Flow_Working1"/>
      <sheetName val="BS_Schdl-_1_&amp;_2"/>
      <sheetName val="BANK_TRANSFER"/>
      <sheetName val="Material_"/>
      <sheetName val="LOCAL_RATES"/>
      <sheetName val="P_&amp;_L"/>
      <sheetName val="Bal_Sheet"/>
      <sheetName val="Total_Budget"/>
      <sheetName val="STK_EXC_june_061"/>
      <sheetName val="Break_up_Sheet"/>
      <sheetName val="LEGAL_GUJ"/>
      <sheetName val="Mont__Ward"/>
      <sheetName val="Trial_Balance"/>
      <sheetName val="Input_Fields-Bonus"/>
      <sheetName val="TERM_DEBT_PROFILE_FOR_PNB_as_on"/>
      <sheetName val="Form_16"/>
      <sheetName val="Trial_Balance_-_MARCH_2006"/>
      <sheetName val="TB Jan-Dec96"/>
      <sheetName val="Managerial Remuneration-Dec96"/>
      <sheetName val="BS&amp;PL_DEC96"/>
      <sheetName val="COMP"/>
      <sheetName val="234C-1"/>
      <sheetName val="SALES"/>
      <sheetName val="Grpng Dtls"/>
      <sheetName val="Sales &amp; Revenue &amp; Sked"/>
      <sheetName val="EXP M 06 vs M 05-3 M"/>
      <sheetName val="Input"/>
      <sheetName val="Other cost"/>
      <sheetName val="Project Budget"/>
      <sheetName val="L.L Rates"/>
      <sheetName val="PRECAST lightconc-II"/>
      <sheetName val="Delhi"/>
      <sheetName val="Outgoing"/>
      <sheetName val="Incoming"/>
      <sheetName val="TB"/>
      <sheetName val="co"/>
      <sheetName val="ARPU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OF IOTL BALANCES "/>
      <sheetName val="TRANSACTIONS WITH IOTL"/>
      <sheetName val="BALANCE-IOTL "/>
      <sheetName val="Parameter Definitions "/>
      <sheetName val="Hyp-mstr"/>
      <sheetName val="Schedule 7030"/>
      <sheetName val="Hed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SPUN_DTY"/>
      <sheetName val="SUMM_MTH"/>
      <sheetName val="SUMM_YR"/>
      <sheetName val="STV_FG"/>
      <sheetName val="STV_WIP"/>
      <sheetName val="NSR_E"/>
      <sheetName val="NSR_L"/>
      <sheetName val="POY_COST"/>
      <sheetName val="TOT_COST"/>
      <sheetName val="JOB_COST"/>
      <sheetName val="Exp"/>
      <sheetName val="Intaccrual"/>
      <sheetName val="data"/>
      <sheetName val="SBU"/>
      <sheetName val="tdint"/>
      <sheetName val="Estimate"/>
      <sheetName val="verrous"/>
      <sheetName val="Fill this out first..."/>
      <sheetName val="L.L Rates"/>
      <sheetName val="LOM_MOD"/>
      <sheetName val="B.S."/>
      <sheetName val="tables"/>
      <sheetName val="Rates Table"/>
      <sheetName val="Emp List"/>
      <sheetName val="UNIT-II"/>
      <sheetName val="B_S_"/>
      <sheetName val="LedMast"/>
      <sheetName val="POLY"/>
      <sheetName val="SCH 5"/>
      <sheetName val="Back-up"/>
      <sheetName val="Listing"/>
      <sheetName val="FORM-16"/>
      <sheetName val="BS"/>
      <sheetName val="sap"/>
      <sheetName val="Cash Flow Working"/>
      <sheetName val="Summary"/>
      <sheetName val="Assump"/>
      <sheetName val="Statement of OPs"/>
      <sheetName val="Balance sheet DCCDL Nov 06"/>
      <sheetName val="Sheet4"/>
      <sheetName val="Project Budget"/>
      <sheetName val="Input"/>
      <sheetName val="Parameters"/>
      <sheetName val="FORM7"/>
      <sheetName val="control"/>
      <sheetName val="Links"/>
      <sheetName val="KRRP"/>
      <sheetName val="KRRPC"/>
      <sheetName val="entitlements"/>
      <sheetName val="Up to 2002"/>
      <sheetName val="1"/>
      <sheetName val="SVAL_30 06 2003 F"/>
      <sheetName val="BS Grouping"/>
      <sheetName val="IB-OB"/>
      <sheetName val="Master"/>
      <sheetName val="Material "/>
      <sheetName val="weekly summary"/>
      <sheetName val="PY ANNUAL"/>
      <sheetName val="VOLUMES "/>
      <sheetName val="Masters"/>
      <sheetName val="PC"/>
      <sheetName val="Macros"/>
      <sheetName val="Note 38-41"/>
      <sheetName val="Note 48-55"/>
      <sheetName val="Ind AS 2015, 2016"/>
      <sheetName val="Other Differential Ind as entry"/>
      <sheetName val="PL"/>
      <sheetName val="CFS"/>
      <sheetName val="Shivaji"/>
      <sheetName val="hdnSheet"/>
      <sheetName val="dBase"/>
      <sheetName val="Look Up List"/>
      <sheetName val="PCA_Pivot"/>
      <sheetName val="Assumptions"/>
      <sheetName val="Details"/>
      <sheetName val="Long-Term Borrowings"/>
      <sheetName val="Control (In)"/>
      <sheetName val="Fill_this_out_first___"/>
      <sheetName val="L_L_Rates"/>
      <sheetName val="B_S_1"/>
      <sheetName val="Emp_List"/>
      <sheetName val="Rates_Table"/>
      <sheetName val="SCH_5"/>
      <sheetName val="C.O."/>
      <sheetName val="TB Jan-Dec96"/>
      <sheetName val="Managerial Remuneration-Dec96"/>
      <sheetName val="BS&amp;PL_DEC96"/>
      <sheetName val="P&amp;L"/>
      <sheetName val="SITE OVERHEADS"/>
      <sheetName val="Bal Sheet"/>
      <sheetName val="defaults"/>
      <sheetName val="header"/>
      <sheetName val="form26"/>
      <sheetName val="Sheet2"/>
      <sheetName val="Kind of service"/>
      <sheetName val="2004 Labor"/>
      <sheetName val="Service Coming"/>
      <sheetName val="NSL"/>
      <sheetName val="Ref"/>
      <sheetName val="ﾃﾞｰﾀﾍﾞｰｽ"/>
      <sheetName val="Stk_Exc_June05"/>
      <sheetName val="PQCDSM"/>
      <sheetName val="EITL"/>
      <sheetName val="HBI NC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Inputs"/>
      <sheetName val="Traffic Assumptions"/>
      <sheetName val="Capital Cost"/>
      <sheetName val="JNPT"/>
      <sheetName val="Loan_JNPT"/>
      <sheetName val="BOT"/>
      <sheetName val="Loan_BOT"/>
      <sheetName val="Ratios"/>
      <sheetName val="Scenario Summary 2"/>
      <sheetName val="Sheet1"/>
    </sheetNames>
    <sheetDataSet>
      <sheetData sheetId="0" refreshError="1"/>
      <sheetData sheetId="1"/>
      <sheetData sheetId="2" refreshError="1"/>
      <sheetData sheetId="3">
        <row r="111">
          <cell r="A111" t="str">
            <v>Loan Counter</v>
          </cell>
          <cell r="D111">
            <v>0</v>
          </cell>
          <cell r="E111">
            <v>1</v>
          </cell>
          <cell r="F111">
            <v>2</v>
          </cell>
          <cell r="G111">
            <v>3</v>
          </cell>
          <cell r="H111">
            <v>4</v>
          </cell>
          <cell r="I111">
            <v>5</v>
          </cell>
          <cell r="J111">
            <v>5</v>
          </cell>
          <cell r="K111">
            <v>6</v>
          </cell>
          <cell r="L111">
            <v>6</v>
          </cell>
          <cell r="M111">
            <v>6</v>
          </cell>
          <cell r="N111">
            <v>6</v>
          </cell>
          <cell r="O111">
            <v>6</v>
          </cell>
          <cell r="P111">
            <v>6</v>
          </cell>
          <cell r="Q111">
            <v>6</v>
          </cell>
          <cell r="R111">
            <v>6</v>
          </cell>
          <cell r="S111">
            <v>6</v>
          </cell>
          <cell r="T111">
            <v>6</v>
          </cell>
          <cell r="U111">
            <v>6</v>
          </cell>
          <cell r="V111">
            <v>6</v>
          </cell>
          <cell r="W111">
            <v>6</v>
          </cell>
          <cell r="X111">
            <v>7</v>
          </cell>
          <cell r="Y111">
            <v>7</v>
          </cell>
          <cell r="Z111">
            <v>8</v>
          </cell>
          <cell r="AA111">
            <v>9</v>
          </cell>
          <cell r="AB111">
            <v>9</v>
          </cell>
          <cell r="AC111">
            <v>9</v>
          </cell>
          <cell r="AD111">
            <v>9</v>
          </cell>
          <cell r="AE111">
            <v>9</v>
          </cell>
          <cell r="AF111">
            <v>9</v>
          </cell>
          <cell r="AG111">
            <v>9</v>
          </cell>
          <cell r="AH111">
            <v>9</v>
          </cell>
          <cell r="AI111">
            <v>9</v>
          </cell>
        </row>
      </sheetData>
      <sheetData sheetId="4">
        <row r="7">
          <cell r="A7" t="str">
            <v>Year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s Authorisations"/>
      <sheetName val="TB-9-01"/>
      <sheetName val="Sheet1"/>
      <sheetName val="fig to word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Sens"/>
      <sheetName val="Chennai_Cal value"/>
      <sheetName val="Chennai"/>
      <sheetName val="Calcutta"/>
      <sheetName val="Lines"/>
      <sheetName val="MTNL"/>
      <sheetName val="Erngs Watch"/>
      <sheetName val="Front pg"/>
      <sheetName val="Sheet2"/>
      <sheetName val="Ch_Cum PV"/>
      <sheetName val="Comparables"/>
      <sheetName val="Tax"/>
      <sheetName val="Sheet1"/>
      <sheetName val="Aladdin_MTNL"/>
      <sheetName val="Control"/>
      <sheetName val="Pulsing"/>
      <sheetName val="VSNL data"/>
      <sheetName val="Alex"/>
      <sheetName val="mast1"/>
      <sheetName val="Brucdata"/>
      <sheetName val="Chart1"/>
      <sheetName val="Ch data"/>
      <sheetName val="Ch_MTNL's mkt sh"/>
      <sheetName val="Ch_Rev brkdwn (Rs mn)"/>
      <sheetName val="Ch_Rev brkdwn (%)"/>
      <sheetName val="Ch EVA"/>
      <sheetName val="Ch EBITDA mrgins"/>
      <sheetName val="Aladdin Macro1"/>
      <sheetName val="Model portfolio"/>
      <sheetName val="Users Authoris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A1">
            <v>0</v>
          </cell>
        </row>
        <row r="585">
          <cell r="A585" t="str">
            <v>PROFIT &amp; LOSS STATEMENT calculations</v>
          </cell>
        </row>
        <row r="586">
          <cell r="A586" t="str">
            <v>Year end March 31</v>
          </cell>
          <cell r="B586" t="str">
            <v>FY91</v>
          </cell>
          <cell r="C586" t="str">
            <v>FY92</v>
          </cell>
          <cell r="D586" t="str">
            <v>FY93</v>
          </cell>
          <cell r="E586" t="str">
            <v>FY94</v>
          </cell>
          <cell r="F586" t="str">
            <v>FY95</v>
          </cell>
          <cell r="G586" t="str">
            <v>FY96</v>
          </cell>
          <cell r="H586" t="str">
            <v>FY97</v>
          </cell>
          <cell r="I586" t="str">
            <v>FY98</v>
          </cell>
          <cell r="J586" t="str">
            <v>FY99</v>
          </cell>
          <cell r="K586" t="str">
            <v>FY00</v>
          </cell>
          <cell r="L586" t="str">
            <v>FY01</v>
          </cell>
          <cell r="M586" t="str">
            <v>FY02</v>
          </cell>
          <cell r="N586" t="str">
            <v>FY03F</v>
          </cell>
          <cell r="O586" t="str">
            <v>FY04F</v>
          </cell>
          <cell r="P586" t="str">
            <v>FY05F</v>
          </cell>
          <cell r="Q586" t="str">
            <v>FY06F</v>
          </cell>
          <cell r="R586" t="str">
            <v>FY07F</v>
          </cell>
          <cell r="S586" t="str">
            <v>FY08F</v>
          </cell>
          <cell r="T586" t="str">
            <v>FY09F</v>
          </cell>
          <cell r="U586" t="str">
            <v>FY10F</v>
          </cell>
          <cell r="V586" t="str">
            <v>FY11F</v>
          </cell>
          <cell r="W586" t="str">
            <v>FY12F</v>
          </cell>
        </row>
        <row r="587">
          <cell r="A587" t="str">
            <v>Income statement (Rs m)</v>
          </cell>
        </row>
        <row r="588">
          <cell r="A588" t="str">
            <v>Traffic revenue</v>
          </cell>
          <cell r="B588">
            <v>13100.970000000001</v>
          </cell>
          <cell r="C588">
            <v>15553.16</v>
          </cell>
          <cell r="D588">
            <v>18319.11</v>
          </cell>
          <cell r="E588">
            <v>25076.500000000004</v>
          </cell>
          <cell r="F588">
            <v>29468.81</v>
          </cell>
          <cell r="G588">
            <v>34481.2215</v>
          </cell>
          <cell r="H588">
            <v>40308.503758999999</v>
          </cell>
          <cell r="I588">
            <v>46545.89</v>
          </cell>
          <cell r="J588">
            <v>50324.616999999998</v>
          </cell>
          <cell r="K588">
            <v>51821.97</v>
          </cell>
          <cell r="L588">
            <v>57845.820000000007</v>
          </cell>
          <cell r="M588">
            <v>61437.24</v>
          </cell>
          <cell r="N588">
            <v>64517.456318124292</v>
          </cell>
          <cell r="O588">
            <v>65264.679618093258</v>
          </cell>
          <cell r="P588">
            <v>68277.67286543794</v>
          </cell>
          <cell r="Q588">
            <v>71542.466862507601</v>
          </cell>
          <cell r="R588">
            <v>75187.083003238993</v>
          </cell>
          <cell r="S588">
            <v>79432.886478316927</v>
          </cell>
          <cell r="T588">
            <v>84032.141370262063</v>
          </cell>
          <cell r="U588">
            <v>89214.279551015541</v>
          </cell>
          <cell r="V588">
            <v>94965.031884038835</v>
          </cell>
          <cell r="W588">
            <v>101318.26287538953</v>
          </cell>
          <cell r="Y588">
            <v>7.185882895839657E-2</v>
          </cell>
        </row>
        <row r="589">
          <cell r="A589" t="str">
            <v xml:space="preserve">    % change</v>
          </cell>
          <cell r="C589">
            <v>0.18717621672288376</v>
          </cell>
          <cell r="D589">
            <v>0.17783845855118835</v>
          </cell>
          <cell r="E589">
            <v>0.3688710859861643</v>
          </cell>
          <cell r="F589">
            <v>0.17515642135066684</v>
          </cell>
          <cell r="G589">
            <v>0.17009209058662356</v>
          </cell>
          <cell r="H589">
            <v>0.16899871888239226</v>
          </cell>
          <cell r="I589">
            <v>0.15474119997836261</v>
          </cell>
          <cell r="J589">
            <v>8.118282838721097E-2</v>
          </cell>
          <cell r="K589">
            <v>2.9753887645086356E-2</v>
          </cell>
          <cell r="L589">
            <v>0.11624123899573879</v>
          </cell>
          <cell r="M589">
            <v>6.2086076401025876E-2</v>
          </cell>
          <cell r="N589">
            <v>5.0135981338424285E-2</v>
          </cell>
          <cell r="O589">
            <v>1.158172287953416E-2</v>
          </cell>
          <cell r="P589">
            <v>4.6165755581360331E-2</v>
          </cell>
          <cell r="Q589">
            <v>4.7816421680099391E-2</v>
          </cell>
          <cell r="R589">
            <v>5.0943394889300109E-2</v>
          </cell>
          <cell r="S589">
            <v>5.6469852340129058E-2</v>
          </cell>
          <cell r="T589">
            <v>5.7901142660862652E-2</v>
          </cell>
          <cell r="U589">
            <v>6.166852464130318E-2</v>
          </cell>
          <cell r="V589">
            <v>6.4459998578308669E-2</v>
          </cell>
          <cell r="W589">
            <v>6.6900740886483123E-2</v>
          </cell>
        </row>
        <row r="590">
          <cell r="A590" t="str">
            <v>Employee cost</v>
          </cell>
          <cell r="B590">
            <v>1367.19</v>
          </cell>
          <cell r="C590">
            <v>1677.64</v>
          </cell>
          <cell r="D590">
            <v>1848.76</v>
          </cell>
          <cell r="E590">
            <v>2166.9</v>
          </cell>
          <cell r="F590">
            <v>2495.0149999999999</v>
          </cell>
          <cell r="G590">
            <v>3128.1396</v>
          </cell>
          <cell r="H590">
            <v>4284.2900980000004</v>
          </cell>
          <cell r="I590">
            <v>5167.0200000000004</v>
          </cell>
          <cell r="J590">
            <v>6164.6729999999998</v>
          </cell>
          <cell r="K590">
            <v>10899.08</v>
          </cell>
          <cell r="L590">
            <v>12222.89</v>
          </cell>
          <cell r="M590">
            <v>14004.89</v>
          </cell>
          <cell r="N590">
            <v>16983.4500052</v>
          </cell>
          <cell r="O590">
            <v>19582.597193995807</v>
          </cell>
          <cell r="P590">
            <v>22488.654617584783</v>
          </cell>
          <cell r="Q590">
            <v>25825.970962834363</v>
          </cell>
          <cell r="R590">
            <v>29658.545053718979</v>
          </cell>
          <cell r="S590">
            <v>34059.873139690877</v>
          </cell>
          <cell r="T590">
            <v>38916.81104941079</v>
          </cell>
          <cell r="U590">
            <v>44240.630800970182</v>
          </cell>
          <cell r="V590">
            <v>50036.153435897271</v>
          </cell>
          <cell r="W590">
            <v>56590.889535999799</v>
          </cell>
          <cell r="Y590">
            <v>0.28309818269946607</v>
          </cell>
        </row>
        <row r="591">
          <cell r="A591" t="str">
            <v xml:space="preserve">    % change</v>
          </cell>
          <cell r="C591">
            <v>0.22707158478338785</v>
          </cell>
          <cell r="D591">
            <v>0.10200042917431623</v>
          </cell>
          <cell r="E591">
            <v>0.17208290962591147</v>
          </cell>
          <cell r="F591">
            <v>0.15142138538926567</v>
          </cell>
          <cell r="G591">
            <v>0.25375582912327188</v>
          </cell>
          <cell r="H591">
            <v>0.3695968357678156</v>
          </cell>
          <cell r="I591">
            <v>0.20603877930957046</v>
          </cell>
          <cell r="J591">
            <v>0.19308092478836916</v>
          </cell>
          <cell r="K591">
            <v>0.76798996475563264</v>
          </cell>
          <cell r="L591">
            <v>0.12146071044528524</v>
          </cell>
          <cell r="M591">
            <v>0.14579203445339034</v>
          </cell>
          <cell r="N591">
            <v>0.21268000000000006</v>
          </cell>
          <cell r="O591">
            <v>0.15303999999999993</v>
          </cell>
          <cell r="P591">
            <v>0.14839999999999992</v>
          </cell>
          <cell r="Q591">
            <v>0.14839999999999989</v>
          </cell>
          <cell r="R591">
            <v>0.14839999999999989</v>
          </cell>
          <cell r="S591">
            <v>0.14840000000000006</v>
          </cell>
          <cell r="T591">
            <v>0.14259999999999981</v>
          </cell>
          <cell r="U591">
            <v>0.13679999999999992</v>
          </cell>
          <cell r="V591">
            <v>0.13099999999999989</v>
          </cell>
          <cell r="W591">
            <v>0.1309999999999997</v>
          </cell>
        </row>
        <row r="592">
          <cell r="A592" t="str">
            <v>Interconnect charges</v>
          </cell>
          <cell r="B592">
            <v>3533.95</v>
          </cell>
          <cell r="C592">
            <v>3477.02</v>
          </cell>
          <cell r="D592">
            <v>4101.76</v>
          </cell>
          <cell r="E592">
            <v>5494.4</v>
          </cell>
          <cell r="F592">
            <v>6336.9</v>
          </cell>
          <cell r="G592">
            <v>7613.8</v>
          </cell>
          <cell r="H592">
            <v>8822.5424280000007</v>
          </cell>
          <cell r="I592">
            <v>10239.98</v>
          </cell>
          <cell r="J592">
            <v>10911.893</v>
          </cell>
          <cell r="K592">
            <v>10504.17</v>
          </cell>
          <cell r="L592">
            <v>11316.63</v>
          </cell>
          <cell r="M592">
            <v>7335.09</v>
          </cell>
          <cell r="N592">
            <v>9290.5137098098985</v>
          </cell>
          <cell r="O592">
            <v>9398.1138650054309</v>
          </cell>
          <cell r="P592">
            <v>9831.9848926230643</v>
          </cell>
          <cell r="Q592">
            <v>10302.115228201095</v>
          </cell>
          <cell r="R592">
            <v>10826.939952466417</v>
          </cell>
          <cell r="S592">
            <v>11438.335652877638</v>
          </cell>
          <cell r="T592">
            <v>12100.628357317739</v>
          </cell>
          <cell r="U592">
            <v>12846.85625534624</v>
          </cell>
          <cell r="V592">
            <v>13674.964591301594</v>
          </cell>
          <cell r="W592">
            <v>14589.829854056094</v>
          </cell>
          <cell r="Y592">
            <v>-8.002381602381603E-2</v>
          </cell>
        </row>
        <row r="593">
          <cell r="A593" t="str">
            <v xml:space="preserve">    as a % of revenue</v>
          </cell>
          <cell r="B593">
            <v>26.974720192474294</v>
          </cell>
          <cell r="C593">
            <v>22.355714208559547</v>
          </cell>
          <cell r="D593">
            <v>22.390607403962314</v>
          </cell>
          <cell r="E593">
            <v>21.910553705660675</v>
          </cell>
          <cell r="F593">
            <v>21.503752611659579</v>
          </cell>
          <cell r="G593">
            <v>22.081004293887908</v>
          </cell>
          <cell r="H593">
            <v>21.887546312185112</v>
          </cell>
          <cell r="I593">
            <v>21.999751213265014</v>
          </cell>
          <cell r="J593">
            <v>21.683012510557209</v>
          </cell>
          <cell r="K593">
            <v>20.269723439691699</v>
          </cell>
          <cell r="L593">
            <v>19.563436044298442</v>
          </cell>
          <cell r="M593">
            <v>11.939159376300108</v>
          </cell>
          <cell r="N593">
            <v>14.400000000000002</v>
          </cell>
          <cell r="O593">
            <v>14.400000000000002</v>
          </cell>
          <cell r="P593">
            <v>14.400000000000002</v>
          </cell>
          <cell r="Q593">
            <v>14.400000000000002</v>
          </cell>
          <cell r="R593">
            <v>14.400000000000002</v>
          </cell>
          <cell r="S593">
            <v>14.400000000000002</v>
          </cell>
          <cell r="T593">
            <v>14.400000000000002</v>
          </cell>
          <cell r="U593">
            <v>14.400000000000002</v>
          </cell>
          <cell r="V593">
            <v>14.400000000000002</v>
          </cell>
          <cell r="W593">
            <v>14.400000000000002</v>
          </cell>
        </row>
        <row r="594">
          <cell r="A594" t="str">
            <v>Licence fee</v>
          </cell>
          <cell r="B594">
            <v>0</v>
          </cell>
          <cell r="C594">
            <v>0</v>
          </cell>
          <cell r="D594">
            <v>0</v>
          </cell>
          <cell r="E594">
            <v>1248.5999999999999</v>
          </cell>
          <cell r="F594">
            <v>1479.54</v>
          </cell>
          <cell r="G594">
            <v>1986.8</v>
          </cell>
          <cell r="H594">
            <v>2347.0155</v>
          </cell>
          <cell r="I594">
            <v>2711.0920000000001</v>
          </cell>
          <cell r="J594">
            <v>3066.0659999999998</v>
          </cell>
          <cell r="K594">
            <v>3288.55</v>
          </cell>
          <cell r="L594">
            <v>3615.3</v>
          </cell>
          <cell r="M594">
            <v>6652.42</v>
          </cell>
          <cell r="N594">
            <v>7096.9201949936723</v>
          </cell>
          <cell r="O594">
            <v>7179.1147579902581</v>
          </cell>
          <cell r="P594">
            <v>7510.5440151981738</v>
          </cell>
          <cell r="Q594">
            <v>7869.6713548758362</v>
          </cell>
          <cell r="R594">
            <v>8270.5791303562892</v>
          </cell>
          <cell r="S594">
            <v>8737.6175126148628</v>
          </cell>
          <cell r="T594">
            <v>9243.5355507288277</v>
          </cell>
          <cell r="U594">
            <v>9813.5707506117087</v>
          </cell>
          <cell r="V594">
            <v>10446.153507244271</v>
          </cell>
          <cell r="W594">
            <v>11145.008916292847</v>
          </cell>
          <cell r="X594">
            <v>0</v>
          </cell>
          <cell r="Y594">
            <v>0.25158068208950657</v>
          </cell>
        </row>
        <row r="595">
          <cell r="A595" t="str">
            <v xml:space="preserve">  as a % of revenue</v>
          </cell>
          <cell r="B595">
            <v>0</v>
          </cell>
          <cell r="C595">
            <v>0</v>
          </cell>
          <cell r="D595">
            <v>0</v>
          </cell>
          <cell r="E595">
            <v>4.979163758897772</v>
          </cell>
          <cell r="F595">
            <v>5.0206981551002565</v>
          </cell>
          <cell r="G595">
            <v>5.761976848760999</v>
          </cell>
          <cell r="H595">
            <v>5.822631159996762</v>
          </cell>
          <cell r="I595">
            <v>5.8245572272868777</v>
          </cell>
          <cell r="J595">
            <v>6.0925769191646308</v>
          </cell>
          <cell r="K595">
            <v>6.3458606455910491</v>
          </cell>
          <cell r="L595">
            <v>6.249889793246945</v>
          </cell>
          <cell r="M595">
            <v>10.827992924161308</v>
          </cell>
          <cell r="N595">
            <v>11</v>
          </cell>
          <cell r="O595">
            <v>11</v>
          </cell>
          <cell r="P595">
            <v>11</v>
          </cell>
          <cell r="Q595">
            <v>11</v>
          </cell>
          <cell r="R595">
            <v>11</v>
          </cell>
          <cell r="S595">
            <v>11.000000000000002</v>
          </cell>
          <cell r="T595">
            <v>11.000000000000002</v>
          </cell>
          <cell r="U595">
            <v>10.999999999999998</v>
          </cell>
          <cell r="V595">
            <v>10.999999999999998</v>
          </cell>
          <cell r="W595">
            <v>10.999999999999998</v>
          </cell>
        </row>
        <row r="596">
          <cell r="A596" t="str">
            <v>Operating expenses</v>
          </cell>
          <cell r="B596">
            <v>778.23</v>
          </cell>
          <cell r="C596">
            <v>997.74</v>
          </cell>
          <cell r="D596">
            <v>937.09999999999991</v>
          </cell>
          <cell r="E596">
            <v>1161.345</v>
          </cell>
          <cell r="F596">
            <v>1411.54</v>
          </cell>
          <cell r="G596">
            <v>1596.37</v>
          </cell>
          <cell r="H596">
            <v>1752.787</v>
          </cell>
          <cell r="I596">
            <v>1929.9680000000001</v>
          </cell>
          <cell r="J596">
            <v>2231.3519999999999</v>
          </cell>
          <cell r="K596">
            <v>2244.9500000000003</v>
          </cell>
          <cell r="L596">
            <v>2395.75</v>
          </cell>
          <cell r="M596">
            <v>2534.58</v>
          </cell>
          <cell r="N596">
            <v>2797.8561473746981</v>
          </cell>
          <cell r="O596">
            <v>2996.9885180133233</v>
          </cell>
          <cell r="P596">
            <v>3247.8526354307369</v>
          </cell>
          <cell r="Q596">
            <v>3466.5464291095473</v>
          </cell>
          <cell r="R596">
            <v>3688.1246494248389</v>
          </cell>
          <cell r="S596">
            <v>3888.742541674741</v>
          </cell>
          <cell r="T596">
            <v>4077.0798434898616</v>
          </cell>
          <cell r="U596">
            <v>4270.000473348362</v>
          </cell>
          <cell r="V596">
            <v>4454.9599264630569</v>
          </cell>
          <cell r="W596">
            <v>4629.6940908387105</v>
          </cell>
          <cell r="Y596">
            <v>7.0505674784887784E-2</v>
          </cell>
        </row>
        <row r="597">
          <cell r="A597" t="str">
            <v xml:space="preserve">    % change</v>
          </cell>
          <cell r="C597">
            <v>0.28206314328668902</v>
          </cell>
          <cell r="D597">
            <v>-6.0777356826427827E-2</v>
          </cell>
          <cell r="E597">
            <v>0.23929676662042487</v>
          </cell>
          <cell r="F597">
            <v>0.21543555102058384</v>
          </cell>
          <cell r="G597">
            <v>0.13094209161624887</v>
          </cell>
          <cell r="H597">
            <v>9.7982923758276691E-2</v>
          </cell>
          <cell r="I597">
            <v>0.10108530015341284</v>
          </cell>
          <cell r="J597">
            <v>0.15616010213640835</v>
          </cell>
          <cell r="K597">
            <v>6.0940631509508189E-3</v>
          </cell>
          <cell r="L597">
            <v>6.7172988262544697E-2</v>
          </cell>
          <cell r="M597">
            <v>5.7948450380882782E-2</v>
          </cell>
          <cell r="N597">
            <v>0.10387367823256644</v>
          </cell>
          <cell r="O597">
            <v>7.1173198388157402E-2</v>
          </cell>
          <cell r="P597">
            <v>8.3705398238799106E-2</v>
          </cell>
          <cell r="Q597">
            <v>6.733488807130153E-2</v>
          </cell>
          <cell r="R597">
            <v>6.3919011282998608E-2</v>
          </cell>
          <cell r="S597">
            <v>5.4395637707415428E-2</v>
          </cell>
          <cell r="T597">
            <v>4.8431414473124386E-2</v>
          </cell>
          <cell r="U597">
            <v>4.7318335000613082E-2</v>
          </cell>
          <cell r="V597">
            <v>4.3316026372628762E-2</v>
          </cell>
          <cell r="W597">
            <v>3.9222387464746718E-2</v>
          </cell>
        </row>
        <row r="598">
          <cell r="A598" t="str">
            <v xml:space="preserve">    as a % of gross block</v>
          </cell>
          <cell r="B598">
            <v>3.3617137081097898E-2</v>
          </cell>
          <cell r="C598">
            <v>3.4575739041087579E-2</v>
          </cell>
          <cell r="D598">
            <v>2.6738166271391101E-2</v>
          </cell>
          <cell r="E598">
            <v>2.7634279655926217E-2</v>
          </cell>
          <cell r="F598">
            <v>2.8972436427675642E-2</v>
          </cell>
          <cell r="G598">
            <v>2.6557477957078687E-2</v>
          </cell>
          <cell r="H598">
            <v>2.5117540406856705E-2</v>
          </cell>
          <cell r="I598">
            <v>2.3950794770663059E-2</v>
          </cell>
          <cell r="J598">
            <v>2.494207164759173E-2</v>
          </cell>
          <cell r="K598">
            <v>2.2770153860697112E-2</v>
          </cell>
          <cell r="L598">
            <v>2.2430112516166629E-2</v>
          </cell>
          <cell r="M598">
            <v>2.1603576610879572E-2</v>
          </cell>
          <cell r="N598">
            <v>2.1999999999999999E-2</v>
          </cell>
          <cell r="O598">
            <v>2.1999999999999999E-2</v>
          </cell>
          <cell r="P598">
            <v>2.1999999999999999E-2</v>
          </cell>
          <cell r="Q598">
            <v>2.1999999999999999E-2</v>
          </cell>
          <cell r="R598">
            <v>2.1999999999999999E-2</v>
          </cell>
          <cell r="S598">
            <v>2.1999999999999999E-2</v>
          </cell>
          <cell r="T598">
            <v>2.1999999999999999E-2</v>
          </cell>
          <cell r="U598">
            <v>2.1999999999999999E-2</v>
          </cell>
          <cell r="V598">
            <v>2.1999999999999999E-2</v>
          </cell>
          <cell r="W598">
            <v>2.1999999999999999E-2</v>
          </cell>
        </row>
        <row r="599">
          <cell r="A599" t="str">
            <v>Administration</v>
          </cell>
          <cell r="B599">
            <v>419.76499999999999</v>
          </cell>
          <cell r="C599">
            <v>668.17000000000007</v>
          </cell>
          <cell r="D599">
            <v>817.08</v>
          </cell>
          <cell r="E599">
            <v>942.38999999999987</v>
          </cell>
          <cell r="F599">
            <v>1252.21</v>
          </cell>
          <cell r="G599">
            <v>1646.22</v>
          </cell>
          <cell r="H599">
            <v>1824.627</v>
          </cell>
          <cell r="I599">
            <v>1709.126</v>
          </cell>
          <cell r="J599">
            <v>2106.09</v>
          </cell>
          <cell r="K599">
            <v>2789.0600000000004</v>
          </cell>
          <cell r="L599">
            <v>2782.6400000000003</v>
          </cell>
          <cell r="M599">
            <v>3151.04</v>
          </cell>
          <cell r="N599">
            <v>3308.5920000000001</v>
          </cell>
          <cell r="O599">
            <v>3474.0216</v>
          </cell>
          <cell r="P599">
            <v>3647.7226800000003</v>
          </cell>
          <cell r="Q599">
            <v>3830.1088140000006</v>
          </cell>
          <cell r="R599">
            <v>4021.6142547000009</v>
          </cell>
          <cell r="S599">
            <v>4222.6949674350008</v>
          </cell>
          <cell r="T599">
            <v>4433.8297158067508</v>
          </cell>
          <cell r="U599">
            <v>4655.5212015970883</v>
          </cell>
          <cell r="V599">
            <v>4888.297261676943</v>
          </cell>
          <cell r="W599">
            <v>5132.7121247607902</v>
          </cell>
          <cell r="Y599">
            <v>0.16525227318729785</v>
          </cell>
        </row>
        <row r="600">
          <cell r="A600" t="str">
            <v xml:space="preserve">    % change</v>
          </cell>
          <cell r="C600">
            <v>0.59177158648291328</v>
          </cell>
          <cell r="D600">
            <v>0.22286244518610526</v>
          </cell>
          <cell r="E600">
            <v>0.1533631957703038</v>
          </cell>
          <cell r="F600">
            <v>0.32875985526162227</v>
          </cell>
          <cell r="G600">
            <v>0.31465169580182234</v>
          </cell>
          <cell r="H600">
            <v>0.10837372890622148</v>
          </cell>
          <cell r="I600">
            <v>-6.3301156893984342E-2</v>
          </cell>
          <cell r="J600">
            <v>0.23226140144143859</v>
          </cell>
          <cell r="K600">
            <v>0.32428338769948112</v>
          </cell>
          <cell r="L600">
            <v>-2.3018508027794569E-3</v>
          </cell>
          <cell r="M600">
            <v>0.13239226058706824</v>
          </cell>
          <cell r="N600">
            <v>5.0000000000000044E-2</v>
          </cell>
          <cell r="O600">
            <v>4.9999999999999982E-2</v>
          </cell>
          <cell r="P600">
            <v>5.0000000000000079E-2</v>
          </cell>
          <cell r="Q600">
            <v>5.0000000000000079E-2</v>
          </cell>
          <cell r="R600">
            <v>5.0000000000000051E-2</v>
          </cell>
          <cell r="S600">
            <v>4.9999999999999968E-2</v>
          </cell>
          <cell r="T600">
            <v>4.9999999999999989E-2</v>
          </cell>
          <cell r="U600">
            <v>0.05</v>
          </cell>
          <cell r="V600">
            <v>5.0000000000000058E-2</v>
          </cell>
          <cell r="W600">
            <v>5.000000000000001E-2</v>
          </cell>
        </row>
        <row r="601">
          <cell r="A601" t="str">
            <v>Comm on franchised services</v>
          </cell>
          <cell r="B601">
            <v>0</v>
          </cell>
          <cell r="C601">
            <v>0</v>
          </cell>
          <cell r="D601">
            <v>106.92</v>
          </cell>
          <cell r="E601">
            <v>227.2</v>
          </cell>
          <cell r="F601">
            <v>400.39</v>
          </cell>
          <cell r="G601">
            <v>564.47</v>
          </cell>
          <cell r="H601">
            <v>911.70699999999999</v>
          </cell>
          <cell r="I601">
            <v>1175.3900000000001</v>
          </cell>
          <cell r="J601">
            <v>1473.787</v>
          </cell>
          <cell r="K601">
            <v>1705.6</v>
          </cell>
          <cell r="L601">
            <v>2157.37</v>
          </cell>
          <cell r="M601">
            <v>2600.63</v>
          </cell>
          <cell r="N601">
            <v>2535.0284782266967</v>
          </cell>
          <cell r="O601">
            <v>2282.1489881990201</v>
          </cell>
          <cell r="P601">
            <v>2250.5752703171347</v>
          </cell>
          <cell r="Q601">
            <v>2199.6843953203156</v>
          </cell>
          <cell r="R601">
            <v>2181.1573441517276</v>
          </cell>
          <cell r="S601">
            <v>2150.408559773944</v>
          </cell>
          <cell r="T601">
            <v>2108.7942303916461</v>
          </cell>
          <cell r="U601">
            <v>2052.5437578937554</v>
          </cell>
          <cell r="V601">
            <v>1988.0561596573448</v>
          </cell>
          <cell r="W601">
            <v>1915.251334832222</v>
          </cell>
          <cell r="Y601">
            <v>0.21961889523292233</v>
          </cell>
        </row>
        <row r="602">
          <cell r="A602" t="str">
            <v xml:space="preserve">    as a % of tel revenue</v>
          </cell>
          <cell r="B602">
            <v>0</v>
          </cell>
          <cell r="C602">
            <v>0</v>
          </cell>
          <cell r="D602">
            <v>0.62572385165452227</v>
          </cell>
          <cell r="E602">
            <v>0.95458575095899723</v>
          </cell>
          <cell r="F602">
            <v>1.4167766252910849</v>
          </cell>
          <cell r="G602">
            <v>1.6978475878371888</v>
          </cell>
          <cell r="H602">
            <v>2.3669020483397802</v>
          </cell>
          <cell r="I602">
            <v>2.6598979675821446</v>
          </cell>
          <cell r="J602">
            <v>3.0424432211256831</v>
          </cell>
          <cell r="K602">
            <v>3.4765926212501421</v>
          </cell>
          <cell r="L602">
            <v>4.0329595369303952</v>
          </cell>
          <cell r="M602">
            <v>4.7275044841333393</v>
          </cell>
          <cell r="N602">
            <v>4.618266372614996</v>
          </cell>
          <cell r="O602">
            <v>4.3544574936792273</v>
          </cell>
          <cell r="P602">
            <v>4.3105316745427382</v>
          </cell>
          <cell r="Q602">
            <v>4.2222237397565499</v>
          </cell>
          <cell r="R602">
            <v>4.1692471482138718</v>
          </cell>
          <cell r="S602">
            <v>4.1082173710897205</v>
          </cell>
          <cell r="T602">
            <v>4.056174357447631</v>
          </cell>
          <cell r="U602">
            <v>4.0143685180358339</v>
          </cell>
          <cell r="V602">
            <v>3.9938073222566532</v>
          </cell>
          <cell r="W602">
            <v>4.0059928718534943</v>
          </cell>
        </row>
        <row r="603">
          <cell r="A603" t="str">
            <v>Others</v>
          </cell>
          <cell r="B603">
            <v>109.23899999999999</v>
          </cell>
          <cell r="C603">
            <v>219.76000000000002</v>
          </cell>
          <cell r="D603">
            <v>148.20999999999998</v>
          </cell>
          <cell r="E603">
            <v>74.052999999999997</v>
          </cell>
          <cell r="F603">
            <v>277.69</v>
          </cell>
          <cell r="G603">
            <v>172.50999999999996</v>
          </cell>
          <cell r="H603">
            <v>278.7881999999999</v>
          </cell>
          <cell r="I603">
            <v>1418.473</v>
          </cell>
          <cell r="J603">
            <v>440.75399999999996</v>
          </cell>
          <cell r="K603">
            <v>961.1099999999999</v>
          </cell>
          <cell r="L603">
            <v>1557.7799999999997</v>
          </cell>
          <cell r="M603">
            <v>1397.57</v>
          </cell>
          <cell r="N603">
            <v>1547.7918447718644</v>
          </cell>
          <cell r="O603">
            <v>1559.0001942713989</v>
          </cell>
          <cell r="P603">
            <v>1604.1950929815691</v>
          </cell>
          <cell r="Q603">
            <v>1653.1670029376139</v>
          </cell>
          <cell r="R603">
            <v>1707.8362450485847</v>
          </cell>
          <cell r="S603">
            <v>1771.5232971747539</v>
          </cell>
          <cell r="T603">
            <v>1840.5121205539308</v>
          </cell>
          <cell r="U603">
            <v>1918.244193265233</v>
          </cell>
          <cell r="V603">
            <v>2004.5054782605825</v>
          </cell>
          <cell r="W603">
            <v>2099.8039431308425</v>
          </cell>
          <cell r="Y603">
            <v>-3.7046026291428502E-3</v>
          </cell>
        </row>
        <row r="604">
          <cell r="A604" t="str">
            <v xml:space="preserve">      Bad/doubtful debts/wrongful billing</v>
          </cell>
          <cell r="B604">
            <v>56.62</v>
          </cell>
          <cell r="C604">
            <v>93.2</v>
          </cell>
          <cell r="D604">
            <v>149.91999999999999</v>
          </cell>
          <cell r="E604">
            <v>76.790000000000006</v>
          </cell>
          <cell r="F604">
            <v>252.12</v>
          </cell>
          <cell r="G604">
            <v>342.84</v>
          </cell>
          <cell r="H604">
            <v>516.43769999999995</v>
          </cell>
          <cell r="I604">
            <v>1419.7329999999999</v>
          </cell>
          <cell r="J604">
            <v>425.09999999999997</v>
          </cell>
          <cell r="K604">
            <v>657.77</v>
          </cell>
          <cell r="L604">
            <v>1122.24</v>
          </cell>
          <cell r="M604">
            <v>811.18</v>
          </cell>
          <cell r="N604">
            <v>967.76184477186439</v>
          </cell>
          <cell r="O604">
            <v>978.97019427139878</v>
          </cell>
          <cell r="P604">
            <v>1024.1650929815692</v>
          </cell>
          <cell r="Q604">
            <v>1073.1370029376139</v>
          </cell>
          <cell r="R604">
            <v>1127.8062450485847</v>
          </cell>
          <cell r="S604">
            <v>1191.4932971747539</v>
          </cell>
          <cell r="T604">
            <v>1260.4821205539308</v>
          </cell>
          <cell r="U604">
            <v>1338.214193265233</v>
          </cell>
          <cell r="V604">
            <v>1424.4754782605826</v>
          </cell>
          <cell r="W604">
            <v>1519.7739431308428</v>
          </cell>
        </row>
        <row r="605">
          <cell r="A605" t="str">
            <v xml:space="preserve">          as a % of rev</v>
          </cell>
          <cell r="B605">
            <v>4.3218173921472985E-3</v>
          </cell>
          <cell r="C605">
            <v>5.9923513935431771E-3</v>
          </cell>
          <cell r="D605">
            <v>8.1838036891530193E-3</v>
          </cell>
          <cell r="E605">
            <v>3.0622295774928717E-3</v>
          </cell>
          <cell r="F605">
            <v>8.5554862921169879E-3</v>
          </cell>
          <cell r="G605">
            <v>9.9428032153675294E-3</v>
          </cell>
          <cell r="H605">
            <v>1.2812127760626461E-2</v>
          </cell>
          <cell r="I605">
            <v>3.0501790813324225E-2</v>
          </cell>
          <cell r="J605">
            <v>8.4471581770806121E-3</v>
          </cell>
          <cell r="K605">
            <v>1.2692879101276928E-2</v>
          </cell>
          <cell r="L605">
            <v>1.9400537497782897E-2</v>
          </cell>
          <cell r="M605">
            <v>1.3203392600318633E-2</v>
          </cell>
          <cell r="N605">
            <v>1.4999999999999999E-2</v>
          </cell>
          <cell r="O605">
            <v>1.4999999999999999E-2</v>
          </cell>
          <cell r="P605">
            <v>1.4999999999999999E-2</v>
          </cell>
          <cell r="Q605">
            <v>1.4999999999999999E-2</v>
          </cell>
          <cell r="R605">
            <v>1.4999999999999999E-2</v>
          </cell>
          <cell r="S605">
            <v>1.4999999999999999E-2</v>
          </cell>
          <cell r="T605">
            <v>1.4999999999999999E-2</v>
          </cell>
          <cell r="U605">
            <v>1.4999999999999999E-2</v>
          </cell>
          <cell r="V605">
            <v>1.4999999999999999E-2</v>
          </cell>
          <cell r="W605">
            <v>1.4999999999999999E-2</v>
          </cell>
          <cell r="X605">
            <v>1.34E-2</v>
          </cell>
        </row>
        <row r="606">
          <cell r="A606" t="str">
            <v xml:space="preserve">      Loss on sale of assets</v>
          </cell>
          <cell r="B606">
            <v>9.9000000000000005E-2</v>
          </cell>
          <cell r="C606">
            <v>2.97</v>
          </cell>
          <cell r="D606">
            <v>0.44</v>
          </cell>
          <cell r="E606">
            <v>2.3E-2</v>
          </cell>
          <cell r="F606">
            <v>28.7</v>
          </cell>
          <cell r="G606">
            <v>4.09</v>
          </cell>
          <cell r="H606">
            <v>0.19450000000000001</v>
          </cell>
          <cell r="I606">
            <v>5.0979999999999999</v>
          </cell>
          <cell r="J606">
            <v>17.427</v>
          </cell>
          <cell r="K606">
            <v>56.62</v>
          </cell>
          <cell r="L606">
            <v>3.77</v>
          </cell>
          <cell r="M606">
            <v>15.84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 t="str">
            <v xml:space="preserve">      Front end fees on bond issues</v>
          </cell>
          <cell r="B607">
            <v>145.72999999999999</v>
          </cell>
          <cell r="C607">
            <v>308.5</v>
          </cell>
          <cell r="D607">
            <v>282.89999999999998</v>
          </cell>
          <cell r="E607">
            <v>19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 t="str">
            <v xml:space="preserve">      Less: DOT's share of bond expenses</v>
          </cell>
          <cell r="B608">
            <v>93.21</v>
          </cell>
          <cell r="C608">
            <v>184.91</v>
          </cell>
          <cell r="D608">
            <v>285.05</v>
          </cell>
          <cell r="E608">
            <v>21.76</v>
          </cell>
          <cell r="F608">
            <v>3.13</v>
          </cell>
          <cell r="G608">
            <v>174.42</v>
          </cell>
          <cell r="H608">
            <v>237.84399999999999</v>
          </cell>
          <cell r="I608">
            <v>6.3579999999999997</v>
          </cell>
          <cell r="J608">
            <v>5.3390000000000004</v>
          </cell>
          <cell r="K608">
            <v>15.69</v>
          </cell>
          <cell r="L608">
            <v>5.63</v>
          </cell>
          <cell r="M608">
            <v>9.48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 t="str">
            <v xml:space="preserve">     Others</v>
          </cell>
          <cell r="K609">
            <v>262.41000000000003</v>
          </cell>
          <cell r="L609">
            <v>437.4</v>
          </cell>
          <cell r="M609">
            <v>580.03</v>
          </cell>
          <cell r="N609">
            <v>580.03</v>
          </cell>
          <cell r="O609">
            <v>580.03</v>
          </cell>
          <cell r="P609">
            <v>580.03</v>
          </cell>
          <cell r="Q609">
            <v>580.03</v>
          </cell>
          <cell r="R609">
            <v>580.03</v>
          </cell>
          <cell r="S609">
            <v>580.03</v>
          </cell>
          <cell r="T609">
            <v>580.03</v>
          </cell>
          <cell r="U609">
            <v>580.03</v>
          </cell>
          <cell r="V609">
            <v>580.03</v>
          </cell>
          <cell r="W609">
            <v>580.03</v>
          </cell>
        </row>
        <row r="610">
          <cell r="B610">
            <v>3.6336560520976072E-2</v>
          </cell>
          <cell r="C610">
            <v>5.5303494788473323E-2</v>
          </cell>
          <cell r="D610">
            <v>7.9115944201124652E-2</v>
          </cell>
          <cell r="E610">
            <v>5.095261009194183E-3</v>
          </cell>
          <cell r="F610">
            <v>6.0673436374791259E-4</v>
          </cell>
          <cell r="G610">
            <v>2.7378339837245642E-2</v>
          </cell>
          <cell r="H610">
            <v>3.0253491741123528E-2</v>
          </cell>
        </row>
        <row r="611">
          <cell r="A611" t="str">
            <v>Operating costs</v>
          </cell>
          <cell r="B611">
            <v>6208.3739999999989</v>
          </cell>
          <cell r="C611">
            <v>7040.33</v>
          </cell>
          <cell r="D611">
            <v>7959.8300000000008</v>
          </cell>
          <cell r="E611">
            <v>11314.887999999999</v>
          </cell>
          <cell r="F611">
            <v>13653.284999999998</v>
          </cell>
          <cell r="G611">
            <v>16708.309599999997</v>
          </cell>
          <cell r="H611">
            <v>20221.757225999998</v>
          </cell>
          <cell r="I611">
            <v>24351.048999999999</v>
          </cell>
          <cell r="J611">
            <v>26394.614999999998</v>
          </cell>
          <cell r="K611">
            <v>32392.52</v>
          </cell>
          <cell r="L611">
            <v>36048.359999999993</v>
          </cell>
          <cell r="M611">
            <v>37676.22</v>
          </cell>
          <cell r="N611">
            <v>43560.152380376821</v>
          </cell>
          <cell r="O611">
            <v>46471.98511747524</v>
          </cell>
          <cell r="P611">
            <v>50581.529204135462</v>
          </cell>
          <cell r="Q611">
            <v>55147.264187278764</v>
          </cell>
          <cell r="R611">
            <v>60354.796629866833</v>
          </cell>
          <cell r="S611">
            <v>66269.195671241832</v>
          </cell>
          <cell r="T611">
            <v>72721.190867699552</v>
          </cell>
          <cell r="U611">
            <v>79797.367433032574</v>
          </cell>
          <cell r="V611">
            <v>87493.090360501054</v>
          </cell>
          <cell r="W611">
            <v>96103.189799911299</v>
          </cell>
          <cell r="Y611">
            <v>0.1152889835248474</v>
          </cell>
        </row>
        <row r="612">
          <cell r="A612" t="str">
            <v>% change</v>
          </cell>
          <cell r="C612">
            <v>0.13400545778975315</v>
          </cell>
          <cell r="D612">
            <v>0.13060467336048176</v>
          </cell>
          <cell r="E612">
            <v>0.42149870034912773</v>
          </cell>
          <cell r="F612">
            <v>0.20666550124048944</v>
          </cell>
          <cell r="G612">
            <v>0.22375747668052037</v>
          </cell>
          <cell r="H612">
            <v>0.21028145336737136</v>
          </cell>
          <cell r="I612">
            <v>0.20420044251598424</v>
          </cell>
          <cell r="J612">
            <v>8.392106639841268E-2</v>
          </cell>
          <cell r="K612">
            <v>0.22723972295106409</v>
          </cell>
          <cell r="L612">
            <v>0.11286062337848346</v>
          </cell>
          <cell r="M612">
            <v>4.51576715279145E-2</v>
          </cell>
          <cell r="N612">
            <v>0.15617098478501346</v>
          </cell>
          <cell r="O612">
            <v>6.6846247728236996E-2</v>
          </cell>
          <cell r="P612">
            <v>8.8430569003493664E-2</v>
          </cell>
          <cell r="Q612">
            <v>9.0264866542825173E-2</v>
          </cell>
          <cell r="R612">
            <v>9.4429569976552497E-2</v>
          </cell>
          <cell r="S612">
            <v>9.7993852545735116E-2</v>
          </cell>
          <cell r="T612">
            <v>9.7360396955257222E-2</v>
          </cell>
          <cell r="U612">
            <v>9.7305565006582384E-2</v>
          </cell>
          <cell r="V612">
            <v>9.6440812210087934E-2</v>
          </cell>
          <cell r="W612">
            <v>9.8408907536969181E-2</v>
          </cell>
        </row>
        <row r="613">
          <cell r="A613" t="str">
            <v>EBITDA</v>
          </cell>
          <cell r="B613">
            <v>6892.5960000000023</v>
          </cell>
          <cell r="C613">
            <v>8512.83</v>
          </cell>
          <cell r="D613">
            <v>10359.279999999999</v>
          </cell>
          <cell r="E613">
            <v>13761.612000000005</v>
          </cell>
          <cell r="F613">
            <v>15815.525000000003</v>
          </cell>
          <cell r="G613">
            <v>17772.911900000003</v>
          </cell>
          <cell r="H613">
            <v>20086.746533000001</v>
          </cell>
          <cell r="I613">
            <v>22194.841</v>
          </cell>
          <cell r="J613">
            <v>23930.002</v>
          </cell>
          <cell r="K613">
            <v>19429.45</v>
          </cell>
          <cell r="L613">
            <v>21797.460000000014</v>
          </cell>
          <cell r="M613">
            <v>23761.019999999997</v>
          </cell>
          <cell r="N613">
            <v>20957.303937747471</v>
          </cell>
          <cell r="O613">
            <v>18792.694500618018</v>
          </cell>
          <cell r="P613">
            <v>17696.143661302478</v>
          </cell>
          <cell r="Q613">
            <v>16395.202675228837</v>
          </cell>
          <cell r="R613">
            <v>14832.286373372161</v>
          </cell>
          <cell r="S613">
            <v>13163.690807075094</v>
          </cell>
          <cell r="T613">
            <v>11310.950502562511</v>
          </cell>
          <cell r="U613">
            <v>9416.9121179829672</v>
          </cell>
          <cell r="V613">
            <v>7471.9415235377819</v>
          </cell>
          <cell r="W613">
            <v>5215.0730754782271</v>
          </cell>
          <cell r="Y613">
            <v>1.7192760134750351E-2</v>
          </cell>
        </row>
        <row r="614">
          <cell r="A614" t="str">
            <v>% change</v>
          </cell>
          <cell r="C614">
            <v>0.23506876073978478</v>
          </cell>
          <cell r="D614">
            <v>0.21690201730799252</v>
          </cell>
          <cell r="E614">
            <v>0.32843325018727221</v>
          </cell>
          <cell r="F614">
            <v>0.14924944839310972</v>
          </cell>
          <cell r="G614">
            <v>0.12376363731207141</v>
          </cell>
          <cell r="H614">
            <v>0.13018883152174965</v>
          </cell>
          <cell r="I614">
            <v>0.10494952298704341</v>
          </cell>
          <cell r="J614">
            <v>7.8178573119762396E-2</v>
          </cell>
          <cell r="K614">
            <v>-0.18807152627901991</v>
          </cell>
          <cell r="L614">
            <v>0.1218773562813158</v>
          </cell>
          <cell r="M614">
            <v>9.0082055432145758E-2</v>
          </cell>
          <cell r="N614">
            <v>-0.11799645226730693</v>
          </cell>
          <cell r="O614">
            <v>-0.1032866366570484</v>
          </cell>
          <cell r="P614">
            <v>-5.8349846493778612E-2</v>
          </cell>
          <cell r="Q614">
            <v>-7.3515507727172746E-2</v>
          </cell>
          <cell r="R614">
            <v>-9.5327659731712422E-2</v>
          </cell>
          <cell r="S614">
            <v>-0.1124975289913922</v>
          </cell>
          <cell r="T614">
            <v>-0.1407462642252878</v>
          </cell>
          <cell r="U614">
            <v>-0.16745174370186189</v>
          </cell>
          <cell r="V614">
            <v>-0.20654016625375315</v>
          </cell>
          <cell r="W614">
            <v>-0.30204578568368967</v>
          </cell>
        </row>
        <row r="615">
          <cell r="A615" t="str">
            <v>Margin %</v>
          </cell>
          <cell r="B615">
            <v>52.611340992308222</v>
          </cell>
          <cell r="C615">
            <v>54.733764714051681</v>
          </cell>
          <cell r="D615">
            <v>56.549035406196033</v>
          </cell>
          <cell r="E615">
            <v>54.878519729627349</v>
          </cell>
          <cell r="F615">
            <v>53.668692424295394</v>
          </cell>
          <cell r="G615">
            <v>51.543742149621941</v>
          </cell>
          <cell r="H615">
            <v>49.832528275165942</v>
          </cell>
          <cell r="I615">
            <v>47.68378260679944</v>
          </cell>
          <cell r="J615">
            <v>47.551284891050436</v>
          </cell>
          <cell r="K615">
            <v>37.492688911672019</v>
          </cell>
          <cell r="L615">
            <v>37.681996728544966</v>
          </cell>
          <cell r="M615">
            <v>38.675272522007816</v>
          </cell>
          <cell r="N615">
            <v>32.483152829849139</v>
          </cell>
          <cell r="O615">
            <v>28.794586306998649</v>
          </cell>
          <cell r="P615">
            <v>25.917906862728241</v>
          </cell>
          <cell r="Q615">
            <v>22.916742173201289</v>
          </cell>
          <cell r="R615">
            <v>19.727173579447417</v>
          </cell>
          <cell r="S615">
            <v>16.572091725092267</v>
          </cell>
          <cell r="T615">
            <v>13.460266890884345</v>
          </cell>
          <cell r="U615">
            <v>10.5553866100528</v>
          </cell>
          <cell r="V615">
            <v>7.8680977358715776</v>
          </cell>
          <cell r="W615">
            <v>5.1472191957063078</v>
          </cell>
        </row>
        <row r="616">
          <cell r="A616" t="str">
            <v>Other income - total</v>
          </cell>
          <cell r="B616">
            <v>80.150000000000006</v>
          </cell>
          <cell r="C616">
            <v>176.77</v>
          </cell>
          <cell r="D616">
            <v>257.58999999999997</v>
          </cell>
          <cell r="E616">
            <v>141</v>
          </cell>
          <cell r="F616">
            <v>682.3</v>
          </cell>
          <cell r="G616">
            <v>704.76</v>
          </cell>
          <cell r="H616">
            <v>653.05100000000004</v>
          </cell>
          <cell r="I616">
            <v>1247.825</v>
          </cell>
          <cell r="J616">
            <v>2268.33</v>
          </cell>
          <cell r="K616">
            <v>1747</v>
          </cell>
          <cell r="L616">
            <v>3180.23</v>
          </cell>
          <cell r="M616">
            <v>2483.46</v>
          </cell>
          <cell r="N616">
            <v>2191.722281181912</v>
          </cell>
          <cell r="O616">
            <v>2459.1053037199126</v>
          </cell>
          <cell r="P616">
            <v>2625.2606437557624</v>
          </cell>
          <cell r="Q616">
            <v>2816.6871594902559</v>
          </cell>
          <cell r="R616">
            <v>2977.7033459633185</v>
          </cell>
          <cell r="S616">
            <v>3153.0490155343064</v>
          </cell>
          <cell r="T616">
            <v>3273.9290917330518</v>
          </cell>
          <cell r="U616">
            <v>3314.0693310774564</v>
          </cell>
          <cell r="V616">
            <v>3302.4833239336253</v>
          </cell>
          <cell r="W616">
            <v>3227.7247556816114</v>
          </cell>
          <cell r="Y616">
            <v>0.18775227722729904</v>
          </cell>
        </row>
        <row r="617">
          <cell r="A617" t="str">
            <v xml:space="preserve">          - interest</v>
          </cell>
          <cell r="B617">
            <v>57.800000000000004</v>
          </cell>
          <cell r="C617">
            <v>136.4</v>
          </cell>
          <cell r="D617">
            <v>228.66000000000003</v>
          </cell>
          <cell r="E617">
            <v>94.81</v>
          </cell>
          <cell r="F617">
            <v>332.65999999999997</v>
          </cell>
          <cell r="G617">
            <v>317.27999999999997</v>
          </cell>
          <cell r="H617">
            <v>427.34799999999996</v>
          </cell>
          <cell r="I617">
            <v>626.84999999999991</v>
          </cell>
          <cell r="J617">
            <v>1225.77</v>
          </cell>
          <cell r="K617">
            <v>1117.21</v>
          </cell>
          <cell r="L617">
            <v>1793.04</v>
          </cell>
          <cell r="M617">
            <v>1573.22</v>
          </cell>
          <cell r="N617">
            <v>1441.7222811819117</v>
          </cell>
          <cell r="O617">
            <v>1709.1053037199126</v>
          </cell>
          <cell r="P617">
            <v>1875.2606437557624</v>
          </cell>
          <cell r="Q617">
            <v>2066.6871594902559</v>
          </cell>
          <cell r="R617">
            <v>2227.7033459633185</v>
          </cell>
          <cell r="S617">
            <v>2403.0490155343064</v>
          </cell>
          <cell r="T617">
            <v>2523.9290917330518</v>
          </cell>
          <cell r="U617">
            <v>2564.0693310774564</v>
          </cell>
          <cell r="V617">
            <v>2552.4833239336253</v>
          </cell>
          <cell r="W617">
            <v>2477.7247556816114</v>
          </cell>
        </row>
        <row r="618">
          <cell r="A618" t="str">
            <v xml:space="preserve">          - others</v>
          </cell>
          <cell r="B618">
            <v>22.35</v>
          </cell>
          <cell r="C618">
            <v>40.370000000000005</v>
          </cell>
          <cell r="D618">
            <v>28.92999999999995</v>
          </cell>
          <cell r="E618">
            <v>46.19</v>
          </cell>
          <cell r="F618">
            <v>349.64</v>
          </cell>
          <cell r="G618">
            <v>387.48</v>
          </cell>
          <cell r="H618">
            <v>225.70300000000009</v>
          </cell>
          <cell r="I618">
            <v>620.97500000000014</v>
          </cell>
          <cell r="J618">
            <v>1042.56</v>
          </cell>
          <cell r="K618">
            <v>629.79</v>
          </cell>
          <cell r="L618">
            <v>1387.19</v>
          </cell>
          <cell r="M618">
            <v>910.24</v>
          </cell>
          <cell r="N618">
            <v>750</v>
          </cell>
          <cell r="O618">
            <v>750</v>
          </cell>
          <cell r="P618">
            <v>750</v>
          </cell>
          <cell r="Q618">
            <v>750</v>
          </cell>
          <cell r="R618">
            <v>750</v>
          </cell>
          <cell r="S618">
            <v>750</v>
          </cell>
          <cell r="T618">
            <v>750</v>
          </cell>
          <cell r="U618">
            <v>750</v>
          </cell>
          <cell r="V618">
            <v>750</v>
          </cell>
          <cell r="W618">
            <v>750</v>
          </cell>
        </row>
        <row r="619">
          <cell r="A619" t="str">
            <v>Revenue from 'other telecom ventures'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 t="str">
            <v>Preliminary expenses written off</v>
          </cell>
          <cell r="B620">
            <v>0.4</v>
          </cell>
          <cell r="C620">
            <v>0.4</v>
          </cell>
          <cell r="D620">
            <v>0.4</v>
          </cell>
          <cell r="E620">
            <v>0.4</v>
          </cell>
          <cell r="F620">
            <v>0.4</v>
          </cell>
          <cell r="G620">
            <v>0.4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</v>
          </cell>
          <cell r="W620">
            <v>2</v>
          </cell>
        </row>
        <row r="621">
          <cell r="A621" t="str">
            <v>Depreciation</v>
          </cell>
          <cell r="B621">
            <v>2482.9899999999998</v>
          </cell>
          <cell r="C621">
            <v>3108.61</v>
          </cell>
          <cell r="D621">
            <v>3790.45</v>
          </cell>
          <cell r="E621">
            <v>3998.2</v>
          </cell>
          <cell r="F621">
            <v>4290.3100000000004</v>
          </cell>
          <cell r="G621">
            <v>4654.3999999999996</v>
          </cell>
          <cell r="H621">
            <v>5150.375</v>
          </cell>
          <cell r="I621">
            <v>5856.1994999999997</v>
          </cell>
          <cell r="J621">
            <v>6570.51</v>
          </cell>
          <cell r="K621">
            <v>7092.81</v>
          </cell>
          <cell r="L621">
            <v>7692.46</v>
          </cell>
          <cell r="M621">
            <v>8164.56</v>
          </cell>
          <cell r="N621">
            <v>8801.9106993404148</v>
          </cell>
          <cell r="O621">
            <v>9482.4730888167633</v>
          </cell>
          <cell r="P621">
            <v>10218.830978363007</v>
          </cell>
          <cell r="Q621">
            <v>10987.198469247736</v>
          </cell>
          <cell r="R621">
            <v>11707.643583056268</v>
          </cell>
          <cell r="S621">
            <v>12398.50994907204</v>
          </cell>
          <cell r="T621">
            <v>13034.982084814805</v>
          </cell>
          <cell r="U621">
            <v>13658.858700280731</v>
          </cell>
          <cell r="V621">
            <v>14277.20792696414</v>
          </cell>
          <cell r="W621">
            <v>14865.797482857437</v>
          </cell>
          <cell r="Y621">
            <v>8.6623843573994774E-2</v>
          </cell>
        </row>
        <row r="622">
          <cell r="A622" t="str">
            <v>EBIT</v>
          </cell>
          <cell r="B622">
            <v>4489.3560000000025</v>
          </cell>
          <cell r="C622">
            <v>5580.59</v>
          </cell>
          <cell r="D622">
            <v>6826.0199999999995</v>
          </cell>
          <cell r="E622">
            <v>9904.0120000000061</v>
          </cell>
          <cell r="F622">
            <v>12207.115000000002</v>
          </cell>
          <cell r="G622">
            <v>13822.8719</v>
          </cell>
          <cell r="H622">
            <v>15589.422533000001</v>
          </cell>
          <cell r="I622">
            <v>17586.466500000002</v>
          </cell>
          <cell r="J622">
            <v>19627.822</v>
          </cell>
          <cell r="K622">
            <v>14083.64</v>
          </cell>
          <cell r="L622">
            <v>17285.230000000014</v>
          </cell>
          <cell r="M622">
            <v>18079.919999999995</v>
          </cell>
          <cell r="N622">
            <v>14347.115519588968</v>
          </cell>
          <cell r="O622">
            <v>11769.326715521167</v>
          </cell>
          <cell r="P622">
            <v>10102.573326695234</v>
          </cell>
          <cell r="Q622">
            <v>8224.6913654713553</v>
          </cell>
          <cell r="R622">
            <v>6102.3461362792095</v>
          </cell>
          <cell r="S622">
            <v>3918.2298735373606</v>
          </cell>
          <cell r="T622">
            <v>1549.8975094807574</v>
          </cell>
          <cell r="U622">
            <v>-927.87725122030679</v>
          </cell>
          <cell r="V622">
            <v>-3503.7830794927322</v>
          </cell>
          <cell r="W622">
            <v>-6424.9996516975989</v>
          </cell>
          <cell r="Y622">
            <v>6.9420533090587266E-3</v>
          </cell>
        </row>
        <row r="623">
          <cell r="A623" t="str">
            <v>% change</v>
          </cell>
          <cell r="C623">
            <v>0.24307138930394401</v>
          </cell>
          <cell r="D623">
            <v>0.22317174348948754</v>
          </cell>
          <cell r="E623">
            <v>0.45092044851905011</v>
          </cell>
          <cell r="F623">
            <v>0.23254242826038518</v>
          </cell>
          <cell r="G623">
            <v>0.13236189713949598</v>
          </cell>
          <cell r="H623">
            <v>0.12779910323845223</v>
          </cell>
          <cell r="I623">
            <v>0.12810249788102279</v>
          </cell>
          <cell r="J623">
            <v>0.11607536397376905</v>
          </cell>
          <cell r="K623">
            <v>-0.28246547171662761</v>
          </cell>
          <cell r="L623">
            <v>0.22732688424299496</v>
          </cell>
          <cell r="M623">
            <v>4.5975089715322159E-2</v>
          </cell>
          <cell r="N623">
            <v>-0.20646133834723979</v>
          </cell>
          <cell r="O623">
            <v>-0.17967296635676999</v>
          </cell>
          <cell r="P623">
            <v>-0.14161841446952528</v>
          </cell>
          <cell r="Q623">
            <v>-0.18588154725506689</v>
          </cell>
          <cell r="R623">
            <v>-0.25804557701728603</v>
          </cell>
          <cell r="S623">
            <v>-0.35791418807874653</v>
          </cell>
          <cell r="T623">
            <v>-0.60443936177702695</v>
          </cell>
          <cell r="U623">
            <v>-1.5986700704688284</v>
          </cell>
          <cell r="V623">
            <v>2.7761277958746136</v>
          </cell>
          <cell r="W623">
            <v>0.83373214206736579</v>
          </cell>
        </row>
        <row r="624">
          <cell r="A624" t="str">
            <v>Interest costs</v>
          </cell>
          <cell r="B624">
            <v>949.45</v>
          </cell>
          <cell r="C624">
            <v>1294.3599999999999</v>
          </cell>
          <cell r="D624">
            <v>1637.67</v>
          </cell>
          <cell r="E624">
            <v>1606.9</v>
          </cell>
          <cell r="F624">
            <v>1686.3</v>
          </cell>
          <cell r="G624">
            <v>1629.05</v>
          </cell>
          <cell r="H624">
            <v>1476.16</v>
          </cell>
          <cell r="I624">
            <v>866.24199999999996</v>
          </cell>
          <cell r="J624">
            <v>729.2</v>
          </cell>
          <cell r="K624">
            <v>84.16</v>
          </cell>
          <cell r="L624">
            <v>83.03</v>
          </cell>
          <cell r="M624">
            <v>56.76</v>
          </cell>
          <cell r="N624">
            <v>210</v>
          </cell>
          <cell r="O624">
            <v>210</v>
          </cell>
          <cell r="P624">
            <v>210</v>
          </cell>
          <cell r="Q624">
            <v>210</v>
          </cell>
          <cell r="R624">
            <v>210</v>
          </cell>
          <cell r="S624">
            <v>210</v>
          </cell>
          <cell r="T624">
            <v>210</v>
          </cell>
          <cell r="U624">
            <v>210</v>
          </cell>
          <cell r="V624">
            <v>210</v>
          </cell>
          <cell r="W624">
            <v>210</v>
          </cell>
          <cell r="Y624">
            <v>-0.49405793674186871</v>
          </cell>
        </row>
        <row r="625">
          <cell r="A625" t="str">
            <v>Profit before tax</v>
          </cell>
          <cell r="B625">
            <v>3539.9060000000027</v>
          </cell>
          <cell r="C625">
            <v>4286.2300000000005</v>
          </cell>
          <cell r="D625">
            <v>5188.3499999999995</v>
          </cell>
          <cell r="E625">
            <v>8297.1120000000064</v>
          </cell>
          <cell r="F625">
            <v>10520.815000000002</v>
          </cell>
          <cell r="G625">
            <v>12193.821900000001</v>
          </cell>
          <cell r="H625">
            <v>14113.262533000001</v>
          </cell>
          <cell r="I625">
            <v>16719.794500000004</v>
          </cell>
          <cell r="J625">
            <v>18898.621999999999</v>
          </cell>
          <cell r="K625">
            <v>13999.48</v>
          </cell>
          <cell r="L625">
            <v>17202.200000000015</v>
          </cell>
          <cell r="M625">
            <v>18023.159999999996</v>
          </cell>
          <cell r="N625">
            <v>14137.115519588968</v>
          </cell>
          <cell r="O625">
            <v>11559.326715521167</v>
          </cell>
          <cell r="P625">
            <v>9892.5733266952338</v>
          </cell>
          <cell r="Q625">
            <v>8014.6913654713553</v>
          </cell>
          <cell r="R625">
            <v>5892.3461362792095</v>
          </cell>
          <cell r="S625">
            <v>3708.2298735373606</v>
          </cell>
          <cell r="T625">
            <v>1339.8975094807574</v>
          </cell>
          <cell r="U625">
            <v>-1137.8772512203068</v>
          </cell>
          <cell r="V625">
            <v>-3713.7830794927322</v>
          </cell>
          <cell r="W625">
            <v>-6634.9996516975989</v>
          </cell>
          <cell r="Y625">
            <v>1.8943259492866682E-2</v>
          </cell>
        </row>
        <row r="626">
          <cell r="A626" t="str">
            <v>% change</v>
          </cell>
          <cell r="C626">
            <v>0.21083158705344074</v>
          </cell>
          <cell r="D626">
            <v>0.21046934018939689</v>
          </cell>
          <cell r="E626">
            <v>0.59918124259157679</v>
          </cell>
          <cell r="F626">
            <v>0.26800927840916144</v>
          </cell>
          <cell r="G626">
            <v>0.15901875472575067</v>
          </cell>
          <cell r="H626">
            <v>0.15741091257040574</v>
          </cell>
          <cell r="I626">
            <v>0.18468670591972214</v>
          </cell>
          <cell r="J626">
            <v>0.13031425117096962</v>
          </cell>
          <cell r="K626">
            <v>-0.25923276310833665</v>
          </cell>
          <cell r="L626">
            <v>0.22877421161357536</v>
          </cell>
          <cell r="M626">
            <v>4.7724128309168501E-2</v>
          </cell>
          <cell r="N626">
            <v>-0.21561393675754026</v>
          </cell>
          <cell r="O626">
            <v>-0.18234192119997261</v>
          </cell>
          <cell r="P626">
            <v>-0.14419121717425953</v>
          </cell>
          <cell r="Q626">
            <v>-0.18982744925998074</v>
          </cell>
          <cell r="R626">
            <v>-0.26480685685983718</v>
          </cell>
          <cell r="S626">
            <v>-0.37067005437685208</v>
          </cell>
          <cell r="T626">
            <v>-0.63866924242142509</v>
          </cell>
          <cell r="U626">
            <v>-1.8492270813021077</v>
          </cell>
          <cell r="V626">
            <v>2.2637818143476522</v>
          </cell>
          <cell r="W626">
            <v>0.78658782962732365</v>
          </cell>
        </row>
        <row r="627">
          <cell r="A627" t="str">
            <v>Other income as % of PBT</v>
          </cell>
          <cell r="B627">
            <v>2.2641844161963607</v>
          </cell>
          <cell r="C627">
            <v>4.1241370621735181</v>
          </cell>
          <cell r="D627">
            <v>4.9647768558404888</v>
          </cell>
          <cell r="E627">
            <v>1.6993864853216385</v>
          </cell>
          <cell r="F627">
            <v>6.4852390237828512</v>
          </cell>
          <cell r="G627">
            <v>5.7796481347656883</v>
          </cell>
          <cell r="H627">
            <v>4.6272149935071294</v>
          </cell>
          <cell r="I627">
            <v>7.4631599090527097</v>
          </cell>
          <cell r="J627">
            <v>12.002621143488664</v>
          </cell>
          <cell r="K627">
            <v>12.479034935583321</v>
          </cell>
          <cell r="L627">
            <v>18.487344641964384</v>
          </cell>
          <cell r="M627">
            <v>13.779270671735702</v>
          </cell>
          <cell r="N627">
            <v>15.503320165595108</v>
          </cell>
          <cell r="O627">
            <v>21.273776269494782</v>
          </cell>
          <cell r="P627">
            <v>26.537692034806188</v>
          </cell>
          <cell r="Q627">
            <v>35.144050232863869</v>
          </cell>
          <cell r="R627">
            <v>50.535105662404689</v>
          </cell>
          <cell r="S627">
            <v>85.028413099065631</v>
          </cell>
          <cell r="T627">
            <v>244.34175513930003</v>
          </cell>
          <cell r="U627">
            <v>-291.25016143202714</v>
          </cell>
          <cell r="V627">
            <v>-88.925046327280739</v>
          </cell>
          <cell r="W627">
            <v>-48.646946874455097</v>
          </cell>
        </row>
        <row r="628">
          <cell r="A628" t="str">
            <v>Tax</v>
          </cell>
          <cell r="B628">
            <v>900</v>
          </cell>
          <cell r="C628">
            <v>2050</v>
          </cell>
          <cell r="D628">
            <v>2730</v>
          </cell>
          <cell r="E628">
            <v>4362.5</v>
          </cell>
          <cell r="F628">
            <v>4674</v>
          </cell>
          <cell r="G628">
            <v>5185</v>
          </cell>
          <cell r="H628">
            <v>5493.2</v>
          </cell>
          <cell r="I628">
            <v>5246.67</v>
          </cell>
          <cell r="J628">
            <v>6016</v>
          </cell>
          <cell r="K628">
            <v>1630</v>
          </cell>
          <cell r="L628">
            <v>1630</v>
          </cell>
          <cell r="M628">
            <v>4937.63</v>
          </cell>
          <cell r="N628">
            <v>4366.0628259040586</v>
          </cell>
          <cell r="O628">
            <v>3607.967016968385</v>
          </cell>
          <cell r="P628">
            <v>3117.4118547026487</v>
          </cell>
          <cell r="Q628">
            <v>2564.9585777323509</v>
          </cell>
          <cell r="R628">
            <v>1937.4329316036719</v>
          </cell>
          <cell r="S628">
            <v>1292.1927559466635</v>
          </cell>
          <cell r="T628">
            <v>1168.7926857486993</v>
          </cell>
          <cell r="U628">
            <v>1183.1227511946518</v>
          </cell>
          <cell r="V628">
            <v>1178.9865466443041</v>
          </cell>
          <cell r="W628">
            <v>1152.2977377783352</v>
          </cell>
          <cell r="Y628">
            <v>-1.5062441950493888E-2</v>
          </cell>
        </row>
        <row r="629">
          <cell r="A629" t="str">
            <v>Effective tax rate (%)</v>
          </cell>
          <cell r="B629">
            <v>25.424403924849965</v>
          </cell>
          <cell r="C629">
            <v>47.82757808143753</v>
          </cell>
          <cell r="D629">
            <v>52.617884298476405</v>
          </cell>
          <cell r="E629">
            <v>52.578535760394665</v>
          </cell>
          <cell r="F629">
            <v>44.42621602984179</v>
          </cell>
          <cell r="G629">
            <v>42.521532974005467</v>
          </cell>
          <cell r="H629">
            <v>38.922254773874258</v>
          </cell>
          <cell r="I629">
            <v>31.379990944266684</v>
          </cell>
          <cell r="J629">
            <v>31.833008777042053</v>
          </cell>
          <cell r="K629">
            <v>11.643289607899723</v>
          </cell>
          <cell r="L629">
            <v>9.4755321993698391</v>
          </cell>
          <cell r="M629">
            <v>27.39602822146616</v>
          </cell>
          <cell r="N629">
            <v>30.883689249438916</v>
          </cell>
          <cell r="O629">
            <v>31.212605247361203</v>
          </cell>
          <cell r="P629">
            <v>31.512648445983952</v>
          </cell>
          <cell r="Q629">
            <v>32.003210863273232</v>
          </cell>
          <cell r="R629">
            <v>32.880501022757066</v>
          </cell>
          <cell r="S629">
            <v>34.846619546646743</v>
          </cell>
          <cell r="T629">
            <v>87.230006584730106</v>
          </cell>
          <cell r="U629">
            <v>-103.97630763123367</v>
          </cell>
          <cell r="V629">
            <v>-31.746241538839222</v>
          </cell>
          <cell r="W629">
            <v>-17.366960034180469</v>
          </cell>
        </row>
        <row r="630">
          <cell r="A630" t="str">
            <v>Network/rural development levy</v>
          </cell>
          <cell r="B630">
            <v>1570.46</v>
          </cell>
          <cell r="C630">
            <v>450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</row>
        <row r="631">
          <cell r="A631" t="str">
            <v>Profit after tax</v>
          </cell>
          <cell r="B631">
            <v>1069.4460000000026</v>
          </cell>
          <cell r="C631">
            <v>1786.2300000000005</v>
          </cell>
          <cell r="D631">
            <v>2458.3499999999995</v>
          </cell>
          <cell r="E631">
            <v>3934.6120000000064</v>
          </cell>
          <cell r="F631">
            <v>5846.8150000000023</v>
          </cell>
          <cell r="G631">
            <v>7008.8219000000008</v>
          </cell>
          <cell r="H631">
            <v>8620.0625330000003</v>
          </cell>
          <cell r="I631">
            <v>11473.124500000004</v>
          </cell>
          <cell r="J631">
            <v>12882.621999999999</v>
          </cell>
          <cell r="K631">
            <v>12369.48</v>
          </cell>
          <cell r="L631">
            <v>15572.200000000015</v>
          </cell>
          <cell r="M631">
            <v>13085.529999999995</v>
          </cell>
          <cell r="N631">
            <v>9771.0526936849092</v>
          </cell>
          <cell r="O631">
            <v>7951.359698552782</v>
          </cell>
          <cell r="P631">
            <v>6775.1614719925856</v>
          </cell>
          <cell r="Q631">
            <v>5449.7327877390044</v>
          </cell>
          <cell r="R631">
            <v>3954.9132046755376</v>
          </cell>
          <cell r="S631">
            <v>2416.0371175906971</v>
          </cell>
          <cell r="T631">
            <v>171.10482373205809</v>
          </cell>
          <cell r="U631">
            <v>-2321.0000024149585</v>
          </cell>
          <cell r="V631">
            <v>-4892.7696261370365</v>
          </cell>
          <cell r="W631">
            <v>-7787.2973894759343</v>
          </cell>
          <cell r="Y631">
            <v>3.3421286127762739E-2</v>
          </cell>
        </row>
        <row r="632">
          <cell r="A632" t="str">
            <v>% change</v>
          </cell>
          <cell r="C632">
            <v>0.67023860952305769</v>
          </cell>
          <cell r="D632">
            <v>0.37627853076031581</v>
          </cell>
          <cell r="E632">
            <v>0.60050928468281861</v>
          </cell>
          <cell r="F632">
            <v>0.48599531542118846</v>
          </cell>
          <cell r="G632">
            <v>0.19874186202231447</v>
          </cell>
          <cell r="H632">
            <v>0.22988751262177165</v>
          </cell>
          <cell r="I632">
            <v>0.33097926564658753</v>
          </cell>
          <cell r="J632">
            <v>0.12285210537024982</v>
          </cell>
          <cell r="K632">
            <v>-3.98321087120308E-2</v>
          </cell>
          <cell r="L632">
            <v>0.25892115109123548</v>
          </cell>
          <cell r="M632">
            <v>-0.15968649259578083</v>
          </cell>
          <cell r="N632">
            <v>-0.25329331760464324</v>
          </cell>
          <cell r="O632">
            <v>-0.18623305514545074</v>
          </cell>
          <cell r="P632">
            <v>-0.14792416280378751</v>
          </cell>
          <cell r="Q632">
            <v>-0.19563056758612873</v>
          </cell>
          <cell r="R632">
            <v>-0.27429227106814547</v>
          </cell>
          <cell r="S632">
            <v>-0.38910489496092249</v>
          </cell>
          <cell r="T632">
            <v>-0.92917955502989702</v>
          </cell>
          <cell r="U632">
            <v>-14.564784158566638</v>
          </cell>
          <cell r="V632">
            <v>1.1080437833029722</v>
          </cell>
          <cell r="W632">
            <v>0.59159289819745697</v>
          </cell>
        </row>
        <row r="633">
          <cell r="A633" t="str">
            <v>Margin %</v>
          </cell>
          <cell r="B633">
            <v>8.1631054799759291</v>
          </cell>
          <cell r="C633">
            <v>11.484675782927717</v>
          </cell>
          <cell r="D633">
            <v>13.419592982410169</v>
          </cell>
          <cell r="E633">
            <v>15.6904352680797</v>
          </cell>
          <cell r="F633">
            <v>19.840689189689037</v>
          </cell>
          <cell r="G633">
            <v>20.326489593763377</v>
          </cell>
          <cell r="H633">
            <v>21.38522080734721</v>
          </cell>
          <cell r="I633">
            <v>24.649060314455269</v>
          </cell>
          <cell r="J633">
            <v>25.599046287823711</v>
          </cell>
          <cell r="K633">
            <v>23.869181353005299</v>
          </cell>
          <cell r="L633">
            <v>26.9201819595608</v>
          </cell>
          <cell r="M633">
            <v>21.299019942953159</v>
          </cell>
          <cell r="N633">
            <v>15.14482010187376</v>
          </cell>
          <cell r="O633">
            <v>12.183250948417182</v>
          </cell>
          <cell r="P633">
            <v>9.9229531231170043</v>
          </cell>
          <cell r="Q633">
            <v>7.6174795568797764</v>
          </cell>
          <cell r="R633">
            <v>5.260096610617496</v>
          </cell>
          <cell r="S633">
            <v>3.0416081105779922</v>
          </cell>
          <cell r="T633">
            <v>0.20361830716432269</v>
          </cell>
          <cell r="U633">
            <v>-2.6016014634604963</v>
          </cell>
          <cell r="V633">
            <v>-5.152180259478631</v>
          </cell>
          <cell r="W633">
            <v>-7.6859760209800134</v>
          </cell>
        </row>
        <row r="634">
          <cell r="A634" t="str">
            <v>Prior period adj/write back/others</v>
          </cell>
          <cell r="B634">
            <v>-38.83</v>
          </cell>
          <cell r="C634">
            <v>-73.899999999999991</v>
          </cell>
          <cell r="D634">
            <v>-374.64</v>
          </cell>
          <cell r="E634">
            <v>-493</v>
          </cell>
          <cell r="F634">
            <v>-81.03</v>
          </cell>
          <cell r="G634">
            <v>287.08000000000004</v>
          </cell>
          <cell r="H634">
            <v>708.76099999999997</v>
          </cell>
          <cell r="I634">
            <v>-171.83</v>
          </cell>
          <cell r="J634">
            <v>89.781000000000006</v>
          </cell>
          <cell r="K634">
            <v>-1491.02</v>
          </cell>
          <cell r="L634">
            <v>-170.37</v>
          </cell>
          <cell r="M634">
            <v>-78.760000000000005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 t="str">
            <v>Profits for equity shareholders</v>
          </cell>
          <cell r="B635">
            <v>1030.6160000000027</v>
          </cell>
          <cell r="C635">
            <v>1712.3300000000004</v>
          </cell>
          <cell r="D635">
            <v>2083.7099999999996</v>
          </cell>
          <cell r="E635">
            <v>3441.6120000000064</v>
          </cell>
          <cell r="F635">
            <v>5765.7850000000026</v>
          </cell>
          <cell r="G635">
            <v>7295.9019000000008</v>
          </cell>
          <cell r="H635">
            <v>9328.8235330000007</v>
          </cell>
          <cell r="I635">
            <v>11301.294500000004</v>
          </cell>
          <cell r="J635">
            <v>12972.403</v>
          </cell>
          <cell r="K635">
            <v>10878.46</v>
          </cell>
          <cell r="L635">
            <v>15401.830000000014</v>
          </cell>
          <cell r="M635">
            <v>13006.769999999995</v>
          </cell>
          <cell r="N635">
            <v>9771.0526936849092</v>
          </cell>
          <cell r="O635">
            <v>7951.359698552782</v>
          </cell>
          <cell r="P635">
            <v>6775.1614719925856</v>
          </cell>
          <cell r="Q635">
            <v>5449.7327877390044</v>
          </cell>
          <cell r="R635">
            <v>3954.9132046755376</v>
          </cell>
          <cell r="S635">
            <v>2416.0371175906971</v>
          </cell>
          <cell r="T635">
            <v>171.10482373205809</v>
          </cell>
          <cell r="U635">
            <v>-2321.0000024149585</v>
          </cell>
          <cell r="V635">
            <v>-4892.7696261370365</v>
          </cell>
          <cell r="W635">
            <v>-7787.2973894759343</v>
          </cell>
        </row>
        <row r="636">
          <cell r="A636" t="str">
            <v>Net Interest payable/(receiveable)</v>
          </cell>
          <cell r="B636">
            <v>891.65000000000009</v>
          </cell>
          <cell r="C636">
            <v>1157.9599999999998</v>
          </cell>
          <cell r="D636">
            <v>1409.01</v>
          </cell>
          <cell r="E636">
            <v>1512.0900000000001</v>
          </cell>
          <cell r="F636">
            <v>1353.6399999999999</v>
          </cell>
          <cell r="G636">
            <v>1311.77</v>
          </cell>
          <cell r="H636">
            <v>1048.8120000000001</v>
          </cell>
          <cell r="I636">
            <v>239.39200000000005</v>
          </cell>
          <cell r="J636">
            <v>-496.56999999999994</v>
          </cell>
          <cell r="K636">
            <v>-1033.05</v>
          </cell>
          <cell r="L636">
            <v>-1710.01</v>
          </cell>
          <cell r="M636">
            <v>-1516.46</v>
          </cell>
          <cell r="N636">
            <v>-1231.7222811819117</v>
          </cell>
          <cell r="O636">
            <v>-1499.1053037199126</v>
          </cell>
          <cell r="P636">
            <v>-1665.2606437557624</v>
          </cell>
          <cell r="Q636">
            <v>-1856.6871594902559</v>
          </cell>
          <cell r="R636">
            <v>-2017.7033459633185</v>
          </cell>
          <cell r="S636">
            <v>-2193.0490155343064</v>
          </cell>
          <cell r="T636">
            <v>-2313.9290917330518</v>
          </cell>
          <cell r="U636">
            <v>-2354.0693310774564</v>
          </cell>
          <cell r="V636">
            <v>-2342.4833239336253</v>
          </cell>
          <cell r="W636">
            <v>-2267.7247556816114</v>
          </cell>
        </row>
        <row r="638">
          <cell r="A638" t="str">
            <v>P &amp; L "per DEL (wtg avg)" analyses</v>
          </cell>
        </row>
        <row r="639">
          <cell r="B639" t="str">
            <v>FY91</v>
          </cell>
          <cell r="C639" t="str">
            <v>FY92</v>
          </cell>
          <cell r="D639" t="str">
            <v>FY93</v>
          </cell>
          <cell r="E639" t="str">
            <v>FY94</v>
          </cell>
          <cell r="F639" t="str">
            <v>FY95</v>
          </cell>
          <cell r="G639" t="str">
            <v>FY96</v>
          </cell>
          <cell r="H639" t="str">
            <v>FY97</v>
          </cell>
          <cell r="I639" t="str">
            <v>FY98</v>
          </cell>
          <cell r="J639" t="str">
            <v>FY99</v>
          </cell>
          <cell r="K639" t="str">
            <v>FY00</v>
          </cell>
          <cell r="L639" t="str">
            <v>FY01</v>
          </cell>
          <cell r="M639" t="str">
            <v>FY02</v>
          </cell>
          <cell r="N639" t="str">
            <v>FY03F</v>
          </cell>
          <cell r="O639" t="str">
            <v>FY04F</v>
          </cell>
          <cell r="P639" t="str">
            <v>FY05F</v>
          </cell>
          <cell r="Q639" t="str">
            <v>FY06F</v>
          </cell>
          <cell r="R639" t="str">
            <v>FY07F</v>
          </cell>
          <cell r="S639" t="str">
            <v>FY08F</v>
          </cell>
          <cell r="T639" t="str">
            <v>FY09F</v>
          </cell>
          <cell r="U639" t="str">
            <v>FY10F</v>
          </cell>
          <cell r="V639" t="str">
            <v>FY11F</v>
          </cell>
          <cell r="W639" t="str">
            <v>FY12F</v>
          </cell>
        </row>
        <row r="640">
          <cell r="A640" t="str">
            <v>Tel rev (ex-rental, instl)/wtg avg DEL (Rs)</v>
          </cell>
          <cell r="H640">
            <v>11692.473980424686</v>
          </cell>
          <cell r="I640">
            <v>11428.427969080178</v>
          </cell>
          <cell r="J640">
            <v>11191.582301806198</v>
          </cell>
          <cell r="K640">
            <v>9860.1643709323489</v>
          </cell>
          <cell r="L640">
            <v>9509.2932331160446</v>
          </cell>
          <cell r="M640">
            <v>9098.5534370792902</v>
          </cell>
          <cell r="N640">
            <v>8553.6724540535379</v>
          </cell>
          <cell r="O640">
            <v>7426.7727423525066</v>
          </cell>
          <cell r="P640">
            <v>7069.736216340274</v>
          </cell>
          <cell r="Q640">
            <v>6762.1109851537176</v>
          </cell>
          <cell r="R640">
            <v>6652.175324189041</v>
          </cell>
          <cell r="S640">
            <v>6595.0400272349752</v>
          </cell>
          <cell r="T640">
            <v>6587.0253813259096</v>
          </cell>
          <cell r="U640">
            <v>6620.0120328634721</v>
          </cell>
          <cell r="V640">
            <v>6717.6850417738051</v>
          </cell>
          <cell r="W640">
            <v>6890.1270204154416</v>
          </cell>
        </row>
        <row r="641">
          <cell r="A641" t="str">
            <v>% change</v>
          </cell>
          <cell r="I641">
            <v>-2.2582561379787425E-2</v>
          </cell>
          <cell r="J641">
            <v>-2.0724256031955553E-2</v>
          </cell>
          <cell r="K641">
            <v>-0.11896601347058612</v>
          </cell>
          <cell r="L641">
            <v>-3.5584714880683772E-2</v>
          </cell>
          <cell r="M641">
            <v>-4.3193514593319722E-2</v>
          </cell>
          <cell r="N641">
            <v>-5.9886550845016921E-2</v>
          </cell>
          <cell r="O641">
            <v>-0.13174454805865285</v>
          </cell>
          <cell r="P641">
            <v>-4.8074249529161922E-2</v>
          </cell>
          <cell r="Q641">
            <v>-4.3512971597942027E-2</v>
          </cell>
          <cell r="R641">
            <v>-1.6257594885094526E-2</v>
          </cell>
          <cell r="S641">
            <v>-8.5889643867784072E-3</v>
          </cell>
          <cell r="T641">
            <v>-1.2152535657051692E-3</v>
          </cell>
          <cell r="U641">
            <v>5.0078221394256337E-3</v>
          </cell>
          <cell r="V641">
            <v>1.4754204135197737E-2</v>
          </cell>
          <cell r="W641">
            <v>2.5669851677967804E-2</v>
          </cell>
        </row>
        <row r="642">
          <cell r="A642" t="str">
            <v>Tel rev/wtg avg DEL (Rs)</v>
          </cell>
          <cell r="B642">
            <v>10349.182776801408</v>
          </cell>
          <cell r="C642">
            <v>11234.060596136374</v>
          </cell>
          <cell r="D642">
            <v>11831.948402392922</v>
          </cell>
          <cell r="E642">
            <v>14401.527230261427</v>
          </cell>
          <cell r="F642">
            <v>14577.558127748867</v>
          </cell>
          <cell r="G642">
            <v>14407.171168680396</v>
          </cell>
          <cell r="H642">
            <v>14219.309378416949</v>
          </cell>
          <cell r="I642">
            <v>14204.53607412322</v>
          </cell>
          <cell r="J642">
            <v>13965.817972193292</v>
          </cell>
          <cell r="K642">
            <v>13088.332484179833</v>
          </cell>
          <cell r="L642">
            <v>13023.315432406769</v>
          </cell>
          <cell r="M642">
            <v>12572.367562131922</v>
          </cell>
          <cell r="N642">
            <v>12099.023103403115</v>
          </cell>
          <cell r="O642">
            <v>11141.476487125658</v>
          </cell>
          <cell r="P642">
            <v>10713.935757170177</v>
          </cell>
          <cell r="Q642">
            <v>10462.072373029858</v>
          </cell>
          <cell r="R642">
            <v>10422.759466438672</v>
          </cell>
          <cell r="S642">
            <v>10486.744572187212</v>
          </cell>
          <cell r="T642">
            <v>10608.387875561833</v>
          </cell>
          <cell r="U642">
            <v>10772.542335691063</v>
          </cell>
          <cell r="V642">
            <v>10987.760841181162</v>
          </cell>
          <cell r="W642">
            <v>11235.5341699453</v>
          </cell>
        </row>
        <row r="643">
          <cell r="A643" t="str">
            <v>% change</v>
          </cell>
          <cell r="C643">
            <v>8.5502192629015761E-2</v>
          </cell>
          <cell r="D643">
            <v>5.3220988184999929E-2</v>
          </cell>
          <cell r="E643">
            <v>0.21717292372140731</v>
          </cell>
          <cell r="F643">
            <v>1.2223071530743838E-2</v>
          </cell>
          <cell r="G643">
            <v>-1.1688305927186423E-2</v>
          </cell>
          <cell r="H643">
            <v>-1.3039464032456125E-2</v>
          </cell>
          <cell r="I643">
            <v>-1.0389607470073627E-3</v>
          </cell>
          <cell r="J643">
            <v>-1.6805765474087315E-2</v>
          </cell>
          <cell r="K643">
            <v>-6.2830941213796468E-2</v>
          </cell>
          <cell r="L643">
            <v>-4.9675580790487662E-3</v>
          </cell>
          <cell r="M643">
            <v>-3.4626195811300421E-2</v>
          </cell>
          <cell r="N643">
            <v>-3.7649587986476336E-2</v>
          </cell>
          <cell r="O643">
            <v>-7.9142473577732603E-2</v>
          </cell>
          <cell r="P643">
            <v>-3.8373794572875347E-2</v>
          </cell>
          <cell r="Q643">
            <v>-2.3508017020893768E-2</v>
          </cell>
          <cell r="R643">
            <v>-3.757659590706897E-3</v>
          </cell>
          <cell r="S643">
            <v>6.1389794089148518E-3</v>
          </cell>
          <cell r="T643">
            <v>1.1599720250385631E-2</v>
          </cell>
          <cell r="U643">
            <v>1.5474025087957676E-2</v>
          </cell>
          <cell r="V643">
            <v>1.9978432089985558E-2</v>
          </cell>
          <cell r="W643">
            <v>2.2549938276368912E-2</v>
          </cell>
        </row>
        <row r="644">
          <cell r="A644" t="str">
            <v>Tel+VANS rev / wtg avg DEL (Rs)</v>
          </cell>
          <cell r="B644">
            <v>10349.182776801408</v>
          </cell>
          <cell r="C644">
            <v>11234.060596136374</v>
          </cell>
          <cell r="D644">
            <v>11831.948402392922</v>
          </cell>
          <cell r="E644">
            <v>14401.527230261427</v>
          </cell>
          <cell r="F644">
            <v>14577.558127748867</v>
          </cell>
          <cell r="G644">
            <v>14407.171168680396</v>
          </cell>
          <cell r="H644">
            <v>14219.309378416949</v>
          </cell>
          <cell r="I644">
            <v>14249.627120910545</v>
          </cell>
          <cell r="J644">
            <v>14048.945328691892</v>
          </cell>
          <cell r="K644">
            <v>13088.332484179833</v>
          </cell>
          <cell r="L644">
            <v>13074.441228523667</v>
          </cell>
          <cell r="M644">
            <v>12596.821805414504</v>
          </cell>
          <cell r="N644">
            <v>12134.400142277382</v>
          </cell>
          <cell r="O644">
            <v>11189.244357808684</v>
          </cell>
          <cell r="P644">
            <v>10773.877968559555</v>
          </cell>
          <cell r="Q644">
            <v>10532.464852060044</v>
          </cell>
          <cell r="R644">
            <v>10499.579362610779</v>
          </cell>
          <cell r="S644">
            <v>10571.718592371843</v>
          </cell>
          <cell r="T644">
            <v>10699.26072395347</v>
          </cell>
          <cell r="U644">
            <v>10871.064663011835</v>
          </cell>
          <cell r="V644">
            <v>11096.140703956591</v>
          </cell>
          <cell r="W644">
            <v>11356.691127992239</v>
          </cell>
        </row>
        <row r="645">
          <cell r="A645" t="str">
            <v>% change</v>
          </cell>
          <cell r="C645">
            <v>8.5502192629015761E-2</v>
          </cell>
          <cell r="D645">
            <v>5.3220988184999929E-2</v>
          </cell>
          <cell r="E645">
            <v>0.21717292372140731</v>
          </cell>
          <cell r="F645">
            <v>1.2223071530743838E-2</v>
          </cell>
          <cell r="G645">
            <v>-1.1688305927186423E-2</v>
          </cell>
          <cell r="H645">
            <v>-1.3039464032456125E-2</v>
          </cell>
          <cell r="I645">
            <v>2.1321529538990808E-3</v>
          </cell>
          <cell r="J645">
            <v>-1.4083301304366297E-2</v>
          </cell>
          <cell r="K645">
            <v>-6.83761536569025E-2</v>
          </cell>
          <cell r="L645">
            <v>-1.0613464834391241E-3</v>
          </cell>
          <cell r="M645">
            <v>-3.6530771354661914E-2</v>
          </cell>
          <cell r="N645">
            <v>-3.6709391486220655E-2</v>
          </cell>
          <cell r="O645">
            <v>-7.7890606324715367E-2</v>
          </cell>
          <cell r="P645">
            <v>-3.7121933882805595E-2</v>
          </cell>
          <cell r="Q645">
            <v>-2.2407262937635352E-2</v>
          </cell>
          <cell r="R645">
            <v>-3.1222975733769557E-3</v>
          </cell>
          <cell r="S645">
            <v>6.8706780785859848E-3</v>
          </cell>
          <cell r="T645">
            <v>1.2064465249165553E-2</v>
          </cell>
          <cell r="U645">
            <v>1.605755233852104E-2</v>
          </cell>
          <cell r="V645">
            <v>2.0704139651617E-2</v>
          </cell>
          <cell r="W645">
            <v>2.3481175211012083E-2</v>
          </cell>
        </row>
        <row r="646">
          <cell r="A646" t="str">
            <v>Tel+VANS+fixed/cell interconnect / wtg avg DEL (Rs)</v>
          </cell>
          <cell r="B646">
            <v>10349.182776801408</v>
          </cell>
          <cell r="C646">
            <v>11234.060596136374</v>
          </cell>
          <cell r="D646">
            <v>11831.948402392922</v>
          </cell>
          <cell r="E646">
            <v>14401.527230261427</v>
          </cell>
          <cell r="F646">
            <v>14577.558127748867</v>
          </cell>
          <cell r="G646">
            <v>14407.171168680396</v>
          </cell>
          <cell r="H646">
            <v>14366.969591593997</v>
          </cell>
          <cell r="I646">
            <v>14553.002285420229</v>
          </cell>
          <cell r="J646">
            <v>14193.600930801022</v>
          </cell>
          <cell r="K646">
            <v>13617.433260303242</v>
          </cell>
          <cell r="L646">
            <v>13881.374964452923</v>
          </cell>
          <cell r="M646">
            <v>13542.339200086255</v>
          </cell>
          <cell r="N646">
            <v>13577.885969080948</v>
          </cell>
          <cell r="O646">
            <v>13171.085702854081</v>
          </cell>
          <cell r="P646">
            <v>13274.913285290677</v>
          </cell>
          <cell r="Q646">
            <v>13563.88995511519</v>
          </cell>
          <cell r="R646">
            <v>14089.162488182823</v>
          </cell>
          <cell r="S646">
            <v>14911.018483088466</v>
          </cell>
          <cell r="T646">
            <v>15986.606458395034</v>
          </cell>
          <cell r="U646">
            <v>17423.453843862415</v>
          </cell>
          <cell r="V646">
            <v>19295.966246599346</v>
          </cell>
          <cell r="W646">
            <v>21733.478516112355</v>
          </cell>
        </row>
        <row r="647">
          <cell r="A647" t="str">
            <v>% change</v>
          </cell>
          <cell r="C647">
            <v>8.5502192629015761E-2</v>
          </cell>
          <cell r="D647">
            <v>5.3220988184999929E-2</v>
          </cell>
          <cell r="E647">
            <v>0.21717292372140731</v>
          </cell>
          <cell r="F647">
            <v>1.2223071530743838E-2</v>
          </cell>
          <cell r="G647">
            <v>-1.1688305927186423E-2</v>
          </cell>
          <cell r="H647">
            <v>-2.7903865801075494E-3</v>
          </cell>
          <cell r="I647">
            <v>1.2948638377788296E-2</v>
          </cell>
          <cell r="J647">
            <v>-2.4696028185144291E-2</v>
          </cell>
          <cell r="K647">
            <v>-4.0593481055780513E-2</v>
          </cell>
          <cell r="L647">
            <v>1.938263247590935E-2</v>
          </cell>
          <cell r="M647">
            <v>-2.4423788366416347E-2</v>
          </cell>
          <cell r="N647">
            <v>2.6248618107620786E-3</v>
          </cell>
          <cell r="O647">
            <v>-2.9960501005327093E-2</v>
          </cell>
          <cell r="P647">
            <v>7.8829934584737273E-3</v>
          </cell>
          <cell r="Q647">
            <v>2.1768629565717377E-2</v>
          </cell>
          <cell r="R647">
            <v>3.872580320290369E-2</v>
          </cell>
          <cell r="S647">
            <v>5.8332494610305534E-2</v>
          </cell>
          <cell r="T647">
            <v>7.2133769837818926E-2</v>
          </cell>
          <cell r="U647">
            <v>8.9878198303483647E-2</v>
          </cell>
          <cell r="V647">
            <v>0.10747079307680103</v>
          </cell>
          <cell r="W647">
            <v>0.12632237423936141</v>
          </cell>
        </row>
        <row r="648">
          <cell r="A648" t="str">
            <v>Total rev / wtg avg DEL (Rs)</v>
          </cell>
          <cell r="B648">
            <v>11512.275922671355</v>
          </cell>
          <cell r="C648">
            <v>12303.513066563513</v>
          </cell>
          <cell r="D648">
            <v>12684.822585620654</v>
          </cell>
          <cell r="E648">
            <v>15173.371493920427</v>
          </cell>
          <cell r="F648">
            <v>15200.768373903451</v>
          </cell>
          <cell r="G648">
            <v>14942.35998154805</v>
          </cell>
          <cell r="H648">
            <v>14879.905644754628</v>
          </cell>
          <cell r="I648">
            <v>14962.059552647956</v>
          </cell>
          <cell r="J648">
            <v>14508.904304146428</v>
          </cell>
          <cell r="K648">
            <v>13825.309238494392</v>
          </cell>
          <cell r="L648">
            <v>14082.921902546688</v>
          </cell>
          <cell r="M648">
            <v>14041.132837106459</v>
          </cell>
          <cell r="N648">
            <v>14220.788537290631</v>
          </cell>
          <cell r="O648">
            <v>13874.298069276096</v>
          </cell>
          <cell r="P648">
            <v>14010.868166357994</v>
          </cell>
          <cell r="Q648">
            <v>14366.881193120375</v>
          </cell>
          <cell r="R648">
            <v>14979.475119357263</v>
          </cell>
          <cell r="S648">
            <v>15913.784362838211</v>
          </cell>
          <cell r="T648">
            <v>17146.569008583905</v>
          </cell>
          <cell r="U648">
            <v>18796.517603564738</v>
          </cell>
          <cell r="V648">
            <v>20961.935334129583</v>
          </cell>
          <cell r="W648">
            <v>23810.354337121993</v>
          </cell>
        </row>
        <row r="649">
          <cell r="A649" t="str">
            <v>% change</v>
          </cell>
          <cell r="C649">
            <v>6.8729862731482932E-2</v>
          </cell>
          <cell r="D649">
            <v>3.0991922144042037E-2</v>
          </cell>
          <cell r="E649">
            <v>0.19618318596909348</v>
          </cell>
          <cell r="F649">
            <v>1.8055894824693919E-3</v>
          </cell>
          <cell r="G649">
            <v>-1.6999692778625199E-2</v>
          </cell>
          <cell r="H649">
            <v>-4.1796835888404079E-3</v>
          </cell>
          <cell r="I649">
            <v>5.5211309704969666E-3</v>
          </cell>
          <cell r="J649">
            <v>-3.028695661228863E-2</v>
          </cell>
          <cell r="K649">
            <v>-4.7115554098504528E-2</v>
          </cell>
          <cell r="L649">
            <v>1.8633410624553291E-2</v>
          </cell>
          <cell r="M649">
            <v>-2.9673576072783651E-3</v>
          </cell>
          <cell r="N649">
            <v>1.2794957662489771E-2</v>
          </cell>
          <cell r="O649">
            <v>-2.4365067176545574E-2</v>
          </cell>
          <cell r="P649">
            <v>9.8433878528475099E-3</v>
          </cell>
          <cell r="Q649">
            <v>2.5409776363267529E-2</v>
          </cell>
          <cell r="R649">
            <v>4.2639311761708647E-2</v>
          </cell>
          <cell r="S649">
            <v>6.2372628949700942E-2</v>
          </cell>
          <cell r="T649">
            <v>7.746646665795516E-2</v>
          </cell>
          <cell r="U649">
            <v>9.6226165955115392E-2</v>
          </cell>
          <cell r="V649">
            <v>0.11520313369930692</v>
          </cell>
          <cell r="W649">
            <v>0.13588530627487919</v>
          </cell>
        </row>
        <row r="651">
          <cell r="A651" t="str">
            <v>Employee cost</v>
          </cell>
          <cell r="B651">
            <v>1201.3971880492093</v>
          </cell>
          <cell r="C651">
            <v>1327.1171685361439</v>
          </cell>
          <cell r="D651">
            <v>1280.1491231501989</v>
          </cell>
          <cell r="E651">
            <v>1311.1550132664515</v>
          </cell>
          <cell r="F651">
            <v>1286.9927596131204</v>
          </cell>
          <cell r="G651">
            <v>1355.5722779639848</v>
          </cell>
          <cell r="H651">
            <v>1581.5479729575086</v>
          </cell>
          <cell r="I651">
            <v>1660.9256144790238</v>
          </cell>
          <cell r="J651">
            <v>1777.3140851395901</v>
          </cell>
          <cell r="K651">
            <v>2907.7078971542273</v>
          </cell>
          <cell r="L651">
            <v>2975.738009996554</v>
          </cell>
          <cell r="M651">
            <v>3200.7381981850726</v>
          </cell>
          <cell r="N651">
            <v>3743.4527791472965</v>
          </cell>
          <cell r="O651">
            <v>4162.9682705857622</v>
          </cell>
          <cell r="P651">
            <v>4614.7673443222202</v>
          </cell>
          <cell r="Q651">
            <v>5186.2714942873135</v>
          </cell>
          <cell r="R651">
            <v>5908.8532226922689</v>
          </cell>
          <cell r="S651">
            <v>6823.6406934377665</v>
          </cell>
          <cell r="T651">
            <v>7940.8875624451048</v>
          </cell>
          <cell r="U651">
            <v>9321.0391859716419</v>
          </cell>
          <cell r="V651">
            <v>11044.640241606128</v>
          </cell>
          <cell r="W651">
            <v>13299.173257266568</v>
          </cell>
        </row>
        <row r="652">
          <cell r="A652" t="str">
            <v xml:space="preserve">    % change</v>
          </cell>
          <cell r="C652">
            <v>0.10464481000748371</v>
          </cell>
          <cell r="D652">
            <v>-3.5391031402112305E-2</v>
          </cell>
          <cell r="E652">
            <v>2.4220529901979759E-2</v>
          </cell>
          <cell r="F652">
            <v>-1.8428220468864498E-2</v>
          </cell>
          <cell r="G652">
            <v>5.3286638824199706E-2</v>
          </cell>
          <cell r="H652">
            <v>0.16670132509122282</v>
          </cell>
          <cell r="I652">
            <v>5.0189841142205927E-2</v>
          </cell>
          <cell r="J652">
            <v>7.0074463086098771E-2</v>
          </cell>
          <cell r="K652">
            <v>0.6360124085360277</v>
          </cell>
          <cell r="L652">
            <v>2.3396474215620966E-2</v>
          </cell>
          <cell r="M652">
            <v>7.5611558353814612E-2</v>
          </cell>
          <cell r="N652">
            <v>0.16955919146088294</v>
          </cell>
          <cell r="O652">
            <v>0.11206645740941479</v>
          </cell>
          <cell r="P652">
            <v>0.1085281088805623</v>
          </cell>
          <cell r="Q652">
            <v>0.12384246210553673</v>
          </cell>
          <cell r="R652">
            <v>0.13932585850950541</v>
          </cell>
          <cell r="S652">
            <v>0.15481641466949325</v>
          </cell>
          <cell r="T652">
            <v>0.16373178471747263</v>
          </cell>
          <cell r="U652">
            <v>0.17380319424917912</v>
          </cell>
          <cell r="V652">
            <v>0.18491511742902467</v>
          </cell>
          <cell r="W652">
            <v>0.20412914919287428</v>
          </cell>
        </row>
        <row r="653">
          <cell r="A653" t="str">
            <v>National network charges</v>
          </cell>
          <cell r="B653">
            <v>3105.4042179261864</v>
          </cell>
          <cell r="C653">
            <v>2750.5382187737196</v>
          </cell>
          <cell r="D653">
            <v>2840.2088250354614</v>
          </cell>
          <cell r="E653">
            <v>3324.5697101348424</v>
          </cell>
          <cell r="F653">
            <v>3268.735626195587</v>
          </cell>
          <cell r="G653">
            <v>3299.4231491338132</v>
          </cell>
          <cell r="H653">
            <v>3256.8462392051156</v>
          </cell>
          <cell r="I653">
            <v>3291.6158779631028</v>
          </cell>
          <cell r="J653">
            <v>3145.9675354128435</v>
          </cell>
          <cell r="K653">
            <v>2802.3519473249598</v>
          </cell>
          <cell r="L653">
            <v>2755.1034195732186</v>
          </cell>
          <cell r="M653">
            <v>1676.393227660149</v>
          </cell>
          <cell r="N653">
            <v>2047.793549369851</v>
          </cell>
          <cell r="O653">
            <v>1997.8989219757582</v>
          </cell>
          <cell r="P653">
            <v>2017.5650159555514</v>
          </cell>
          <cell r="Q653">
            <v>2068.8308918093339</v>
          </cell>
          <cell r="R653">
            <v>2157.044417187446</v>
          </cell>
          <cell r="S653">
            <v>2291.5849482487024</v>
          </cell>
          <cell r="T653">
            <v>2469.1059372360828</v>
          </cell>
          <cell r="U653">
            <v>2706.6985349133224</v>
          </cell>
          <cell r="V653">
            <v>3018.5186881146601</v>
          </cell>
          <cell r="W653">
            <v>3428.6910245455674</v>
          </cell>
        </row>
        <row r="654">
          <cell r="A654" t="str">
            <v xml:space="preserve">    % change</v>
          </cell>
          <cell r="C654">
            <v>-0.11427369007357413</v>
          </cell>
          <cell r="D654">
            <v>3.2601112629411011E-2</v>
          </cell>
          <cell r="E654">
            <v>0.17053706784864087</v>
          </cell>
          <cell r="F654">
            <v>-1.6794379064769438E-2</v>
          </cell>
          <cell r="G654">
            <v>9.3881936159954105E-3</v>
          </cell>
          <cell r="H654">
            <v>-1.2904349640595614E-2</v>
          </cell>
          <cell r="I654">
            <v>1.0675861310073254E-2</v>
          </cell>
          <cell r="J654">
            <v>-4.424828046472673E-2</v>
          </cell>
          <cell r="K654">
            <v>-0.10922413668289532</v>
          </cell>
          <cell r="L654">
            <v>-1.686031185227943E-2</v>
          </cell>
          <cell r="M654">
            <v>-0.39153165149792013</v>
          </cell>
          <cell r="N654">
            <v>0.22154725727930158</v>
          </cell>
          <cell r="O654">
            <v>-2.4365067176545407E-2</v>
          </cell>
          <cell r="P654">
            <v>9.8433878528474406E-3</v>
          </cell>
          <cell r="Q654">
            <v>2.5409776363267467E-2</v>
          </cell>
          <cell r="R654">
            <v>4.2639311761708765E-2</v>
          </cell>
          <cell r="S654">
            <v>6.2372628949700859E-2</v>
          </cell>
          <cell r="T654">
            <v>7.7466466657955424E-2</v>
          </cell>
          <cell r="U654">
            <v>9.6226165955115128E-2</v>
          </cell>
          <cell r="V654">
            <v>0.1152031336993069</v>
          </cell>
          <cell r="W654">
            <v>0.13588530627487927</v>
          </cell>
        </row>
        <row r="655">
          <cell r="A655" t="str">
            <v>Licence fee</v>
          </cell>
          <cell r="B655">
            <v>0</v>
          </cell>
          <cell r="C655">
            <v>0</v>
          </cell>
          <cell r="D655">
            <v>0</v>
          </cell>
          <cell r="E655">
            <v>755.50701442821128</v>
          </cell>
          <cell r="F655">
            <v>763.18469730963386</v>
          </cell>
          <cell r="G655">
            <v>860.97532279532697</v>
          </cell>
          <cell r="H655">
            <v>866.40202264959999</v>
          </cell>
          <cell r="I655">
            <v>871.4737210247232</v>
          </cell>
          <cell r="J655">
            <v>883.96615485810889</v>
          </cell>
          <cell r="K655">
            <v>877.33485809687932</v>
          </cell>
          <cell r="L655">
            <v>880.16709857820388</v>
          </cell>
          <cell r="M655">
            <v>1520.3728700739771</v>
          </cell>
          <cell r="N655">
            <v>1564.2867391019695</v>
          </cell>
          <cell r="O655">
            <v>1526.1727876203706</v>
          </cell>
          <cell r="P655">
            <v>1541.1954982993796</v>
          </cell>
          <cell r="Q655">
            <v>1580.3569312432412</v>
          </cell>
          <cell r="R655">
            <v>1647.7422631292989</v>
          </cell>
          <cell r="S655">
            <v>1750.5162799122033</v>
          </cell>
          <cell r="T655">
            <v>1886.1225909442298</v>
          </cell>
          <cell r="U655">
            <v>2067.6169363921208</v>
          </cell>
          <cell r="V655">
            <v>2305.8128867542537</v>
          </cell>
          <cell r="W655">
            <v>2619.1389770834194</v>
          </cell>
        </row>
        <row r="656">
          <cell r="A656" t="str">
            <v xml:space="preserve">    % change</v>
          </cell>
          <cell r="F656">
            <v>1.0162291990410299E-2</v>
          </cell>
          <cell r="G656">
            <v>0.12813494011400262</v>
          </cell>
          <cell r="H656">
            <v>6.3029679371693348E-3</v>
          </cell>
          <cell r="I656">
            <v>5.8537471549444664E-3</v>
          </cell>
          <cell r="J656">
            <v>1.4334837106386278E-2</v>
          </cell>
          <cell r="K656">
            <v>-7.5017541393245235E-3</v>
          </cell>
          <cell r="L656">
            <v>3.2282320201755255E-3</v>
          </cell>
          <cell r="M656">
            <v>0.72736844234457609</v>
          </cell>
          <cell r="N656">
            <v>2.8883617888982416E-2</v>
          </cell>
          <cell r="O656">
            <v>-2.4365067176545518E-2</v>
          </cell>
          <cell r="P656">
            <v>9.8433878528476626E-3</v>
          </cell>
          <cell r="Q656">
            <v>2.5409776363267467E-2</v>
          </cell>
          <cell r="R656">
            <v>4.2639311761708543E-2</v>
          </cell>
          <cell r="S656">
            <v>6.2372628949701081E-2</v>
          </cell>
          <cell r="T656">
            <v>7.7466466657955202E-2</v>
          </cell>
          <cell r="U656">
            <v>9.6226165955114906E-2</v>
          </cell>
          <cell r="V656">
            <v>0.1152031336993069</v>
          </cell>
          <cell r="W656">
            <v>0.13588530627487949</v>
          </cell>
        </row>
        <row r="657">
          <cell r="A657" t="str">
            <v>Operating expenses</v>
          </cell>
          <cell r="B657">
            <v>683.85764499121274</v>
          </cell>
          <cell r="C657">
            <v>789.27414924253844</v>
          </cell>
          <cell r="D657">
            <v>648.88235536470449</v>
          </cell>
          <cell r="E657">
            <v>702.71047066404867</v>
          </cell>
          <cell r="F657">
            <v>728.10855241523757</v>
          </cell>
          <cell r="G657">
            <v>691.78335818943833</v>
          </cell>
          <cell r="H657">
            <v>647.04225518490375</v>
          </cell>
          <cell r="I657">
            <v>620.38337113555826</v>
          </cell>
          <cell r="J657">
            <v>643.3128470081698</v>
          </cell>
          <cell r="K657">
            <v>598.91833473250801</v>
          </cell>
          <cell r="L657">
            <v>583.26012403361597</v>
          </cell>
          <cell r="M657">
            <v>579.2638872819366</v>
          </cell>
          <cell r="N657">
            <v>616.6969824939772</v>
          </cell>
          <cell r="O657">
            <v>637.11508663542713</v>
          </cell>
          <cell r="P657">
            <v>666.47314105828457</v>
          </cell>
          <cell r="Q657">
            <v>696.13843192136903</v>
          </cell>
          <cell r="R657">
            <v>734.78274746697707</v>
          </cell>
          <cell r="S657">
            <v>779.08046647278854</v>
          </cell>
          <cell r="T657">
            <v>831.91895089138995</v>
          </cell>
          <cell r="U657">
            <v>899.64453525207693</v>
          </cell>
          <cell r="V657">
            <v>983.35755848203758</v>
          </cell>
          <cell r="W657">
            <v>1088.0038173465946</v>
          </cell>
        </row>
        <row r="658">
          <cell r="A658" t="str">
            <v xml:space="preserve">    % change</v>
          </cell>
          <cell r="C658">
            <v>0.15414977813500985</v>
          </cell>
          <cell r="D658">
            <v>-0.17787456235905752</v>
          </cell>
          <cell r="E658">
            <v>8.2955122533868275E-2</v>
          </cell>
          <cell r="F658">
            <v>3.6143024490852049E-2</v>
          </cell>
          <cell r="G658">
            <v>-4.9889805723753011E-2</v>
          </cell>
          <cell r="H658">
            <v>-6.4675020690917906E-2</v>
          </cell>
          <cell r="I658">
            <v>-4.1201148511896268E-2</v>
          </cell>
          <cell r="J658">
            <v>3.6960171628457994E-2</v>
          </cell>
          <cell r="K658">
            <v>-6.900921143130534E-2</v>
          </cell>
          <cell r="L658">
            <v>-2.614414986291147E-2</v>
          </cell>
          <cell r="M658">
            <v>-6.8515514553657564E-3</v>
          </cell>
          <cell r="N658">
            <v>6.4621834769791775E-2</v>
          </cell>
          <cell r="O658">
            <v>3.3108811492602586E-2</v>
          </cell>
          <cell r="P658">
            <v>4.6079672320892273E-2</v>
          </cell>
          <cell r="Q658">
            <v>4.4510857280728899E-2</v>
          </cell>
          <cell r="R658">
            <v>5.5512400657076633E-2</v>
          </cell>
          <cell r="S658">
            <v>6.0286825130992039E-2</v>
          </cell>
          <cell r="T658">
            <v>6.7821600839028218E-2</v>
          </cell>
          <cell r="U658">
            <v>8.1408873169820151E-2</v>
          </cell>
          <cell r="V658">
            <v>9.3051221843418963E-2</v>
          </cell>
          <cell r="W658">
            <v>0.10641730259956961</v>
          </cell>
        </row>
        <row r="659">
          <cell r="A659" t="str">
            <v>Administration</v>
          </cell>
          <cell r="B659">
            <v>368.86203866432339</v>
          </cell>
          <cell r="C659">
            <v>528.56386262892829</v>
          </cell>
          <cell r="D659">
            <v>565.77611239077248</v>
          </cell>
          <cell r="E659">
            <v>570.22445565193175</v>
          </cell>
          <cell r="F659">
            <v>645.92204997370573</v>
          </cell>
          <cell r="G659">
            <v>713.38574385550794</v>
          </cell>
          <cell r="H659">
            <v>673.56202947150189</v>
          </cell>
          <cell r="I659">
            <v>549.39426434813026</v>
          </cell>
          <cell r="J659">
            <v>607.19902281461486</v>
          </cell>
          <cell r="K659">
            <v>744.0785632949727</v>
          </cell>
          <cell r="L659">
            <v>677.45088241298185</v>
          </cell>
          <cell r="M659">
            <v>720.15232479577435</v>
          </cell>
          <cell r="N659">
            <v>729.2721981500988</v>
          </cell>
          <cell r="O659">
            <v>738.52520934066035</v>
          </cell>
          <cell r="P659">
            <v>748.52817080683997</v>
          </cell>
          <cell r="Q659">
            <v>769.14762239346794</v>
          </cell>
          <cell r="R659">
            <v>801.22367116351631</v>
          </cell>
          <cell r="S659">
            <v>845.98533581108484</v>
          </cell>
          <cell r="T659">
            <v>904.71295809789649</v>
          </cell>
          <cell r="U659">
            <v>980.86972915080173</v>
          </cell>
          <cell r="V659">
            <v>1079.0094949728232</v>
          </cell>
          <cell r="W659">
            <v>1206.2158482849618</v>
          </cell>
        </row>
        <row r="660">
          <cell r="A660" t="str">
            <v xml:space="preserve">    % change</v>
          </cell>
          <cell r="C660">
            <v>0.43295814484704631</v>
          </cell>
          <cell r="D660">
            <v>7.0402561341899039E-2</v>
          </cell>
          <cell r="E660">
            <v>7.86237376187926E-3</v>
          </cell>
          <cell r="F660">
            <v>0.13275052231007822</v>
          </cell>
          <cell r="G660">
            <v>0.10444556566004914</v>
          </cell>
          <cell r="H660">
            <v>-5.582353548134833E-2</v>
          </cell>
          <cell r="I660">
            <v>-0.18434495961834074</v>
          </cell>
          <cell r="J660">
            <v>0.10521543856136062</v>
          </cell>
          <cell r="K660">
            <v>0.22542780099655868</v>
          </cell>
          <cell r="L660">
            <v>-8.9543879058880838E-2</v>
          </cell>
          <cell r="M660">
            <v>6.3032528986745273E-2</v>
          </cell>
          <cell r="N660">
            <v>1.2663811585848395E-2</v>
          </cell>
          <cell r="O660">
            <v>1.2688007597208673E-2</v>
          </cell>
          <cell r="P660">
            <v>1.354450916456873E-2</v>
          </cell>
          <cell r="Q660">
            <v>2.7546660754801389E-2</v>
          </cell>
          <cell r="R660">
            <v>4.1703371155504154E-2</v>
          </cell>
          <cell r="S660">
            <v>5.586662783260854E-2</v>
          </cell>
          <cell r="T660">
            <v>6.9419196528397009E-2</v>
          </cell>
          <cell r="U660">
            <v>8.4177827200596411E-2</v>
          </cell>
          <cell r="V660">
            <v>0.10005382254684014</v>
          </cell>
          <cell r="W660">
            <v>0.1178917830703079</v>
          </cell>
        </row>
        <row r="661">
          <cell r="A661" t="str">
            <v>Comm on franchised services</v>
          </cell>
          <cell r="B661">
            <v>0</v>
          </cell>
          <cell r="C661">
            <v>0</v>
          </cell>
          <cell r="D661">
            <v>74.035323269228698</v>
          </cell>
          <cell r="E661">
            <v>137.47492686055551</v>
          </cell>
          <cell r="F661">
            <v>206.53143609216667</v>
          </cell>
          <cell r="G661">
            <v>244.61180816301501</v>
          </cell>
          <cell r="H661">
            <v>336.55712493752122</v>
          </cell>
          <cell r="I661">
            <v>377.82616634007604</v>
          </cell>
          <cell r="J661">
            <v>424.90208216974713</v>
          </cell>
          <cell r="K661">
            <v>455.02800138968149</v>
          </cell>
          <cell r="L661">
            <v>525.22504175577672</v>
          </cell>
          <cell r="M661">
            <v>594.3592402615119</v>
          </cell>
          <cell r="N661">
            <v>558.76511539938531</v>
          </cell>
          <cell r="O661">
            <v>485.15085780015232</v>
          </cell>
          <cell r="P661">
            <v>461.82759440298082</v>
          </cell>
          <cell r="Q661">
            <v>441.73210340457803</v>
          </cell>
          <cell r="R661">
            <v>434.55060181968571</v>
          </cell>
          <cell r="S661">
            <v>430.81826217640338</v>
          </cell>
          <cell r="T661">
            <v>430.29470874712263</v>
          </cell>
          <cell r="U661">
            <v>432.44954811606414</v>
          </cell>
          <cell r="V661">
            <v>438.82999702714255</v>
          </cell>
          <cell r="W661">
            <v>450.09469796267234</v>
          </cell>
        </row>
        <row r="662">
          <cell r="A662" t="str">
            <v xml:space="preserve">    % change</v>
          </cell>
          <cell r="E662">
            <v>0.85688291466803412</v>
          </cell>
          <cell r="F662">
            <v>0.5023207562907599</v>
          </cell>
          <cell r="G662">
            <v>0.18438051267824718</v>
          </cell>
          <cell r="H662">
            <v>0.37588257682651083</v>
          </cell>
          <cell r="I662">
            <v>0.12262120853990544</v>
          </cell>
          <cell r="J662">
            <v>0.12459675910137658</v>
          </cell>
          <cell r="K662">
            <v>7.0900851005712751E-2</v>
          </cell>
          <cell r="L662">
            <v>0.15426971560367586</v>
          </cell>
          <cell r="M662">
            <v>0.13162776526158426</v>
          </cell>
          <cell r="N662">
            <v>-5.9886550845016817E-2</v>
          </cell>
          <cell r="O662">
            <v>-0.13174454805865277</v>
          </cell>
          <cell r="P662">
            <v>-4.807424952916195E-2</v>
          </cell>
          <cell r="Q662">
            <v>-4.3512971597941985E-2</v>
          </cell>
          <cell r="R662">
            <v>-1.6257594885094484E-2</v>
          </cell>
          <cell r="S662">
            <v>-8.5889643867782528E-3</v>
          </cell>
          <cell r="T662">
            <v>-1.2152535657050656E-3</v>
          </cell>
          <cell r="U662">
            <v>5.0078221394256328E-3</v>
          </cell>
          <cell r="V662">
            <v>1.475420413519779E-2</v>
          </cell>
          <cell r="W662">
            <v>2.566985167796787E-2</v>
          </cell>
        </row>
        <row r="663">
          <cell r="A663" t="str">
            <v>Others</v>
          </cell>
          <cell r="B663">
            <v>95.992091388400709</v>
          </cell>
          <cell r="C663">
            <v>173.84377396670502</v>
          </cell>
          <cell r="D663">
            <v>102.62603125451164</v>
          </cell>
          <cell r="E663">
            <v>44.808233973612317</v>
          </cell>
          <cell r="F663">
            <v>143.23962758418983</v>
          </cell>
          <cell r="G663">
            <v>74.756821489541892</v>
          </cell>
          <cell r="H663">
            <v>102.91481260811491</v>
          </cell>
          <cell r="I663">
            <v>455.96458677282146</v>
          </cell>
          <cell r="J663">
            <v>127.0721565088067</v>
          </cell>
          <cell r="K663">
            <v>256.40945263580954</v>
          </cell>
          <cell r="L663">
            <v>379.25115559515228</v>
          </cell>
          <cell r="M663">
            <v>319.40669891998522</v>
          </cell>
          <cell r="N663">
            <v>341.16069945027192</v>
          </cell>
          <cell r="O663">
            <v>331.42020327001279</v>
          </cell>
          <cell r="P663">
            <v>329.18763949643301</v>
          </cell>
          <cell r="Q663">
            <v>331.98259670353087</v>
          </cell>
          <cell r="R663">
            <v>340.25113781232523</v>
          </cell>
          <cell r="S663">
            <v>354.91143523632064</v>
          </cell>
          <cell r="T663">
            <v>375.55234903702251</v>
          </cell>
          <cell r="U663">
            <v>404.15403148581896</v>
          </cell>
          <cell r="V663">
            <v>442.46090775302537</v>
          </cell>
          <cell r="W663">
            <v>493.4655856261798</v>
          </cell>
        </row>
        <row r="664">
          <cell r="A664" t="str">
            <v xml:space="preserve">    % change</v>
          </cell>
          <cell r="C664">
            <v>0.81102183994828114</v>
          </cell>
          <cell r="D664">
            <v>-0.40966519011393054</v>
          </cell>
          <cell r="E664">
            <v>-0.56338334995642292</v>
          </cell>
          <cell r="F664">
            <v>2.1967255765657718</v>
          </cell>
          <cell r="G664">
            <v>-0.4780995821452888</v>
          </cell>
          <cell r="H664">
            <v>0.37666116024625507</v>
          </cell>
          <cell r="I664">
            <v>3.430504950818599</v>
          </cell>
          <cell r="J664">
            <v>-0.72131134698818444</v>
          </cell>
          <cell r="K664">
            <v>1.0178256171959998</v>
          </cell>
          <cell r="L664">
            <v>0.47908414333624671</v>
          </cell>
          <cell r="M664">
            <v>-0.15779637264718205</v>
          </cell>
          <cell r="N664">
            <v>6.8107527499716936E-2</v>
          </cell>
          <cell r="O664">
            <v>-2.8551049977193821E-2</v>
          </cell>
          <cell r="P664">
            <v>-6.7363538841380688E-3</v>
          </cell>
          <cell r="Q664">
            <v>8.4904682671966825E-3</v>
          </cell>
          <cell r="R664">
            <v>2.4906549894175178E-2</v>
          </cell>
          <cell r="S664">
            <v>4.3086696251054768E-2</v>
          </cell>
          <cell r="T664">
            <v>5.8157928292611683E-2</v>
          </cell>
          <cell r="U664">
            <v>7.6158976297540981E-2</v>
          </cell>
          <cell r="V664">
            <v>9.4782863173172416E-2</v>
          </cell>
          <cell r="W664">
            <v>0.11527499261386587</v>
          </cell>
        </row>
        <row r="665">
          <cell r="A665" t="str">
            <v>Operating costs</v>
          </cell>
          <cell r="B665">
            <v>5455.5131810193316</v>
          </cell>
          <cell r="C665">
            <v>5569.3371731480347</v>
          </cell>
          <cell r="D665">
            <v>5511.6777704648784</v>
          </cell>
          <cell r="E665">
            <v>6846.4498249796534</v>
          </cell>
          <cell r="F665">
            <v>7042.7147491836404</v>
          </cell>
          <cell r="G665">
            <v>7240.5084815906266</v>
          </cell>
          <cell r="H665">
            <v>7464.8724570142649</v>
          </cell>
          <cell r="I665">
            <v>7827.583602063436</v>
          </cell>
          <cell r="J665">
            <v>7609.7338839118802</v>
          </cell>
          <cell r="K665">
            <v>8641.8290546290373</v>
          </cell>
          <cell r="L665">
            <v>8776.1957319455014</v>
          </cell>
          <cell r="M665">
            <v>8610.6864471784065</v>
          </cell>
          <cell r="N665">
            <v>9601.4280631128477</v>
          </cell>
          <cell r="O665">
            <v>9879.2513372281446</v>
          </cell>
          <cell r="P665">
            <v>10379.54440434169</v>
          </cell>
          <cell r="Q665">
            <v>11074.460071762833</v>
          </cell>
          <cell r="R665">
            <v>12024.448061271518</v>
          </cell>
          <cell r="S665">
            <v>13276.537421295272</v>
          </cell>
          <cell r="T665">
            <v>14838.59505739885</v>
          </cell>
          <cell r="U665">
            <v>16812.472501281849</v>
          </cell>
          <cell r="V665">
            <v>19312.629774710069</v>
          </cell>
          <cell r="W665">
            <v>22584.783208115961</v>
          </cell>
        </row>
        <row r="666">
          <cell r="A666" t="str">
            <v xml:space="preserve">    % change</v>
          </cell>
          <cell r="C666">
            <v>2.0864030266614764E-2</v>
          </cell>
          <cell r="D666">
            <v>-1.0353009862853146E-2</v>
          </cell>
          <cell r="E666">
            <v>0.2421716417580404</v>
          </cell>
          <cell r="F666">
            <v>2.8666670934752725E-2</v>
          </cell>
          <cell r="G666">
            <v>2.8084870600490142E-2</v>
          </cell>
          <cell r="H666">
            <v>3.0987323058055294E-2</v>
          </cell>
          <cell r="I666">
            <v>4.8589061251589793E-2</v>
          </cell>
          <cell r="J666">
            <v>-2.78310305231525E-2</v>
          </cell>
          <cell r="K666">
            <v>0.13562828693644091</v>
          </cell>
          <cell r="L666">
            <v>1.5548407225723704E-2</v>
          </cell>
          <cell r="M666">
            <v>-1.8858887133138769E-2</v>
          </cell>
          <cell r="N666">
            <v>0.11505953933081514</v>
          </cell>
          <cell r="O666">
            <v>2.8935620023301523E-2</v>
          </cell>
          <cell r="P666">
            <v>5.0640787447959967E-2</v>
          </cell>
          <cell r="Q666">
            <v>6.6950498051770335E-2</v>
          </cell>
          <cell r="R666">
            <v>8.5781878606517648E-2</v>
          </cell>
          <cell r="S666">
            <v>0.10412863473180933</v>
          </cell>
          <cell r="T666">
            <v>0.11765549906092776</v>
          </cell>
          <cell r="U666">
            <v>0.13302320308948512</v>
          </cell>
          <cell r="V666">
            <v>0.14870848254101809</v>
          </cell>
          <cell r="W666">
            <v>0.16943075446362998</v>
          </cell>
        </row>
        <row r="667">
          <cell r="A667" t="str">
            <v>EBITDA</v>
          </cell>
          <cell r="B667">
            <v>6056.7627416520236</v>
          </cell>
          <cell r="C667">
            <v>6734.1758934154777</v>
          </cell>
          <cell r="D667">
            <v>7173.1448151557743</v>
          </cell>
          <cell r="E667">
            <v>8326.9216689407731</v>
          </cell>
          <cell r="F667">
            <v>8158.0536247198115</v>
          </cell>
          <cell r="G667">
            <v>7701.8514999574236</v>
          </cell>
          <cell r="H667">
            <v>7415.0331877403632</v>
          </cell>
          <cell r="I667">
            <v>7134.4759505845204</v>
          </cell>
          <cell r="J667">
            <v>6899.1704202345472</v>
          </cell>
          <cell r="K667">
            <v>5183.4801838653548</v>
          </cell>
          <cell r="L667">
            <v>5306.7261706011859</v>
          </cell>
          <cell r="M667">
            <v>5430.4463899280518</v>
          </cell>
          <cell r="N667">
            <v>4619.3604741777826</v>
          </cell>
          <cell r="O667">
            <v>3995.0467320479524</v>
          </cell>
          <cell r="P667">
            <v>3631.323762016305</v>
          </cell>
          <cell r="Q667">
            <v>3292.4211213575413</v>
          </cell>
          <cell r="R667">
            <v>2955.027058085745</v>
          </cell>
          <cell r="S667">
            <v>2637.2469415429382</v>
          </cell>
          <cell r="T667">
            <v>2307.9739511850557</v>
          </cell>
          <cell r="U667">
            <v>1984.0451022828895</v>
          </cell>
          <cell r="V667">
            <v>1649.3055594195139</v>
          </cell>
          <cell r="W667">
            <v>1225.5711290060326</v>
          </cell>
        </row>
        <row r="668">
          <cell r="A668" t="str">
            <v xml:space="preserve">    % change</v>
          </cell>
          <cell r="C668">
            <v>0.11184409570890419</v>
          </cell>
          <cell r="D668">
            <v>6.5185247413794167E-2</v>
          </cell>
          <cell r="E668">
            <v>0.16084672532293531</v>
          </cell>
          <cell r="F668">
            <v>-2.0279768554907318E-2</v>
          </cell>
          <cell r="G668">
            <v>-5.5920461638060859E-2</v>
          </cell>
          <cell r="H668">
            <v>-3.724017688716097E-2</v>
          </cell>
          <cell r="I668">
            <v>-3.7836275314276691E-2</v>
          </cell>
          <cell r="J668">
            <v>-3.2981473619053236E-2</v>
          </cell>
          <cell r="K668">
            <v>-0.2486806575088002</v>
          </cell>
          <cell r="L668">
            <v>2.3776687160772747E-2</v>
          </cell>
          <cell r="M668">
            <v>2.3313850262759894E-2</v>
          </cell>
          <cell r="N668">
            <v>-0.14935897668644793</v>
          </cell>
          <cell r="O668">
            <v>-0.1351515530385089</v>
          </cell>
          <cell r="P668">
            <v>-9.104348319980593E-2</v>
          </cell>
          <cell r="Q668">
            <v>-9.3327574975189398E-2</v>
          </cell>
          <cell r="R668">
            <v>-0.10247597462036717</v>
          </cell>
          <cell r="S668">
            <v>-0.10753881785050845</v>
          </cell>
          <cell r="T668">
            <v>-0.12485481930836528</v>
          </cell>
          <cell r="U668">
            <v>-0.14035203852098987</v>
          </cell>
          <cell r="V668">
            <v>-0.16871569223815341</v>
          </cell>
          <cell r="W668">
            <v>-0.25691687510143235</v>
          </cell>
        </row>
        <row r="669">
          <cell r="A669" t="str">
            <v>Other income - total</v>
          </cell>
          <cell r="B669">
            <v>70.430579964850622</v>
          </cell>
          <cell r="C669">
            <v>139.83602076854044</v>
          </cell>
          <cell r="D669">
            <v>178.36474860569228</v>
          </cell>
          <cell r="E669">
            <v>85.316745983003202</v>
          </cell>
          <cell r="F669">
            <v>351.94784796244994</v>
          </cell>
          <cell r="G669">
            <v>305.40616493518957</v>
          </cell>
          <cell r="H669">
            <v>241.07412468871379</v>
          </cell>
          <cell r="I669">
            <v>401.11021534410315</v>
          </cell>
          <cell r="J669">
            <v>653.97383750033237</v>
          </cell>
          <cell r="K669">
            <v>466.07288838401365</v>
          </cell>
          <cell r="L669">
            <v>774.24662183258954</v>
          </cell>
          <cell r="M669">
            <v>567.58070114543568</v>
          </cell>
          <cell r="N669">
            <v>483.09435727707796</v>
          </cell>
          <cell r="O669">
            <v>522.76913281727343</v>
          </cell>
          <cell r="P669">
            <v>538.71462277984574</v>
          </cell>
          <cell r="Q669">
            <v>565.63620955865122</v>
          </cell>
          <cell r="R669">
            <v>593.2459593061069</v>
          </cell>
          <cell r="S669">
            <v>631.6897741386905</v>
          </cell>
          <cell r="T669">
            <v>668.03785057984101</v>
          </cell>
          <cell r="U669">
            <v>698.23982029031959</v>
          </cell>
          <cell r="V669">
            <v>728.9677105870918</v>
          </cell>
          <cell r="W669">
            <v>758.53323926408882</v>
          </cell>
        </row>
        <row r="670">
          <cell r="A670" t="str">
            <v xml:space="preserve">    % change</v>
          </cell>
          <cell r="C670">
            <v>0.98544468664502816</v>
          </cell>
          <cell r="D670">
            <v>0.27552791923996045</v>
          </cell>
          <cell r="E670">
            <v>-0.52167260263062754</v>
          </cell>
          <cell r="F670">
            <v>3.1251907103039889</v>
          </cell>
          <cell r="G670">
            <v>-0.13224028303257596</v>
          </cell>
          <cell r="H670">
            <v>-0.21064420968754094</v>
          </cell>
          <cell r="I670">
            <v>0.66384598870590295</v>
          </cell>
          <cell r="J670">
            <v>0.63040933011218225</v>
          </cell>
          <cell r="K670">
            <v>-0.28732181372045063</v>
          </cell>
          <cell r="L670">
            <v>0.66121360226956782</v>
          </cell>
          <cell r="M670">
            <v>-0.26692518231205142</v>
          </cell>
          <cell r="N670">
            <v>-0.14885344709193893</v>
          </cell>
          <cell r="O670">
            <v>8.2126348491874612E-2</v>
          </cell>
          <cell r="P670">
            <v>3.0501972977325487E-2</v>
          </cell>
          <cell r="Q670">
            <v>4.9973744243076546E-2</v>
          </cell>
          <cell r="R670">
            <v>4.8811849879622615E-2</v>
          </cell>
          <cell r="S670">
            <v>6.4802489135449948E-2</v>
          </cell>
          <cell r="T670">
            <v>5.7541023979232664E-2</v>
          </cell>
          <cell r="U670">
            <v>4.5209967794884731E-2</v>
          </cell>
          <cell r="V670">
            <v>4.4007645229966919E-2</v>
          </cell>
          <cell r="W670">
            <v>4.0558077192727415E-2</v>
          </cell>
        </row>
        <row r="671">
          <cell r="A671" t="str">
            <v>Depreciation</v>
          </cell>
          <cell r="B671">
            <v>2181.8892794376097</v>
          </cell>
          <cell r="C671">
            <v>2459.1030860513233</v>
          </cell>
          <cell r="D671">
            <v>2624.6463812742977</v>
          </cell>
          <cell r="E671">
            <v>2419.2440694272582</v>
          </cell>
          <cell r="F671">
            <v>2213.0519882629033</v>
          </cell>
          <cell r="G671">
            <v>2016.9737982779191</v>
          </cell>
          <cell r="H671">
            <v>1901.2636761043691</v>
          </cell>
          <cell r="I671">
            <v>1882.4606355402632</v>
          </cell>
          <cell r="J671">
            <v>1894.3194504478226</v>
          </cell>
          <cell r="K671">
            <v>1892.2532589919954</v>
          </cell>
          <cell r="L671">
            <v>1872.7768647495061</v>
          </cell>
          <cell r="M671">
            <v>1865.9638928527049</v>
          </cell>
          <cell r="N671">
            <v>1940.0968036037257</v>
          </cell>
          <cell r="O671">
            <v>2015.8324355224443</v>
          </cell>
          <cell r="P671">
            <v>2096.9474740931596</v>
          </cell>
          <cell r="Q671">
            <v>2206.4066557319084</v>
          </cell>
          <cell r="R671">
            <v>2332.5064459694372</v>
          </cell>
          <cell r="S671">
            <v>2483.9486829412431</v>
          </cell>
          <cell r="T671">
            <v>2659.7587089697527</v>
          </cell>
          <cell r="U671">
            <v>2877.7789754791293</v>
          </cell>
          <cell r="V671">
            <v>3151.4537865094471</v>
          </cell>
          <cell r="W671">
            <v>3493.5449496016736</v>
          </cell>
        </row>
        <row r="672">
          <cell r="A672" t="str">
            <v xml:space="preserve">    % change</v>
          </cell>
          <cell r="C672">
            <v>0.12705218785673966</v>
          </cell>
          <cell r="D672">
            <v>6.7318566741662478E-2</v>
          </cell>
          <cell r="E672">
            <v>-7.8259042175164995E-2</v>
          </cell>
          <cell r="F672">
            <v>-8.5229962437469053E-2</v>
          </cell>
          <cell r="G672">
            <v>-8.8600806047440583E-2</v>
          </cell>
          <cell r="H672">
            <v>-5.7368183102994519E-2</v>
          </cell>
          <cell r="I672">
            <v>-9.8897595322668952E-3</v>
          </cell>
          <cell r="J672">
            <v>6.2996350009496549E-3</v>
          </cell>
          <cell r="K672">
            <v>-1.0907302120235496E-3</v>
          </cell>
          <cell r="L672">
            <v>-1.0292699536881389E-2</v>
          </cell>
          <cell r="M672">
            <v>-3.6378983663450937E-3</v>
          </cell>
          <cell r="N672">
            <v>3.9729016748381696E-2</v>
          </cell>
          <cell r="O672">
            <v>3.9037037625153426E-2</v>
          </cell>
          <cell r="P672">
            <v>4.0238978766949263E-2</v>
          </cell>
          <cell r="Q672">
            <v>5.2199295877015217E-2</v>
          </cell>
          <cell r="R672">
            <v>5.7151654211131442E-2</v>
          </cell>
          <cell r="S672">
            <v>6.4926824632573821E-2</v>
          </cell>
          <cell r="T672">
            <v>7.0778445318094407E-2</v>
          </cell>
          <cell r="U672">
            <v>8.196994177484096E-2</v>
          </cell>
          <cell r="V672">
            <v>9.509931560492868E-2</v>
          </cell>
          <cell r="W672">
            <v>0.10855027116584415</v>
          </cell>
        </row>
        <row r="673">
          <cell r="A673" t="str">
            <v>EBIT</v>
          </cell>
          <cell r="B673">
            <v>3944.9525483304069</v>
          </cell>
          <cell r="C673">
            <v>4414.5924033529955</v>
          </cell>
          <cell r="D673">
            <v>4726.5862078396976</v>
          </cell>
          <cell r="E673">
            <v>5992.7523121745826</v>
          </cell>
          <cell r="F673">
            <v>6296.7431541552733</v>
          </cell>
          <cell r="G673">
            <v>5990.1105275120572</v>
          </cell>
          <cell r="H673">
            <v>5754.8436363247074</v>
          </cell>
          <cell r="I673">
            <v>5653.1255303883609</v>
          </cell>
          <cell r="J673">
            <v>5658.8248072870574</v>
          </cell>
          <cell r="K673">
            <v>3757.2998132573725</v>
          </cell>
          <cell r="L673">
            <v>4208.195927684269</v>
          </cell>
          <cell r="M673">
            <v>4132.0631982207815</v>
          </cell>
          <cell r="N673">
            <v>3162.3580278511354</v>
          </cell>
          <cell r="O673">
            <v>2501.9834293427816</v>
          </cell>
          <cell r="P673">
            <v>2073.0909107029911</v>
          </cell>
          <cell r="Q673">
            <v>1651.6506751842842</v>
          </cell>
          <cell r="R673">
            <v>1215.7665714224142</v>
          </cell>
          <cell r="S673">
            <v>784.98803274038573</v>
          </cell>
          <cell r="T673">
            <v>316.25309279514386</v>
          </cell>
          <cell r="U673">
            <v>-195.49405290591986</v>
          </cell>
          <cell r="V673">
            <v>-773.40124970240174</v>
          </cell>
          <cell r="W673">
            <v>-1509.9105924363894</v>
          </cell>
        </row>
        <row r="674">
          <cell r="A674" t="str">
            <v xml:space="preserve">    % change</v>
          </cell>
          <cell r="C674">
            <v>0.11904829000322215</v>
          </cell>
          <cell r="D674">
            <v>7.0673298003624208E-2</v>
          </cell>
          <cell r="E674">
            <v>0.26788173295872042</v>
          </cell>
          <cell r="F674">
            <v>5.0726415200427644E-2</v>
          </cell>
          <cell r="G674">
            <v>-4.8697019893667814E-2</v>
          </cell>
          <cell r="H674">
            <v>-3.9275884828299801E-2</v>
          </cell>
          <cell r="I674">
            <v>-1.7675216281168749E-2</v>
          </cell>
          <cell r="J674">
            <v>1.008163867591394E-3</v>
          </cell>
          <cell r="K674">
            <v>-0.33602824946639587</v>
          </cell>
          <cell r="L674">
            <v>0.12000535939025703</v>
          </cell>
          <cell r="M674">
            <v>-1.8091536319076007E-2</v>
          </cell>
          <cell r="N674">
            <v>-0.23467820404760265</v>
          </cell>
          <cell r="O674">
            <v>-0.20882347687781799</v>
          </cell>
          <cell r="P674">
            <v>-0.17142100687391504</v>
          </cell>
          <cell r="Q674">
            <v>-0.20329076421245573</v>
          </cell>
          <cell r="R674">
            <v>-0.26390816793825722</v>
          </cell>
          <cell r="S674">
            <v>-0.35432668475004148</v>
          </cell>
          <cell r="T674">
            <v>-0.59712367627936014</v>
          </cell>
          <cell r="U674">
            <v>-1.6181569678199261</v>
          </cell>
          <cell r="V674">
            <v>2.9561369678830878</v>
          </cell>
          <cell r="W674">
            <v>0.95229913711335512</v>
          </cell>
        </row>
        <row r="675">
          <cell r="A675" t="str">
            <v>Interest</v>
          </cell>
          <cell r="B675">
            <v>834.31458699472773</v>
          </cell>
          <cell r="C675">
            <v>1023.9189446284322</v>
          </cell>
          <cell r="D675">
            <v>1133.9826773131106</v>
          </cell>
          <cell r="E675">
            <v>972.30836255381462</v>
          </cell>
          <cell r="F675">
            <v>869.83681081500708</v>
          </cell>
          <cell r="G675">
            <v>705.94516287483759</v>
          </cell>
          <cell r="H675">
            <v>544.92525070858437</v>
          </cell>
          <cell r="I675">
            <v>278.45131742039672</v>
          </cell>
          <cell r="J675">
            <v>210.2329565386176</v>
          </cell>
          <cell r="K675">
            <v>22.452601194275093</v>
          </cell>
          <cell r="L675">
            <v>20.214165959933688</v>
          </cell>
          <cell r="M675">
            <v>12.97217615625576</v>
          </cell>
          <cell r="N675">
            <v>46.287714414929596</v>
          </cell>
          <cell r="O675">
            <v>44.642869797222531</v>
          </cell>
          <cell r="P675">
            <v>43.092891006022526</v>
          </cell>
          <cell r="Q675">
            <v>42.171386910008621</v>
          </cell>
          <cell r="R675">
            <v>41.838167533770552</v>
          </cell>
          <cell r="S675">
            <v>42.071928446264799</v>
          </cell>
          <cell r="T675">
            <v>42.85002658609973</v>
          </cell>
          <cell r="U675">
            <v>44.24480830438609</v>
          </cell>
          <cell r="V675">
            <v>46.35397190770675</v>
          </cell>
          <cell r="W675">
            <v>49.351166007902158</v>
          </cell>
        </row>
        <row r="676">
          <cell r="A676" t="str">
            <v xml:space="preserve">    % change</v>
          </cell>
          <cell r="C676">
            <v>0.22725763229991647</v>
          </cell>
          <cell r="D676">
            <v>0.10749262259682002</v>
          </cell>
          <cell r="E676">
            <v>-0.14257212036287137</v>
          </cell>
          <cell r="F676">
            <v>-0.10538997265194872</v>
          </cell>
          <cell r="G676">
            <v>-0.1884165465319968</v>
          </cell>
          <cell r="H676">
            <v>-0.22809124650777113</v>
          </cell>
          <cell r="I676">
            <v>-0.48901006687005744</v>
          </cell>
          <cell r="J676">
            <v>-0.24499205647062994</v>
          </cell>
          <cell r="K676">
            <v>-0.89320132502559946</v>
          </cell>
          <cell r="L676">
            <v>-9.969603142963035E-2</v>
          </cell>
          <cell r="M676">
            <v>-0.35826310212512402</v>
          </cell>
          <cell r="N676">
            <v>2.5682304847986206</v>
          </cell>
          <cell r="O676">
            <v>-3.5535230859801037E-2</v>
          </cell>
          <cell r="P676">
            <v>-3.4719515081363284E-2</v>
          </cell>
          <cell r="Q676">
            <v>-2.1384132614475027E-2</v>
          </cell>
          <cell r="R676">
            <v>-7.9015512804722077E-3</v>
          </cell>
          <cell r="S676">
            <v>5.5872646024843764E-3</v>
          </cell>
          <cell r="T676">
            <v>1.8494472884187818E-2</v>
          </cell>
          <cell r="U676">
            <v>3.2550311619615524E-2</v>
          </cell>
          <cell r="V676">
            <v>4.7670307187466676E-2</v>
          </cell>
          <cell r="W676">
            <v>6.465884101934094E-2</v>
          </cell>
        </row>
        <row r="677">
          <cell r="A677" t="str">
            <v>Profit before tax</v>
          </cell>
          <cell r="B677">
            <v>3110.6379613356794</v>
          </cell>
          <cell r="C677">
            <v>3390.6734587245633</v>
          </cell>
          <cell r="D677">
            <v>3592.6035305265873</v>
          </cell>
          <cell r="E677">
            <v>5020.4439496207679</v>
          </cell>
          <cell r="F677">
            <v>5426.9063433402662</v>
          </cell>
          <cell r="G677">
            <v>5284.1653646372197</v>
          </cell>
          <cell r="H677">
            <v>5209.9183856161235</v>
          </cell>
          <cell r="I677">
            <v>5374.5359905468731</v>
          </cell>
          <cell r="J677">
            <v>5448.5918507484394</v>
          </cell>
          <cell r="K677">
            <v>3734.8472120630972</v>
          </cell>
          <cell r="L677">
            <v>4187.9817617243361</v>
          </cell>
          <cell r="M677">
            <v>4119.0910220645264</v>
          </cell>
          <cell r="N677">
            <v>3116.0703134362057</v>
          </cell>
          <cell r="O677">
            <v>2457.3405595455588</v>
          </cell>
          <cell r="P677">
            <v>2029.9980196969684</v>
          </cell>
          <cell r="Q677">
            <v>1609.4792882742754</v>
          </cell>
          <cell r="R677">
            <v>1173.9284038886435</v>
          </cell>
          <cell r="S677">
            <v>742.91610429412094</v>
          </cell>
          <cell r="T677">
            <v>273.40306620904414</v>
          </cell>
          <cell r="U677">
            <v>-239.73886121030594</v>
          </cell>
          <cell r="V677">
            <v>-819.75522161010849</v>
          </cell>
          <cell r="W677">
            <v>-1559.2617584442914</v>
          </cell>
        </row>
        <row r="678">
          <cell r="A678" t="str">
            <v xml:space="preserve">    % change</v>
          </cell>
          <cell r="C678">
            <v>9.0025101239566752E-2</v>
          </cell>
          <cell r="D678">
            <v>5.9554561729451283E-2</v>
          </cell>
          <cell r="E678">
            <v>0.39743890662070758</v>
          </cell>
          <cell r="F678">
            <v>8.0961444405768468E-2</v>
          </cell>
          <cell r="G678">
            <v>-2.6302458467560186E-2</v>
          </cell>
          <cell r="H678">
            <v>-1.4050843207514485E-2</v>
          </cell>
          <cell r="I678">
            <v>3.1596964241366265E-2</v>
          </cell>
          <cell r="J678">
            <v>1.3779023962593451E-2</v>
          </cell>
          <cell r="K678">
            <v>-0.31452982451785882</v>
          </cell>
          <cell r="L678">
            <v>0.12132612766532191</v>
          </cell>
          <cell r="M678">
            <v>-1.6449627428999358E-2</v>
          </cell>
          <cell r="N678">
            <v>-0.24350535184959266</v>
          </cell>
          <cell r="O678">
            <v>-0.21139758979451306</v>
          </cell>
          <cell r="P678">
            <v>-0.17390448311634088</v>
          </cell>
          <cell r="Q678">
            <v>-0.20715228652561279</v>
          </cell>
          <cell r="R678">
            <v>-0.27061602318141076</v>
          </cell>
          <cell r="S678">
            <v>-0.36715382144838837</v>
          </cell>
          <cell r="T678">
            <v>-0.63198662052316523</v>
          </cell>
          <cell r="U678">
            <v>-1.8768696874343078</v>
          </cell>
          <cell r="V678">
            <v>2.4193672960304724</v>
          </cell>
          <cell r="W678">
            <v>0.90210652807028602</v>
          </cell>
        </row>
        <row r="679">
          <cell r="A679" t="str">
            <v>Tax</v>
          </cell>
          <cell r="B679">
            <v>790.86115992970133</v>
          </cell>
          <cell r="C679">
            <v>1621.676995958069</v>
          </cell>
          <cell r="D679">
            <v>1890.3519689954578</v>
          </cell>
          <cell r="E679">
            <v>2639.6759173819255</v>
          </cell>
          <cell r="F679">
            <v>2410.969135829534</v>
          </cell>
          <cell r="G679">
            <v>2246.9081179251912</v>
          </cell>
          <cell r="H679">
            <v>2027.8177075604242</v>
          </cell>
          <cell r="I679">
            <v>1686.5289071299626</v>
          </cell>
          <cell r="J679">
            <v>1734.4507220739486</v>
          </cell>
          <cell r="K679">
            <v>434.85907731307509</v>
          </cell>
          <cell r="L679">
            <v>396.83356033592571</v>
          </cell>
          <cell r="M679">
            <v>1128.4673388726767</v>
          </cell>
          <cell r="N679">
            <v>962.35747239565501</v>
          </cell>
          <cell r="O679">
            <v>767.00000843425221</v>
          </cell>
          <cell r="P679">
            <v>639.70613940754174</v>
          </cell>
          <cell r="Q679">
            <v>515.08505042712568</v>
          </cell>
          <cell r="R679">
            <v>385.99354084704117</v>
          </cell>
          <cell r="S679">
            <v>258.88114841414159</v>
          </cell>
          <cell r="T679">
            <v>238.48951265700319</v>
          </cell>
          <cell r="U679">
            <v>249.27161584364404</v>
          </cell>
          <cell r="V679">
            <v>260.24147267959177</v>
          </cell>
          <cell r="W679">
            <v>270.79636641727967</v>
          </cell>
        </row>
        <row r="680">
          <cell r="A680" t="str">
            <v xml:space="preserve">    % change</v>
          </cell>
          <cell r="C680">
            <v>1.050520468222536</v>
          </cell>
          <cell r="D680">
            <v>0.16567724257484362</v>
          </cell>
          <cell r="E680">
            <v>0.39639387832344375</v>
          </cell>
          <cell r="F680">
            <v>-8.6641992695537628E-2</v>
          </cell>
          <cell r="G680">
            <v>-6.8047747051683038E-2</v>
          </cell>
          <cell r="H680">
            <v>-9.7507507590954057E-2</v>
          </cell>
          <cell r="I680">
            <v>-0.1683034915604178</v>
          </cell>
          <cell r="J680">
            <v>2.8414464016235819E-2</v>
          </cell>
          <cell r="K680">
            <v>-0.74928138817740664</v>
          </cell>
          <cell r="L680">
            <v>-8.7443309708752026E-2</v>
          </cell>
          <cell r="M680">
            <v>1.8436791936584491</v>
          </cell>
          <cell r="N680">
            <v>-0.14719953405382835</v>
          </cell>
          <cell r="O680">
            <v>-0.20299885392388295</v>
          </cell>
          <cell r="P680">
            <v>-0.16596332154750193</v>
          </cell>
          <cell r="Q680">
            <v>-0.19480989989533759</v>
          </cell>
          <cell r="R680">
            <v>-0.25062173610559557</v>
          </cell>
          <cell r="S680">
            <v>-0.32931222671228788</v>
          </cell>
          <cell r="T680">
            <v>-7.8768330108444862E-2</v>
          </cell>
          <cell r="U680">
            <v>4.5209967794884731E-2</v>
          </cell>
          <cell r="V680">
            <v>4.4007645229967141E-2</v>
          </cell>
          <cell r="W680">
            <v>4.0558077192727193E-2</v>
          </cell>
        </row>
        <row r="681">
          <cell r="A681" t="str">
            <v>Network/rural development levy</v>
          </cell>
          <cell r="B681">
            <v>1380.0175746924431</v>
          </cell>
          <cell r="C681">
            <v>355.97787716152737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 t="str">
            <v>Profit after tax</v>
          </cell>
          <cell r="B682">
            <v>939.75922671353487</v>
          </cell>
          <cell r="C682">
            <v>1413.018585604967</v>
          </cell>
          <cell r="D682">
            <v>1702.2515615311293</v>
          </cell>
          <cell r="E682">
            <v>2380.7680322388424</v>
          </cell>
          <cell r="F682">
            <v>3015.9372075107322</v>
          </cell>
          <cell r="G682">
            <v>3037.2572467120281</v>
          </cell>
          <cell r="H682">
            <v>3182.1006780556986</v>
          </cell>
          <cell r="I682">
            <v>3688.007083416911</v>
          </cell>
          <cell r="J682">
            <v>3714.1411286744906</v>
          </cell>
          <cell r="K682">
            <v>3299.9881347500223</v>
          </cell>
          <cell r="L682">
            <v>3791.1482013884101</v>
          </cell>
          <cell r="M682">
            <v>2990.6236831918495</v>
          </cell>
          <cell r="N682">
            <v>2153.7128410405508</v>
          </cell>
          <cell r="O682">
            <v>1690.3405511113067</v>
          </cell>
          <cell r="P682">
            <v>1390.2918802894267</v>
          </cell>
          <cell r="Q682">
            <v>1094.3942378471497</v>
          </cell>
          <cell r="R682">
            <v>787.9348630416024</v>
          </cell>
          <cell r="S682">
            <v>484.03495587997929</v>
          </cell>
          <cell r="T682">
            <v>34.913553552040938</v>
          </cell>
          <cell r="U682">
            <v>-489.01047705395001</v>
          </cell>
          <cell r="V682">
            <v>-1079.9966942897004</v>
          </cell>
          <cell r="W682">
            <v>-1830.0581248615713</v>
          </cell>
        </row>
        <row r="683">
          <cell r="A683" t="str">
            <v xml:space="preserve">    % change</v>
          </cell>
          <cell r="C683">
            <v>0.50359639516015631</v>
          </cell>
          <cell r="D683">
            <v>0.20469155811020734</v>
          </cell>
          <cell r="E683">
            <v>0.39859941153316125</v>
          </cell>
          <cell r="F683">
            <v>0.26679171035179983</v>
          </cell>
          <cell r="G683">
            <v>7.0691256927370993E-3</v>
          </cell>
          <cell r="H683">
            <v>4.7688891515682563E-2</v>
          </cell>
          <cell r="I683">
            <v>0.15898504055827911</v>
          </cell>
          <cell r="J683">
            <v>7.0862242578360046E-3</v>
          </cell>
          <cell r="K683">
            <v>-0.11150706975754365</v>
          </cell>
          <cell r="L683">
            <v>0.14883691897746587</v>
          </cell>
          <cell r="M683">
            <v>-0.21115621855758349</v>
          </cell>
          <cell r="N683">
            <v>-0.27984491892275654</v>
          </cell>
          <cell r="O683">
            <v>-0.21515045139693234</v>
          </cell>
          <cell r="P683">
            <v>-0.17750782268378662</v>
          </cell>
          <cell r="Q683">
            <v>-0.21283131019989698</v>
          </cell>
          <cell r="R683">
            <v>-0.28002648790293561</v>
          </cell>
          <cell r="S683">
            <v>-0.38569166236470664</v>
          </cell>
          <cell r="T683">
            <v>-0.9278697682307514</v>
          </cell>
          <cell r="U683">
            <v>-15.006322109980809</v>
          </cell>
          <cell r="V683">
            <v>1.2085348780176544</v>
          </cell>
          <cell r="W683">
            <v>0.69450345036951844</v>
          </cell>
        </row>
        <row r="685">
          <cell r="A685" t="str">
            <v>CAPEX calculations</v>
          </cell>
        </row>
        <row r="686">
          <cell r="A686" t="str">
            <v>Cost per line (Rs)</v>
          </cell>
          <cell r="C686" t="str">
            <v>FY92</v>
          </cell>
          <cell r="D686" t="str">
            <v>FY93</v>
          </cell>
          <cell r="E686" t="str">
            <v>FY94</v>
          </cell>
          <cell r="F686" t="str">
            <v>FY95</v>
          </cell>
          <cell r="G686" t="str">
            <v>FY96</v>
          </cell>
          <cell r="H686" t="str">
            <v>FY97</v>
          </cell>
          <cell r="I686" t="str">
            <v>FY98</v>
          </cell>
          <cell r="J686" t="str">
            <v>FY99</v>
          </cell>
          <cell r="K686" t="str">
            <v>FY00</v>
          </cell>
          <cell r="L686" t="str">
            <v>FY01</v>
          </cell>
          <cell r="M686" t="str">
            <v>FY02</v>
          </cell>
          <cell r="N686" t="str">
            <v>FY03F</v>
          </cell>
          <cell r="O686" t="str">
            <v>FY04F</v>
          </cell>
          <cell r="P686" t="str">
            <v>FY05F</v>
          </cell>
          <cell r="Q686" t="str">
            <v>FY06F</v>
          </cell>
          <cell r="R686" t="str">
            <v>FY07F</v>
          </cell>
          <cell r="S686" t="str">
            <v>FY08F</v>
          </cell>
          <cell r="T686" t="str">
            <v>FY09F</v>
          </cell>
          <cell r="U686" t="str">
            <v>FY10F</v>
          </cell>
          <cell r="V686" t="str">
            <v>FY11F</v>
          </cell>
          <cell r="W686" t="str">
            <v>FY12F</v>
          </cell>
        </row>
        <row r="687">
          <cell r="A687" t="str">
            <v>Basic cap cost/new line capacity (eoy)</v>
          </cell>
          <cell r="C687">
            <v>30031.811629024527</v>
          </cell>
          <cell r="D687">
            <v>43580.681114551015</v>
          </cell>
          <cell r="E687">
            <v>22274.20497803808</v>
          </cell>
          <cell r="F687">
            <v>21091.414376321336</v>
          </cell>
          <cell r="G687">
            <v>18862.531160115068</v>
          </cell>
          <cell r="H687">
            <v>21088.50210819695</v>
          </cell>
          <cell r="I687">
            <v>20000</v>
          </cell>
          <cell r="J687">
            <v>17000</v>
          </cell>
          <cell r="K687">
            <v>15300</v>
          </cell>
          <cell r="L687">
            <v>13770</v>
          </cell>
          <cell r="M687">
            <v>12393</v>
          </cell>
          <cell r="N687">
            <v>11153.7</v>
          </cell>
          <cell r="O687">
            <v>10038.330000000002</v>
          </cell>
          <cell r="P687">
            <v>9134.8803000000025</v>
          </cell>
          <cell r="Q687">
            <v>8404.0898760000018</v>
          </cell>
          <cell r="R687">
            <v>7815.8035846800012</v>
          </cell>
          <cell r="S687">
            <v>7346.8553695992005</v>
          </cell>
          <cell r="T687">
            <v>6979.5126011192397</v>
          </cell>
          <cell r="U687">
            <v>6630.5369710632776</v>
          </cell>
          <cell r="V687">
            <v>6299.0101225101134</v>
          </cell>
          <cell r="W687">
            <v>5984.0596163846076</v>
          </cell>
        </row>
        <row r="688">
          <cell r="A688" t="str">
            <v>% change</v>
          </cell>
          <cell r="D688">
            <v>0.45115058834586108</v>
          </cell>
          <cell r="E688">
            <v>-0.48889727263576388</v>
          </cell>
          <cell r="F688">
            <v>-5.3101361098317645E-2</v>
          </cell>
          <cell r="G688">
            <v>-0.10567727590182685</v>
          </cell>
          <cell r="H688">
            <v>0.11801019328671591</v>
          </cell>
          <cell r="I688">
            <v>-5.1615904373495392E-2</v>
          </cell>
          <cell r="J688">
            <v>-0.15000000000000002</v>
          </cell>
          <cell r="K688">
            <v>-0.1</v>
          </cell>
          <cell r="L688">
            <v>-0.1</v>
          </cell>
          <cell r="M688">
            <v>-0.1</v>
          </cell>
          <cell r="N688">
            <v>-0.1</v>
          </cell>
          <cell r="O688">
            <v>-0.1</v>
          </cell>
          <cell r="P688">
            <v>-9.0000000000000011E-2</v>
          </cell>
          <cell r="Q688">
            <v>-8.0000000000000016E-2</v>
          </cell>
          <cell r="R688">
            <v>-7.0000000000000021E-2</v>
          </cell>
          <cell r="S688">
            <v>-6.0000000000000019E-2</v>
          </cell>
          <cell r="T688">
            <v>-5.0000000000000017E-2</v>
          </cell>
          <cell r="U688">
            <v>-5.0000000000000017E-2</v>
          </cell>
          <cell r="V688">
            <v>-5.0000000000000017E-2</v>
          </cell>
          <cell r="W688">
            <v>-5.0000000000000017E-2</v>
          </cell>
        </row>
        <row r="689">
          <cell r="A689" t="str">
            <v>Maintenance/new line post FY02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-46988.3811379978</v>
          </cell>
          <cell r="O689">
            <v>34447.42537177859</v>
          </cell>
          <cell r="P689">
            <v>51974.488611558721</v>
          </cell>
          <cell r="Q689">
            <v>108909.58452688082</v>
          </cell>
          <cell r="R689">
            <v>-473052.95350281667</v>
          </cell>
          <cell r="S689">
            <v>-73469.442190818081</v>
          </cell>
          <cell r="T689">
            <v>-36869.499118175227</v>
          </cell>
          <cell r="U689">
            <v>-23532.034744974681</v>
          </cell>
          <cell r="V689">
            <v>-16042.370809916356</v>
          </cell>
          <cell r="W689">
            <v>-11774.888619833047</v>
          </cell>
        </row>
        <row r="690">
          <cell r="A690" t="str">
            <v>Others (VANS equipment, others)/new line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9730.3052794406449</v>
          </cell>
          <cell r="J690">
            <v>4817.0949064038396</v>
          </cell>
          <cell r="K690">
            <v>4817.3849789118904</v>
          </cell>
          <cell r="L690">
            <v>4156.1032376044259</v>
          </cell>
          <cell r="M690">
            <v>3777.0769201714847</v>
          </cell>
          <cell r="N690">
            <v>-12296.903220943479</v>
          </cell>
          <cell r="O690">
            <v>10153.09640012562</v>
          </cell>
          <cell r="P690">
            <v>16001.893908442562</v>
          </cell>
          <cell r="Q690">
            <v>36254.975249825977</v>
          </cell>
          <cell r="R690">
            <v>-175776.57796029974</v>
          </cell>
          <cell r="S690">
            <v>-30569.483047783462</v>
          </cell>
          <cell r="T690">
            <v>-17211.664169841355</v>
          </cell>
          <cell r="U690">
            <v>-12493.540074804028</v>
          </cell>
          <cell r="V690">
            <v>-10114.4983025737</v>
          </cell>
          <cell r="W690">
            <v>-8698.9295237429633</v>
          </cell>
        </row>
        <row r="691">
          <cell r="A691" t="str">
            <v>Total capex/new line capacity (eoy) (Rs)</v>
          </cell>
          <cell r="C691">
            <v>30031.811629024527</v>
          </cell>
          <cell r="D691">
            <v>43580.681114551015</v>
          </cell>
          <cell r="E691">
            <v>22274.20497803808</v>
          </cell>
          <cell r="F691">
            <v>21091.414376321336</v>
          </cell>
          <cell r="G691">
            <v>18862.531160115068</v>
          </cell>
          <cell r="H691">
            <v>21088.50210819695</v>
          </cell>
          <cell r="I691">
            <v>34501.854498033528</v>
          </cell>
          <cell r="J691">
            <v>23542.000250488902</v>
          </cell>
          <cell r="K691">
            <v>21011.747193271054</v>
          </cell>
          <cell r="L691">
            <v>20102.115456547952</v>
          </cell>
          <cell r="M691">
            <v>19519.442503446633</v>
          </cell>
          <cell r="N691">
            <v>-48131.584358941283</v>
          </cell>
          <cell r="O691">
            <v>54638.851771904207</v>
          </cell>
          <cell r="P691">
            <v>67976.38252000128</v>
          </cell>
          <cell r="Q691">
            <v>153568.64965270681</v>
          </cell>
          <cell r="R691">
            <v>-641013.72787843645</v>
          </cell>
          <cell r="S691">
            <v>-96692.069869002327</v>
          </cell>
          <cell r="T691">
            <v>-54081.163288016593</v>
          </cell>
          <cell r="U691">
            <v>-36025.574819778711</v>
          </cell>
          <cell r="V691">
            <v>-26156.869112490058</v>
          </cell>
          <cell r="W691">
            <v>-20473.818143576009</v>
          </cell>
        </row>
        <row r="692">
          <cell r="N692">
            <v>1.1988575261345946</v>
          </cell>
        </row>
        <row r="693">
          <cell r="A693" t="str">
            <v>Capex (Rs m)</v>
          </cell>
        </row>
        <row r="694">
          <cell r="A694" t="str">
            <v>Normal (line addition)</v>
          </cell>
          <cell r="C694">
            <v>6249.6200000000026</v>
          </cell>
          <cell r="D694">
            <v>7038.279999999997</v>
          </cell>
          <cell r="E694">
            <v>7606.6410000000024</v>
          </cell>
          <cell r="F694">
            <v>9976.2389999999978</v>
          </cell>
          <cell r="G694">
            <v>9836.8100000000013</v>
          </cell>
          <cell r="H694">
            <v>8852.7422999999944</v>
          </cell>
          <cell r="I694">
            <v>7142.2817000000032</v>
          </cell>
          <cell r="J694">
            <v>7774.3559999999998</v>
          </cell>
          <cell r="K694">
            <v>6723.3000000000029</v>
          </cell>
          <cell r="L694">
            <v>7673.5399999999954</v>
          </cell>
          <cell r="M694">
            <v>8335.7400000000125</v>
          </cell>
          <cell r="N694">
            <v>-1904.7698090448898</v>
          </cell>
          <cell r="O694">
            <v>2180.0755924789746</v>
          </cell>
          <cell r="P694">
            <v>0</v>
          </cell>
          <cell r="Q694">
            <v>563.52121050689505</v>
          </cell>
          <cell r="R694">
            <v>-113.49823880974004</v>
          </cell>
          <cell r="S694">
            <v>-644.13839368579988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</row>
        <row r="695">
          <cell r="A695" t="str">
            <v>Maintenance capex post FY02</v>
          </cell>
          <cell r="N695">
            <v>8024.4268509600015</v>
          </cell>
          <cell r="O695">
            <v>7481.123979462267</v>
          </cell>
          <cell r="P695">
            <v>7519.9807876756022</v>
          </cell>
          <cell r="Q695">
            <v>7302.7373355033451</v>
          </cell>
          <cell r="R695">
            <v>6869.5018374766096</v>
          </cell>
          <cell r="S695">
            <v>6441.4618359864389</v>
          </cell>
          <cell r="T695">
            <v>6028.3639374293925</v>
          </cell>
          <cell r="U695">
            <v>5565.6815649093078</v>
          </cell>
          <cell r="V695">
            <v>4921.051295699107</v>
          </cell>
          <cell r="W695">
            <v>4409.750131070412</v>
          </cell>
        </row>
        <row r="696">
          <cell r="A696" t="str">
            <v>Others (VANS equipment, others)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2805.5</v>
          </cell>
          <cell r="J696">
            <v>2000</v>
          </cell>
          <cell r="K696">
            <v>2000</v>
          </cell>
          <cell r="L696">
            <v>2000</v>
          </cell>
          <cell r="M696">
            <v>2000</v>
          </cell>
          <cell r="N696">
            <v>2100</v>
          </cell>
          <cell r="O696">
            <v>2205</v>
          </cell>
          <cell r="P696">
            <v>2315.25</v>
          </cell>
          <cell r="Q696">
            <v>2431.0125000000003</v>
          </cell>
          <cell r="R696">
            <v>2552.5631250000006</v>
          </cell>
          <cell r="S696">
            <v>2680.1912812500009</v>
          </cell>
          <cell r="T696">
            <v>2814.2008453125009</v>
          </cell>
          <cell r="U696">
            <v>2954.9108875781262</v>
          </cell>
          <cell r="V696">
            <v>3102.6564319570325</v>
          </cell>
          <cell r="W696">
            <v>3257.7892535548845</v>
          </cell>
          <cell r="X696">
            <v>0</v>
          </cell>
        </row>
        <row r="697">
          <cell r="A697" t="str">
            <v>Total</v>
          </cell>
          <cell r="C697">
            <v>6249.6200000000026</v>
          </cell>
          <cell r="D697">
            <v>7038.279999999997</v>
          </cell>
          <cell r="E697">
            <v>7606.6410000000024</v>
          </cell>
          <cell r="F697">
            <v>9976.2389999999978</v>
          </cell>
          <cell r="G697">
            <v>9836.8100000000013</v>
          </cell>
          <cell r="H697">
            <v>8852.7422999999944</v>
          </cell>
          <cell r="I697">
            <v>9947.7817000000032</v>
          </cell>
          <cell r="J697">
            <v>9774.3559999999998</v>
          </cell>
          <cell r="K697">
            <v>8723.3000000000029</v>
          </cell>
          <cell r="L697">
            <v>9673.5399999999954</v>
          </cell>
          <cell r="M697">
            <v>10335.740000000013</v>
          </cell>
          <cell r="N697">
            <v>8219.6570419151121</v>
          </cell>
          <cell r="O697">
            <v>11866.199571941241</v>
          </cell>
          <cell r="P697">
            <v>9835.2307876756022</v>
          </cell>
          <cell r="Q697">
            <v>10297.271046010241</v>
          </cell>
          <cell r="R697">
            <v>9308.5667236668705</v>
          </cell>
          <cell r="S697">
            <v>8477.5147235506392</v>
          </cell>
          <cell r="T697">
            <v>8842.5647827418943</v>
          </cell>
          <cell r="U697">
            <v>8520.5924524874335</v>
          </cell>
          <cell r="V697">
            <v>8023.7077276561395</v>
          </cell>
          <cell r="W697">
            <v>7667.5393846252964</v>
          </cell>
        </row>
        <row r="698">
          <cell r="A698" t="str">
            <v>% chge</v>
          </cell>
          <cell r="D698">
            <v>0.12619327255097024</v>
          </cell>
          <cell r="E698">
            <v>8.0752825974528708E-2</v>
          </cell>
          <cell r="F698">
            <v>0.31151700205123323</v>
          </cell>
          <cell r="G698">
            <v>-1.3976108631719497E-2</v>
          </cell>
          <cell r="H698">
            <v>-0.10003931152477341</v>
          </cell>
          <cell r="I698">
            <v>0.12369493687848676</v>
          </cell>
          <cell r="J698">
            <v>-1.7433605323285639E-2</v>
          </cell>
          <cell r="K698">
            <v>-0.10753199494677679</v>
          </cell>
          <cell r="L698">
            <v>0.10893125308082863</v>
          </cell>
          <cell r="M698">
            <v>6.8454774570634758E-2</v>
          </cell>
          <cell r="N698">
            <v>-0.20473453841572042</v>
          </cell>
          <cell r="O698">
            <v>0.44363682224587242</v>
          </cell>
          <cell r="P698">
            <v>-0.17115579187358843</v>
          </cell>
          <cell r="Q698">
            <v>4.6978079956559338E-2</v>
          </cell>
          <cell r="R698">
            <v>-9.6016150097015363E-2</v>
          </cell>
          <cell r="S698">
            <v>-8.927819123896874E-2</v>
          </cell>
          <cell r="T698">
            <v>4.3060976134567053E-2</v>
          </cell>
          <cell r="U698">
            <v>-3.6411645056065312E-2</v>
          </cell>
          <cell r="V698">
            <v>-5.8315748300605263E-2</v>
          </cell>
          <cell r="W698">
            <v>-4.4389496118259708E-2</v>
          </cell>
        </row>
        <row r="699">
          <cell r="A699" t="str">
            <v>Others/total (%)</v>
          </cell>
          <cell r="I699">
            <v>0.28202267446218682</v>
          </cell>
          <cell r="J699">
            <v>0.20461706121610468</v>
          </cell>
          <cell r="K699">
            <v>0.22927103275136695</v>
          </cell>
          <cell r="L699">
            <v>0.20674954566787349</v>
          </cell>
          <cell r="M699">
            <v>0.19350331954944663</v>
          </cell>
          <cell r="N699">
            <v>0.25548511200544172</v>
          </cell>
          <cell r="O699">
            <v>0.18582192104824635</v>
          </cell>
          <cell r="P699">
            <v>0.23540372869553902</v>
          </cell>
          <cell r="Q699">
            <v>0.23608318059588373</v>
          </cell>
          <cell r="R699">
            <v>0.27421655779832921</v>
          </cell>
          <cell r="S699">
            <v>0.31615294914255904</v>
          </cell>
          <cell r="T699">
            <v>0.31825617504154446</v>
          </cell>
          <cell r="U699">
            <v>0.34679641164101133</v>
          </cell>
          <cell r="V699">
            <v>0.38668612283356074</v>
          </cell>
          <cell r="W699">
            <v>0.42488066772598504</v>
          </cell>
        </row>
        <row r="700">
          <cell r="A700" t="str">
            <v>Cumulative capex on VANS</v>
          </cell>
          <cell r="H700">
            <v>0</v>
          </cell>
          <cell r="I700">
            <v>2805.5</v>
          </cell>
          <cell r="J700">
            <v>4805.5</v>
          </cell>
          <cell r="K700">
            <v>6805.5</v>
          </cell>
          <cell r="L700">
            <v>8805.5</v>
          </cell>
          <cell r="M700">
            <v>10805.5</v>
          </cell>
          <cell r="N700">
            <v>12905.5</v>
          </cell>
          <cell r="O700">
            <v>15110.5</v>
          </cell>
          <cell r="P700">
            <v>17425.75</v>
          </cell>
          <cell r="Q700">
            <v>19856.762500000001</v>
          </cell>
          <cell r="R700">
            <v>22409.325625000001</v>
          </cell>
          <cell r="S700">
            <v>25089.516906250003</v>
          </cell>
          <cell r="T700">
            <v>27903.717751562504</v>
          </cell>
          <cell r="U700">
            <v>30858.628639140632</v>
          </cell>
          <cell r="V700">
            <v>33961.285071097664</v>
          </cell>
          <cell r="W700">
            <v>37219.074324652545</v>
          </cell>
        </row>
        <row r="702">
          <cell r="A702" t="str">
            <v>GROSS BLOCK/CWIP calculations</v>
          </cell>
          <cell r="C702" t="str">
            <v>FY92</v>
          </cell>
          <cell r="D702" t="str">
            <v>FY93</v>
          </cell>
          <cell r="E702" t="str">
            <v>FY94</v>
          </cell>
          <cell r="F702" t="str">
            <v>FY95</v>
          </cell>
          <cell r="G702" t="str">
            <v>FY96</v>
          </cell>
          <cell r="H702" t="str">
            <v>FY97</v>
          </cell>
          <cell r="I702" t="str">
            <v>FY98</v>
          </cell>
          <cell r="J702" t="str">
            <v>FY99</v>
          </cell>
          <cell r="K702" t="str">
            <v>FY00</v>
          </cell>
          <cell r="L702" t="str">
            <v>FY01</v>
          </cell>
          <cell r="M702" t="str">
            <v>FY02</v>
          </cell>
          <cell r="N702" t="str">
            <v>FY03F</v>
          </cell>
          <cell r="O702" t="str">
            <v>FY04F</v>
          </cell>
          <cell r="P702" t="str">
            <v>FY05F</v>
          </cell>
          <cell r="Q702" t="str">
            <v>FY06F</v>
          </cell>
          <cell r="R702" t="str">
            <v>FY07F</v>
          </cell>
          <cell r="S702" t="str">
            <v>FY08F</v>
          </cell>
          <cell r="T702" t="str">
            <v>FY09F</v>
          </cell>
          <cell r="U702" t="str">
            <v>FY10F</v>
          </cell>
          <cell r="V702" t="str">
            <v>FY11F</v>
          </cell>
          <cell r="W702" t="str">
            <v>FY12F</v>
          </cell>
        </row>
        <row r="703">
          <cell r="A703" t="str">
            <v>Addition to gross block</v>
          </cell>
          <cell r="C703">
            <v>5706.8500000000022</v>
          </cell>
          <cell r="D703">
            <v>6190.6299999999974</v>
          </cell>
          <cell r="E703">
            <v>6978.2410000000018</v>
          </cell>
          <cell r="F703">
            <v>6694.5789999999979</v>
          </cell>
          <cell r="G703">
            <v>11389.900000000001</v>
          </cell>
          <cell r="H703">
            <v>9673.3852999999945</v>
          </cell>
          <cell r="I703">
            <v>10797.155700000003</v>
          </cell>
          <cell r="J703">
            <v>8880.8329999999987</v>
          </cell>
          <cell r="K703">
            <v>9130.4060000000027</v>
          </cell>
          <cell r="L703">
            <v>8217.7599999999948</v>
          </cell>
          <cell r="M703">
            <v>10512.700000000012</v>
          </cell>
          <cell r="N703">
            <v>9853.0394261226502</v>
          </cell>
          <cell r="O703">
            <v>9051.4713926647764</v>
          </cell>
          <cell r="P703">
            <v>11402.914428064241</v>
          </cell>
          <cell r="Q703">
            <v>9940.6269854004859</v>
          </cell>
          <cell r="R703">
            <v>10071.737287058706</v>
          </cell>
          <cell r="S703">
            <v>9118.9951022683017</v>
          </cell>
          <cell r="T703">
            <v>8560.7864461418249</v>
          </cell>
          <cell r="U703">
            <v>8769.1195390227567</v>
          </cell>
          <cell r="V703">
            <v>8407.2478688497358</v>
          </cell>
          <cell r="W703">
            <v>7942.4620170751459</v>
          </cell>
        </row>
        <row r="704">
          <cell r="A704" t="str">
            <v>CWIP at year end</v>
          </cell>
          <cell r="C704">
            <v>4678.21</v>
          </cell>
          <cell r="D704">
            <v>5525.86</v>
          </cell>
          <cell r="E704">
            <v>6154.26</v>
          </cell>
          <cell r="F704">
            <v>9435.92</v>
          </cell>
          <cell r="G704">
            <v>7882.83</v>
          </cell>
          <cell r="H704">
            <v>7062.1869999999999</v>
          </cell>
          <cell r="I704">
            <v>6212.8130000000001</v>
          </cell>
          <cell r="J704">
            <v>7106.3360000000002</v>
          </cell>
          <cell r="K704">
            <v>6699.23</v>
          </cell>
          <cell r="L704">
            <v>8155.01</v>
          </cell>
          <cell r="M704">
            <v>7978.05</v>
          </cell>
          <cell r="N704">
            <v>6344.6676157924621</v>
          </cell>
          <cell r="O704">
            <v>9159.3957950689273</v>
          </cell>
          <cell r="P704">
            <v>7591.7121546802891</v>
          </cell>
          <cell r="Q704">
            <v>7948.3562152900431</v>
          </cell>
          <cell r="R704">
            <v>7185.1856518982086</v>
          </cell>
          <cell r="S704">
            <v>6543.7052731805461</v>
          </cell>
          <cell r="T704">
            <v>6825.4836097806146</v>
          </cell>
          <cell r="U704">
            <v>6576.9565232452915</v>
          </cell>
          <cell r="V704">
            <v>6193.4163820516951</v>
          </cell>
          <cell r="W704">
            <v>5918.4937496018456</v>
          </cell>
        </row>
        <row r="705">
          <cell r="A705" t="str">
            <v>Change in CWIP</v>
          </cell>
          <cell r="C705">
            <v>542.77000000000044</v>
          </cell>
          <cell r="D705">
            <v>847.64999999999964</v>
          </cell>
          <cell r="E705">
            <v>628.40000000000055</v>
          </cell>
          <cell r="F705">
            <v>3281.66</v>
          </cell>
          <cell r="G705">
            <v>-1553.0900000000001</v>
          </cell>
          <cell r="H705">
            <v>-820.64300000000003</v>
          </cell>
          <cell r="I705">
            <v>-849.3739999999998</v>
          </cell>
          <cell r="J705">
            <v>893.52300000000014</v>
          </cell>
          <cell r="K705">
            <v>-407.10600000000068</v>
          </cell>
          <cell r="L705">
            <v>1455.7800000000007</v>
          </cell>
          <cell r="M705">
            <v>-176.96000000000004</v>
          </cell>
        </row>
        <row r="707">
          <cell r="A707" t="str">
            <v>CWIP/gross block</v>
          </cell>
          <cell r="C707">
            <v>0.16211895698218606</v>
          </cell>
          <cell r="D707">
            <v>0.157668726360505</v>
          </cell>
          <cell r="E707">
            <v>0.1464410161625361</v>
          </cell>
          <cell r="F707">
            <v>0.19367612135443071</v>
          </cell>
          <cell r="G707">
            <v>0.13114007652636833</v>
          </cell>
          <cell r="H707">
            <v>0.10120155348783287</v>
          </cell>
          <cell r="I707">
            <v>7.7100661312263966E-2</v>
          </cell>
          <cell r="J707">
            <v>7.9434684291792804E-2</v>
          </cell>
          <cell r="K707">
            <v>6.7949173856076031E-2</v>
          </cell>
          <cell r="L707">
            <v>7.6350951422504032E-2</v>
          </cell>
          <cell r="M707">
            <v>6.8001173520041897E-2</v>
          </cell>
          <cell r="N707">
            <v>4.9889158053536192E-2</v>
          </cell>
          <cell r="O707">
            <v>6.723639622920323E-2</v>
          </cell>
          <cell r="P707">
            <v>5.1424028781655647E-2</v>
          </cell>
          <cell r="Q707">
            <v>5.0443240935128121E-2</v>
          </cell>
          <cell r="R707">
            <v>4.2860287915272105E-2</v>
          </cell>
          <cell r="S707">
            <v>3.7020068689858028E-2</v>
          </cell>
          <cell r="T707">
            <v>3.6830438740351079E-2</v>
          </cell>
          <cell r="U707">
            <v>3.3885954911366541E-2</v>
          </cell>
          <cell r="V707">
            <v>3.0585047375120803E-2</v>
          </cell>
          <cell r="W707">
            <v>2.8124290706138741E-2</v>
          </cell>
        </row>
        <row r="708">
          <cell r="A708" t="str">
            <v>CWIP/Capex</v>
          </cell>
          <cell r="C708">
            <v>0.74855911239403328</v>
          </cell>
          <cell r="D708">
            <v>0.78511511335155781</v>
          </cell>
          <cell r="E708">
            <v>0.80906407966407223</v>
          </cell>
          <cell r="F708">
            <v>0.94583940901977215</v>
          </cell>
          <cell r="G708">
            <v>0.80136040037369827</v>
          </cell>
          <cell r="H708">
            <v>0.79774004039403745</v>
          </cell>
          <cell r="I708">
            <v>0.62454255505023781</v>
          </cell>
          <cell r="J708">
            <v>0.72703879416710426</v>
          </cell>
          <cell r="K708">
            <v>0.76796969036946994</v>
          </cell>
          <cell r="L708">
            <v>0.84302230620848251</v>
          </cell>
          <cell r="M708">
            <v>0.77188957926573143</v>
          </cell>
          <cell r="N708">
            <v>0.77188957926573143</v>
          </cell>
          <cell r="O708">
            <v>0.77188957926573143</v>
          </cell>
          <cell r="P708">
            <v>0.77188957926573143</v>
          </cell>
          <cell r="Q708">
            <v>0.77188957926573143</v>
          </cell>
          <cell r="R708">
            <v>0.77188957926573143</v>
          </cell>
          <cell r="S708">
            <v>0.77188957926573143</v>
          </cell>
          <cell r="T708">
            <v>0.77188957926573143</v>
          </cell>
          <cell r="U708">
            <v>0.77188957926573143</v>
          </cell>
          <cell r="V708">
            <v>0.77188957926573143</v>
          </cell>
          <cell r="W708">
            <v>0.77188957926573143</v>
          </cell>
        </row>
        <row r="711">
          <cell r="A711" t="str">
            <v>BALANCE SHEET ANALYSES</v>
          </cell>
        </row>
        <row r="712">
          <cell r="A712" t="str">
            <v>As at March 31, Rs m</v>
          </cell>
          <cell r="B712" t="str">
            <v>FY91</v>
          </cell>
          <cell r="C712" t="str">
            <v>FY92</v>
          </cell>
          <cell r="D712" t="str">
            <v>FY93</v>
          </cell>
          <cell r="E712" t="str">
            <v>FY94</v>
          </cell>
          <cell r="F712" t="str">
            <v>FY95</v>
          </cell>
          <cell r="G712" t="str">
            <v>FY96</v>
          </cell>
          <cell r="H712" t="str">
            <v>FY97</v>
          </cell>
          <cell r="I712" t="str">
            <v>FY98</v>
          </cell>
          <cell r="J712" t="str">
            <v>FY99</v>
          </cell>
          <cell r="K712" t="str">
            <v>FY00</v>
          </cell>
          <cell r="L712" t="str">
            <v>FY01</v>
          </cell>
          <cell r="M712" t="str">
            <v>FY02</v>
          </cell>
          <cell r="N712" t="str">
            <v>FY03F</v>
          </cell>
          <cell r="O712" t="str">
            <v>FY04F</v>
          </cell>
          <cell r="P712" t="str">
            <v>FY05F</v>
          </cell>
          <cell r="Q712" t="str">
            <v>FY06F</v>
          </cell>
          <cell r="R712" t="str">
            <v>FY07F</v>
          </cell>
          <cell r="S712" t="str">
            <v>FY08F</v>
          </cell>
          <cell r="T712" t="str">
            <v>FY09F</v>
          </cell>
          <cell r="U712" t="str">
            <v>FY10F</v>
          </cell>
          <cell r="V712" t="str">
            <v>FY11F</v>
          </cell>
          <cell r="W712" t="str">
            <v>FY12F</v>
          </cell>
        </row>
        <row r="713">
          <cell r="A713" t="str">
            <v xml:space="preserve">Assets employed </v>
          </cell>
        </row>
        <row r="714">
          <cell r="A714" t="str">
            <v>Fixed assets</v>
          </cell>
          <cell r="G714">
            <v>9836.8100000000049</v>
          </cell>
          <cell r="H714">
            <v>8852.7422999999981</v>
          </cell>
          <cell r="I714">
            <v>9947.7816999999923</v>
          </cell>
          <cell r="J714">
            <v>9774.3559999999998</v>
          </cell>
          <cell r="K714">
            <v>8723.3000000000029</v>
          </cell>
          <cell r="L714">
            <v>9673.5399999999936</v>
          </cell>
          <cell r="M714">
            <v>10335.74000000002</v>
          </cell>
          <cell r="N714">
            <v>8219.6570419151103</v>
          </cell>
          <cell r="O714">
            <v>11866.199571941252</v>
          </cell>
          <cell r="P714">
            <v>9835.2307876755949</v>
          </cell>
          <cell r="Q714">
            <v>10297.271046010253</v>
          </cell>
          <cell r="R714">
            <v>9308.5667236668523</v>
          </cell>
          <cell r="S714">
            <v>8477.5147235506447</v>
          </cell>
          <cell r="T714">
            <v>8842.564782741887</v>
          </cell>
          <cell r="U714">
            <v>8520.5924524874426</v>
          </cell>
          <cell r="V714">
            <v>8023.7077276561467</v>
          </cell>
          <cell r="W714">
            <v>7667.5393846253282</v>
          </cell>
        </row>
        <row r="715">
          <cell r="A715" t="str">
            <v>Gross block</v>
          </cell>
          <cell r="B715">
            <v>23149.8</v>
          </cell>
          <cell r="C715">
            <v>28856.65</v>
          </cell>
          <cell r="D715">
            <v>35047.279999999999</v>
          </cell>
          <cell r="E715">
            <v>42025.521000000001</v>
          </cell>
          <cell r="F715">
            <v>48720.1</v>
          </cell>
          <cell r="G715">
            <v>60110</v>
          </cell>
          <cell r="H715">
            <v>69783.385299999994</v>
          </cell>
          <cell r="I715">
            <v>80580.540999999997</v>
          </cell>
          <cell r="J715">
            <v>89461.373999999996</v>
          </cell>
          <cell r="K715">
            <v>98591.78</v>
          </cell>
          <cell r="L715">
            <v>106809.54</v>
          </cell>
          <cell r="M715">
            <v>117322.24000000001</v>
          </cell>
          <cell r="N715">
            <v>127175.27942612265</v>
          </cell>
          <cell r="O715">
            <v>136226.75081878743</v>
          </cell>
          <cell r="P715">
            <v>147629.66524685168</v>
          </cell>
          <cell r="Q715">
            <v>157570.29223225216</v>
          </cell>
          <cell r="R715">
            <v>167642.02951931086</v>
          </cell>
          <cell r="S715">
            <v>176761.02462157916</v>
          </cell>
          <cell r="T715">
            <v>185321.81106772099</v>
          </cell>
          <cell r="U715">
            <v>194090.93060674376</v>
          </cell>
          <cell r="V715">
            <v>202498.17847559351</v>
          </cell>
          <cell r="W715">
            <v>210440.64049266867</v>
          </cell>
        </row>
        <row r="716">
          <cell r="A716" t="str">
            <v>Acc.Depreciation</v>
          </cell>
          <cell r="B716">
            <v>-8267</v>
          </cell>
          <cell r="C716">
            <v>-11369.97</v>
          </cell>
          <cell r="D716">
            <v>-15188.21</v>
          </cell>
          <cell r="E716">
            <v>-19226.929</v>
          </cell>
          <cell r="F716">
            <v>-23164.34</v>
          </cell>
          <cell r="G716">
            <v>-27445.7</v>
          </cell>
          <cell r="H716">
            <v>-31611.11</v>
          </cell>
          <cell r="I716">
            <v>-37100.044999999998</v>
          </cell>
          <cell r="J716">
            <v>-42996.777000000002</v>
          </cell>
          <cell r="K716">
            <v>-49273.99</v>
          </cell>
          <cell r="L716">
            <v>-56530.67</v>
          </cell>
          <cell r="M716">
            <v>-64204.26</v>
          </cell>
          <cell r="N716">
            <v>-73006.170699340422</v>
          </cell>
          <cell r="O716">
            <v>-82488.643788157191</v>
          </cell>
          <cell r="P716">
            <v>-92707.474766520201</v>
          </cell>
          <cell r="Q716">
            <v>-103694.67323576794</v>
          </cell>
          <cell r="R716">
            <v>-115402.31681882421</v>
          </cell>
          <cell r="S716">
            <v>-127800.82676789626</v>
          </cell>
          <cell r="T716">
            <v>-140835.80885271105</v>
          </cell>
          <cell r="U716">
            <v>-154494.66755299177</v>
          </cell>
          <cell r="V716">
            <v>-168771.87547995592</v>
          </cell>
          <cell r="W716">
            <v>-183637.67296281335</v>
          </cell>
        </row>
        <row r="717">
          <cell r="A717" t="str">
            <v>Net block</v>
          </cell>
          <cell r="B717">
            <v>14882.8</v>
          </cell>
          <cell r="C717">
            <v>17486.68</v>
          </cell>
          <cell r="D717">
            <v>19859.07</v>
          </cell>
          <cell r="E717">
            <v>22798.592000000001</v>
          </cell>
          <cell r="F717">
            <v>25555.759999999998</v>
          </cell>
          <cell r="G717">
            <v>32664.3</v>
          </cell>
          <cell r="H717">
            <v>38172.275299999994</v>
          </cell>
          <cell r="I717">
            <v>43480.495999999999</v>
          </cell>
          <cell r="J717">
            <v>46464.596999999994</v>
          </cell>
          <cell r="K717">
            <v>49317.79</v>
          </cell>
          <cell r="L717">
            <v>50278.869999999995</v>
          </cell>
          <cell r="M717">
            <v>53117.98</v>
          </cell>
          <cell r="N717">
            <v>54169.108726782229</v>
          </cell>
          <cell r="O717">
            <v>53738.107030630243</v>
          </cell>
          <cell r="P717">
            <v>54922.190480331483</v>
          </cell>
          <cell r="Q717">
            <v>53875.61899648422</v>
          </cell>
          <cell r="R717">
            <v>52239.712700486649</v>
          </cell>
          <cell r="S717">
            <v>48960.197853682897</v>
          </cell>
          <cell r="T717">
            <v>44486.002215009939</v>
          </cell>
          <cell r="U717">
            <v>39596.263053751987</v>
          </cell>
          <cell r="V717">
            <v>33726.302995637583</v>
          </cell>
          <cell r="W717">
            <v>26802.967529855319</v>
          </cell>
          <cell r="Y717">
            <v>5.1324451736840082E-2</v>
          </cell>
        </row>
        <row r="718">
          <cell r="A718" t="str">
            <v>CWIP</v>
          </cell>
          <cell r="B718">
            <v>4135.4399999999996</v>
          </cell>
          <cell r="C718">
            <v>4678.21</v>
          </cell>
          <cell r="D718">
            <v>5525.86</v>
          </cell>
          <cell r="E718">
            <v>6154.26</v>
          </cell>
          <cell r="F718">
            <v>9435.92</v>
          </cell>
          <cell r="G718">
            <v>7882.83</v>
          </cell>
          <cell r="H718">
            <v>7062.1869999999999</v>
          </cell>
          <cell r="I718">
            <v>6212.8130000000001</v>
          </cell>
          <cell r="J718">
            <v>7106.3360000000002</v>
          </cell>
          <cell r="K718">
            <v>6699.23</v>
          </cell>
          <cell r="L718">
            <v>8155.01</v>
          </cell>
          <cell r="M718">
            <v>7978.05</v>
          </cell>
          <cell r="N718">
            <v>6344.6676157924621</v>
          </cell>
          <cell r="O718">
            <v>9159.3957950689273</v>
          </cell>
          <cell r="P718">
            <v>7591.7121546802891</v>
          </cell>
          <cell r="Q718">
            <v>7948.3562152900431</v>
          </cell>
          <cell r="R718">
            <v>7185.1856518982086</v>
          </cell>
          <cell r="S718">
            <v>6543.7052731805461</v>
          </cell>
          <cell r="T718">
            <v>6825.4836097806146</v>
          </cell>
          <cell r="U718">
            <v>6576.9565232452915</v>
          </cell>
          <cell r="V718">
            <v>6193.4163820516951</v>
          </cell>
          <cell r="W718">
            <v>5918.4937496018456</v>
          </cell>
        </row>
        <row r="719">
          <cell r="A719" t="str">
            <v>Investments - total</v>
          </cell>
          <cell r="B719">
            <v>873.76</v>
          </cell>
          <cell r="C719">
            <v>2000</v>
          </cell>
          <cell r="D719">
            <v>1500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0.02</v>
          </cell>
          <cell r="M719">
            <v>1026.77</v>
          </cell>
          <cell r="N719">
            <v>31749.15124727647</v>
          </cell>
          <cell r="O719">
            <v>33668.600901520032</v>
          </cell>
          <cell r="P719">
            <v>38395.364848710458</v>
          </cell>
          <cell r="Q719">
            <v>41325.661530899757</v>
          </cell>
          <cell r="R719">
            <v>44836.012307632976</v>
          </cell>
          <cell r="S719">
            <v>48339.488313739275</v>
          </cell>
          <cell r="T719">
            <v>49671.215355582783</v>
          </cell>
          <cell r="U719">
            <v>49945.097887515476</v>
          </cell>
          <cell r="V719">
            <v>49207.77506982952</v>
          </cell>
          <cell r="W719">
            <v>46954.755157434927</v>
          </cell>
          <cell r="Y719" t="e">
            <v>#DIV/0!</v>
          </cell>
        </row>
        <row r="720">
          <cell r="A720" t="str">
            <v>Other telecom ventures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</row>
        <row r="721">
          <cell r="A721" t="str">
            <v>Investments</v>
          </cell>
          <cell r="B721">
            <v>873.76</v>
          </cell>
          <cell r="C721">
            <v>2000</v>
          </cell>
          <cell r="D721">
            <v>1500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0.02</v>
          </cell>
          <cell r="M721">
            <v>1026.77</v>
          </cell>
          <cell r="N721">
            <v>1026.77</v>
          </cell>
          <cell r="O721">
            <v>1026.77</v>
          </cell>
          <cell r="P721">
            <v>1026.77</v>
          </cell>
          <cell r="Q721">
            <v>1026.77</v>
          </cell>
          <cell r="R721">
            <v>1026.77</v>
          </cell>
          <cell r="S721">
            <v>1026.77</v>
          </cell>
          <cell r="T721">
            <v>1026.77</v>
          </cell>
          <cell r="U721">
            <v>1026.77</v>
          </cell>
          <cell r="V721">
            <v>1026.77</v>
          </cell>
          <cell r="W721">
            <v>1026.77</v>
          </cell>
        </row>
        <row r="722">
          <cell r="A722" t="str">
            <v>Investments - mktable securities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30722.381247276469</v>
          </cell>
          <cell r="O722">
            <v>32641.830901520036</v>
          </cell>
          <cell r="P722">
            <v>37368.594848710462</v>
          </cell>
          <cell r="Q722">
            <v>40298.89153089976</v>
          </cell>
          <cell r="R722">
            <v>43809.24230763298</v>
          </cell>
          <cell r="S722">
            <v>47312.718313739279</v>
          </cell>
          <cell r="T722">
            <v>48644.445355582786</v>
          </cell>
          <cell r="U722">
            <v>48918.327887515479</v>
          </cell>
          <cell r="V722">
            <v>48181.005069829524</v>
          </cell>
          <cell r="W722">
            <v>45927.98515743493</v>
          </cell>
          <cell r="Y722" t="e">
            <v>#DIV/0!</v>
          </cell>
        </row>
        <row r="723">
          <cell r="A723" t="str">
            <v>Current assets (ex-DoT)</v>
          </cell>
          <cell r="B723">
            <v>11379.877</v>
          </cell>
          <cell r="C723">
            <v>15570.105500000001</v>
          </cell>
          <cell r="D723">
            <v>23583.980000000003</v>
          </cell>
          <cell r="E723">
            <v>26277.423000000003</v>
          </cell>
          <cell r="F723">
            <v>21266.334000000003</v>
          </cell>
          <cell r="G723">
            <v>23716.576000000001</v>
          </cell>
          <cell r="H723">
            <v>31396.725999999999</v>
          </cell>
          <cell r="I723">
            <v>40887.910900000003</v>
          </cell>
          <cell r="J723">
            <v>45252.714959999998</v>
          </cell>
          <cell r="K723">
            <v>64779.64</v>
          </cell>
          <cell r="L723">
            <v>81631.5</v>
          </cell>
          <cell r="M723">
            <v>104569.23000000001</v>
          </cell>
          <cell r="N723">
            <v>84028.70279418517</v>
          </cell>
          <cell r="O723">
            <v>86548.984165514878</v>
          </cell>
          <cell r="P723">
            <v>88080.55187818181</v>
          </cell>
          <cell r="Q723">
            <v>90410.445840877743</v>
          </cell>
          <cell r="R723">
            <v>92504.326024078939</v>
          </cell>
          <cell r="S723">
            <v>94846.69372655655</v>
          </cell>
          <cell r="T723">
            <v>97669.956404118406</v>
          </cell>
          <cell r="U723">
            <v>100517.98623191996</v>
          </cell>
          <cell r="V723">
            <v>103530.45974058953</v>
          </cell>
          <cell r="W723">
            <v>106804.31998889103</v>
          </cell>
          <cell r="Y723">
            <v>0.26459729097209195</v>
          </cell>
        </row>
        <row r="724">
          <cell r="A724" t="str">
            <v>Inventories</v>
          </cell>
          <cell r="B724">
            <v>2300.91</v>
          </cell>
          <cell r="C724">
            <v>1450.59</v>
          </cell>
          <cell r="D724">
            <v>2216.8000000000002</v>
          </cell>
          <cell r="E724">
            <v>1992.33</v>
          </cell>
          <cell r="F724">
            <v>2821.51</v>
          </cell>
          <cell r="G724">
            <v>2312.1</v>
          </cell>
          <cell r="H724">
            <v>2529.2669999999998</v>
          </cell>
          <cell r="I724">
            <v>2558.1849999999999</v>
          </cell>
          <cell r="J724">
            <v>2273.9499999999998</v>
          </cell>
          <cell r="K724">
            <v>2650.82</v>
          </cell>
          <cell r="L724">
            <v>2863.28</v>
          </cell>
          <cell r="M724">
            <v>2772.74</v>
          </cell>
          <cell r="N724">
            <v>2219.3074013170803</v>
          </cell>
          <cell r="O724">
            <v>3203.8738844241352</v>
          </cell>
          <cell r="P724">
            <v>2655.5123126724129</v>
          </cell>
          <cell r="Q724">
            <v>2780.2631824227651</v>
          </cell>
          <cell r="R724">
            <v>2513.3130153900552</v>
          </cell>
          <cell r="S724">
            <v>2288.9289753586727</v>
          </cell>
          <cell r="T724">
            <v>2387.4924913403115</v>
          </cell>
          <cell r="U724">
            <v>2300.5599621716074</v>
          </cell>
          <cell r="V724">
            <v>2166.4010864671577</v>
          </cell>
          <cell r="W724">
            <v>2070.2356338488303</v>
          </cell>
        </row>
        <row r="725">
          <cell r="A725" t="str">
            <v>Trade debtors</v>
          </cell>
          <cell r="B725">
            <v>1780.33</v>
          </cell>
          <cell r="C725">
            <v>2618.29</v>
          </cell>
          <cell r="D725">
            <v>3311.75</v>
          </cell>
          <cell r="E725">
            <v>4087.91</v>
          </cell>
          <cell r="F725">
            <v>4639.8</v>
          </cell>
          <cell r="G725">
            <v>5409.4</v>
          </cell>
          <cell r="H725">
            <v>6388.08</v>
          </cell>
          <cell r="I725">
            <v>6105.6949999999997</v>
          </cell>
          <cell r="J725">
            <v>6549.277</v>
          </cell>
          <cell r="K725">
            <v>6502.23</v>
          </cell>
          <cell r="L725">
            <v>6073.55</v>
          </cell>
          <cell r="M725">
            <v>7064.38</v>
          </cell>
          <cell r="N725">
            <v>7418.5596238475373</v>
          </cell>
          <cell r="O725">
            <v>7504.4793255762397</v>
          </cell>
          <cell r="P725">
            <v>7850.9292838861638</v>
          </cell>
          <cell r="Q725">
            <v>8226.3326291051071</v>
          </cell>
          <cell r="R725">
            <v>8645.4099407203412</v>
          </cell>
          <cell r="S725">
            <v>9133.6149634927042</v>
          </cell>
          <cell r="T725">
            <v>9662.4617065032835</v>
          </cell>
          <cell r="U725">
            <v>10258.331464346431</v>
          </cell>
          <cell r="V725">
            <v>10919.583495954021</v>
          </cell>
          <cell r="W725">
            <v>11650.111722005158</v>
          </cell>
        </row>
        <row r="726">
          <cell r="A726" t="str">
            <v>Other current assets</v>
          </cell>
          <cell r="B726">
            <v>1773.43</v>
          </cell>
          <cell r="C726">
            <v>2489.9720000000002</v>
          </cell>
          <cell r="D726">
            <v>2511.585</v>
          </cell>
          <cell r="E726">
            <v>3234.3900000000003</v>
          </cell>
          <cell r="F726">
            <v>3715.828</v>
          </cell>
          <cell r="G726">
            <v>4132.24</v>
          </cell>
          <cell r="H726">
            <v>4310.0020000000004</v>
          </cell>
          <cell r="I726">
            <v>5392.2779</v>
          </cell>
          <cell r="J726">
            <v>5884.37896</v>
          </cell>
          <cell r="K726">
            <v>6433.26</v>
          </cell>
          <cell r="L726">
            <v>7161.4600000000009</v>
          </cell>
          <cell r="M726">
            <v>6043.08</v>
          </cell>
          <cell r="N726">
            <v>6335.0032690205499</v>
          </cell>
          <cell r="O726">
            <v>6405.8203305144953</v>
          </cell>
          <cell r="P726">
            <v>6691.3726253732257</v>
          </cell>
          <cell r="Q726">
            <v>7000.7889902873676</v>
          </cell>
          <cell r="R726">
            <v>7346.2024769528953</v>
          </cell>
          <cell r="S726">
            <v>7748.5926671387342</v>
          </cell>
          <cell r="T726">
            <v>8184.4807296800609</v>
          </cell>
          <cell r="U726">
            <v>8675.6107549774333</v>
          </cell>
          <cell r="V726">
            <v>9220.6304052226496</v>
          </cell>
          <cell r="W726">
            <v>9822.7491424440523</v>
          </cell>
        </row>
        <row r="727">
          <cell r="A727" t="str">
            <v>Cash, bank</v>
          </cell>
          <cell r="B727">
            <v>1054.8399999999999</v>
          </cell>
          <cell r="C727">
            <v>3477.4</v>
          </cell>
          <cell r="D727">
            <v>1475.47</v>
          </cell>
          <cell r="E727">
            <v>2789.7</v>
          </cell>
          <cell r="F727">
            <v>2763.9</v>
          </cell>
          <cell r="G727">
            <v>3061.8</v>
          </cell>
          <cell r="H727">
            <v>3721.2170000000001</v>
          </cell>
          <cell r="I727">
            <v>13284.94</v>
          </cell>
          <cell r="J727">
            <v>13564.21</v>
          </cell>
          <cell r="K727">
            <v>18350.810000000001</v>
          </cell>
          <cell r="L727">
            <v>24828.34</v>
          </cell>
          <cell r="M727">
            <v>24446.51</v>
          </cell>
          <cell r="N727">
            <v>2500</v>
          </cell>
          <cell r="O727">
            <v>2500</v>
          </cell>
          <cell r="P727">
            <v>2500</v>
          </cell>
          <cell r="Q727">
            <v>2500</v>
          </cell>
          <cell r="R727">
            <v>2500</v>
          </cell>
          <cell r="S727">
            <v>2500</v>
          </cell>
          <cell r="T727">
            <v>2500</v>
          </cell>
          <cell r="U727">
            <v>2500</v>
          </cell>
          <cell r="V727">
            <v>2500</v>
          </cell>
          <cell r="W727">
            <v>2500</v>
          </cell>
          <cell r="X727">
            <v>2500</v>
          </cell>
        </row>
        <row r="728">
          <cell r="A728" t="str">
            <v>Loans to DOT</v>
          </cell>
          <cell r="B728">
            <v>-17220</v>
          </cell>
          <cell r="C728">
            <v>-23240</v>
          </cell>
          <cell r="D728">
            <v>-35670</v>
          </cell>
          <cell r="E728">
            <v>-46756.3</v>
          </cell>
          <cell r="F728">
            <v>-56486.26</v>
          </cell>
          <cell r="G728">
            <v>-59328.86</v>
          </cell>
          <cell r="H728">
            <v>-70332.824999999997</v>
          </cell>
          <cell r="I728">
            <v>-62722.824999999997</v>
          </cell>
          <cell r="J728">
            <v>-37959.699999999997</v>
          </cell>
          <cell r="K728">
            <v>-30710</v>
          </cell>
          <cell r="L728">
            <v>-28810</v>
          </cell>
          <cell r="M728">
            <v>-27190</v>
          </cell>
          <cell r="N728">
            <v>-27190</v>
          </cell>
          <cell r="O728">
            <v>-27190</v>
          </cell>
          <cell r="P728">
            <v>-27190</v>
          </cell>
          <cell r="Q728">
            <v>-27190</v>
          </cell>
          <cell r="R728">
            <v>-27190</v>
          </cell>
          <cell r="S728">
            <v>-27190</v>
          </cell>
          <cell r="T728">
            <v>-27190</v>
          </cell>
          <cell r="U728">
            <v>-27190</v>
          </cell>
          <cell r="V728">
            <v>-27190</v>
          </cell>
          <cell r="W728">
            <v>-27190</v>
          </cell>
        </row>
        <row r="729">
          <cell r="A729" t="str">
            <v>Other loans &amp; advances</v>
          </cell>
          <cell r="B729">
            <v>4470.3670000000002</v>
          </cell>
          <cell r="C729">
            <v>5533.8535000000002</v>
          </cell>
          <cell r="D729">
            <v>14068.375000000002</v>
          </cell>
          <cell r="E729">
            <v>14173.093000000001</v>
          </cell>
          <cell r="F729">
            <v>7325.2960000000003</v>
          </cell>
          <cell r="G729">
            <v>8801.0360000000001</v>
          </cell>
          <cell r="H729">
            <v>14448.16</v>
          </cell>
          <cell r="I729">
            <v>13546.813</v>
          </cell>
          <cell r="J729">
            <v>16980.899000000001</v>
          </cell>
          <cell r="K729">
            <v>30842.52</v>
          </cell>
          <cell r="L729">
            <v>40704.869999999995</v>
          </cell>
          <cell r="M729">
            <v>64242.520000000004</v>
          </cell>
          <cell r="N729">
            <v>65555.832500000004</v>
          </cell>
          <cell r="O729">
            <v>66934.810625000013</v>
          </cell>
          <cell r="P729">
            <v>68382.737656250014</v>
          </cell>
          <cell r="Q729">
            <v>69903.061039062508</v>
          </cell>
          <cell r="R729">
            <v>71499.400591015641</v>
          </cell>
          <cell r="S729">
            <v>73175.557120566431</v>
          </cell>
          <cell r="T729">
            <v>74935.521476594746</v>
          </cell>
          <cell r="U729">
            <v>76783.484050424478</v>
          </cell>
          <cell r="V729">
            <v>78723.844752945704</v>
          </cell>
          <cell r="W729">
            <v>80761.223490592994</v>
          </cell>
        </row>
        <row r="730">
          <cell r="A730" t="str">
            <v>Current liabilities</v>
          </cell>
          <cell r="B730">
            <v>11074.18</v>
          </cell>
          <cell r="C730">
            <v>12667.119999999999</v>
          </cell>
          <cell r="D730">
            <v>23997.390000000003</v>
          </cell>
          <cell r="E730">
            <v>28221.07</v>
          </cell>
          <cell r="F730">
            <v>24566.904999999999</v>
          </cell>
          <cell r="G730">
            <v>26742.654999999999</v>
          </cell>
          <cell r="H730">
            <v>35547.481000000007</v>
          </cell>
          <cell r="I730">
            <v>36193.076000000008</v>
          </cell>
          <cell r="J730">
            <v>35913.404000000002</v>
          </cell>
          <cell r="K730">
            <v>49400.909999999996</v>
          </cell>
          <cell r="L730">
            <v>56583.909999999996</v>
          </cell>
          <cell r="M730">
            <v>78295.62</v>
          </cell>
          <cell r="N730">
            <v>79566.93086377265</v>
          </cell>
          <cell r="O730">
            <v>80426.868598555811</v>
          </cell>
          <cell r="P730">
            <v>81220.228963731322</v>
          </cell>
          <cell r="Q730">
            <v>81703.192594574793</v>
          </cell>
          <cell r="R730">
            <v>81942.161791613151</v>
          </cell>
          <cell r="S730">
            <v>82054.982436482635</v>
          </cell>
          <cell r="T730">
            <v>81889.226236016053</v>
          </cell>
          <cell r="U730">
            <v>81613.622349768251</v>
          </cell>
          <cell r="V730">
            <v>81304.850061046644</v>
          </cell>
          <cell r="W730">
            <v>80967.90534082838</v>
          </cell>
          <cell r="Y730">
            <v>0.2127687372362812</v>
          </cell>
        </row>
        <row r="731">
          <cell r="A731" t="str">
            <v>Trade creditors</v>
          </cell>
          <cell r="B731">
            <v>1614.86</v>
          </cell>
          <cell r="C731">
            <v>1467.7</v>
          </cell>
          <cell r="D731">
            <v>2509.0100000000002</v>
          </cell>
          <cell r="E731">
            <v>2037.1</v>
          </cell>
          <cell r="F731">
            <v>3313.67</v>
          </cell>
          <cell r="G731">
            <v>3100.71</v>
          </cell>
          <cell r="H731">
            <v>4028.1280000000002</v>
          </cell>
          <cell r="I731">
            <v>4021.1880000000001</v>
          </cell>
          <cell r="J731">
            <v>4295.6109999999999</v>
          </cell>
          <cell r="K731">
            <v>5989.59</v>
          </cell>
          <cell r="L731">
            <v>5187.49</v>
          </cell>
          <cell r="M731">
            <v>4766.46</v>
          </cell>
          <cell r="N731">
            <v>5510.8427521383755</v>
          </cell>
          <cell r="O731">
            <v>5879.2219119391766</v>
          </cell>
          <cell r="P731">
            <v>6399.1248509097659</v>
          </cell>
          <cell r="Q731">
            <v>6976.7410015680107</v>
          </cell>
          <cell r="R731">
            <v>7635.5516541838615</v>
          </cell>
          <cell r="S731">
            <v>8383.7887770892976</v>
          </cell>
          <cell r="T731">
            <v>9200.0377804157433</v>
          </cell>
          <cell r="U731">
            <v>10095.252654721</v>
          </cell>
          <cell r="V731">
            <v>11068.847020208341</v>
          </cell>
          <cell r="W731">
            <v>12158.120163160882</v>
          </cell>
        </row>
        <row r="732">
          <cell r="A732" t="str">
            <v>Other creditors</v>
          </cell>
          <cell r="B732">
            <v>6982.6800000000012</v>
          </cell>
          <cell r="C732">
            <v>8227.1999999999989</v>
          </cell>
          <cell r="D732">
            <v>17600.04</v>
          </cell>
          <cell r="E732">
            <v>20425.84</v>
          </cell>
          <cell r="F732">
            <v>15057.495000000001</v>
          </cell>
          <cell r="G732">
            <v>16142.365000000002</v>
          </cell>
          <cell r="H732">
            <v>18157.984</v>
          </cell>
          <cell r="I732">
            <v>19171.082000000002</v>
          </cell>
          <cell r="J732">
            <v>17904.289000000001</v>
          </cell>
          <cell r="K732">
            <v>25899.42</v>
          </cell>
          <cell r="L732">
            <v>29039.279999999999</v>
          </cell>
          <cell r="M732">
            <v>32476.46</v>
          </cell>
          <cell r="N732">
            <v>33395.624938213048</v>
          </cell>
          <cell r="O732">
            <v>34342.106761978437</v>
          </cell>
          <cell r="P732">
            <v>34909.613744823415</v>
          </cell>
          <cell r="Q732">
            <v>35146.318396072034</v>
          </cell>
          <cell r="R732">
            <v>35100.18183626041</v>
          </cell>
          <cell r="S732">
            <v>34849.484379995658</v>
          </cell>
          <cell r="T732">
            <v>34428.712249667304</v>
          </cell>
          <cell r="U732">
            <v>33880.919695650991</v>
          </cell>
          <cell r="V732">
            <v>33241.495447372567</v>
          </cell>
          <cell r="W732">
            <v>32538.909525036477</v>
          </cell>
        </row>
        <row r="733">
          <cell r="A733" t="str">
            <v>Provision for dividend</v>
          </cell>
          <cell r="B733">
            <v>360</v>
          </cell>
          <cell r="C733">
            <v>360</v>
          </cell>
          <cell r="D733">
            <v>480</v>
          </cell>
          <cell r="E733">
            <v>600</v>
          </cell>
          <cell r="F733">
            <v>600</v>
          </cell>
          <cell r="G733">
            <v>1200</v>
          </cell>
          <cell r="H733">
            <v>1200</v>
          </cell>
          <cell r="I733">
            <v>1827.0409999999999</v>
          </cell>
          <cell r="J733">
            <v>1890</v>
          </cell>
          <cell r="K733">
            <v>1890</v>
          </cell>
          <cell r="L733">
            <v>2835</v>
          </cell>
          <cell r="M733">
            <v>2835</v>
          </cell>
          <cell r="N733">
            <v>2442.7631734212273</v>
          </cell>
          <cell r="O733">
            <v>1987.8399246381955</v>
          </cell>
          <cell r="P733">
            <v>1693.7903679981464</v>
          </cell>
          <cell r="Q733">
            <v>1362.4331969347511</v>
          </cell>
          <cell r="R733">
            <v>988.7283011688844</v>
          </cell>
          <cell r="S733">
            <v>604.00927939767428</v>
          </cell>
          <cell r="T733">
            <v>42.776205933014523</v>
          </cell>
          <cell r="U733">
            <v>-580.25000060373964</v>
          </cell>
          <cell r="V733">
            <v>-1223.1924065342591</v>
          </cell>
          <cell r="W733">
            <v>-1946.8243473689836</v>
          </cell>
        </row>
        <row r="734">
          <cell r="A734" t="str">
            <v>Provision for tax</v>
          </cell>
          <cell r="B734">
            <v>1664.8</v>
          </cell>
          <cell r="C734">
            <v>2050</v>
          </cell>
          <cell r="D734">
            <v>2730</v>
          </cell>
          <cell r="E734">
            <v>4362.5</v>
          </cell>
          <cell r="F734">
            <v>4674</v>
          </cell>
          <cell r="G734">
            <v>5185</v>
          </cell>
          <cell r="H734">
            <v>10678.2</v>
          </cell>
          <cell r="I734">
            <v>10817.924000000001</v>
          </cell>
          <cell r="J734">
            <v>11372.123</v>
          </cell>
          <cell r="K734">
            <v>13067.640000000001</v>
          </cell>
          <cell r="L734">
            <v>14709.61</v>
          </cell>
          <cell r="M734">
            <v>19422.670000000002</v>
          </cell>
          <cell r="N734">
            <v>19422.670000000002</v>
          </cell>
          <cell r="O734">
            <v>19422.670000000002</v>
          </cell>
          <cell r="P734">
            <v>19422.670000000002</v>
          </cell>
          <cell r="Q734">
            <v>19422.670000000002</v>
          </cell>
          <cell r="R734">
            <v>19422.670000000002</v>
          </cell>
          <cell r="S734">
            <v>19422.670000000002</v>
          </cell>
          <cell r="T734">
            <v>19422.670000000002</v>
          </cell>
          <cell r="U734">
            <v>19422.670000000002</v>
          </cell>
          <cell r="V734">
            <v>19422.670000000002</v>
          </cell>
          <cell r="W734">
            <v>19422.670000000002</v>
          </cell>
          <cell r="X734">
            <v>0</v>
          </cell>
          <cell r="Y734">
            <v>-1.5062441950493888E-2</v>
          </cell>
        </row>
        <row r="735">
          <cell r="A735" t="str">
            <v>Other provisions</v>
          </cell>
          <cell r="B735">
            <v>451.83999999999992</v>
          </cell>
          <cell r="C735">
            <v>562.2199999999998</v>
          </cell>
          <cell r="D735">
            <v>678.34000000000015</v>
          </cell>
          <cell r="E735">
            <v>795.63000000000011</v>
          </cell>
          <cell r="F735">
            <v>921.73999999999978</v>
          </cell>
          <cell r="G735">
            <v>1114.58</v>
          </cell>
          <cell r="H735">
            <v>1483.1689999999999</v>
          </cell>
          <cell r="I735">
            <v>355.84100000000035</v>
          </cell>
          <cell r="J735">
            <v>451.38100000000122</v>
          </cell>
          <cell r="K735">
            <v>2554.2600000000002</v>
          </cell>
          <cell r="L735">
            <v>4812.5299999999988</v>
          </cell>
          <cell r="M735">
            <v>18795.029999999995</v>
          </cell>
          <cell r="N735">
            <v>18795.029999999995</v>
          </cell>
          <cell r="O735">
            <v>18795.029999999995</v>
          </cell>
          <cell r="P735">
            <v>18795.029999999995</v>
          </cell>
          <cell r="Q735">
            <v>18795.029999999995</v>
          </cell>
          <cell r="R735">
            <v>18795.029999999995</v>
          </cell>
          <cell r="S735">
            <v>18795.029999999995</v>
          </cell>
          <cell r="T735">
            <v>18795.029999999995</v>
          </cell>
          <cell r="U735">
            <v>18795.029999999995</v>
          </cell>
          <cell r="V735">
            <v>18795.029999999995</v>
          </cell>
          <cell r="W735">
            <v>18795.029999999995</v>
          </cell>
        </row>
        <row r="737">
          <cell r="A737" t="str">
            <v>Trading capital employed</v>
          </cell>
          <cell r="B737">
            <v>19323.936999999998</v>
          </cell>
          <cell r="C737">
            <v>25067.875500000006</v>
          </cell>
          <cell r="D737">
            <v>24971.52</v>
          </cell>
          <cell r="E737">
            <v>27009.205000000002</v>
          </cell>
          <cell r="F737">
            <v>31691.109000000004</v>
          </cell>
          <cell r="G737">
            <v>37521.050999999999</v>
          </cell>
          <cell r="H737">
            <v>41083.707299999987</v>
          </cell>
          <cell r="I737">
            <v>54388.143899999988</v>
          </cell>
          <cell r="J737">
            <v>62910.24396</v>
          </cell>
          <cell r="K737">
            <v>71395.75</v>
          </cell>
          <cell r="L737">
            <v>83481.47</v>
          </cell>
          <cell r="M737">
            <v>87369.640000000014</v>
          </cell>
          <cell r="N737">
            <v>64975.548272987202</v>
          </cell>
          <cell r="O737">
            <v>69019.618392658231</v>
          </cell>
          <cell r="P737">
            <v>69374.225549462251</v>
          </cell>
          <cell r="Q737">
            <v>70531.22845807721</v>
          </cell>
          <cell r="R737">
            <v>69987.062584850646</v>
          </cell>
          <cell r="S737">
            <v>68295.614416937358</v>
          </cell>
          <cell r="T737">
            <v>67092.215992892889</v>
          </cell>
          <cell r="U737">
            <v>65077.583459148984</v>
          </cell>
          <cell r="V737">
            <v>62145.329057232171</v>
          </cell>
          <cell r="W737">
            <v>58557.87592751981</v>
          </cell>
        </row>
        <row r="738">
          <cell r="A738" t="str">
            <v>Total capital employed</v>
          </cell>
          <cell r="B738">
            <v>20197.696999999996</v>
          </cell>
          <cell r="C738">
            <v>27067.875500000006</v>
          </cell>
          <cell r="D738">
            <v>26471.52</v>
          </cell>
          <cell r="E738">
            <v>27009.205000000002</v>
          </cell>
          <cell r="F738">
            <v>31691.109000000004</v>
          </cell>
          <cell r="G738">
            <v>37521.050999999999</v>
          </cell>
          <cell r="H738">
            <v>41083.707299999987</v>
          </cell>
          <cell r="I738">
            <v>54388.143899999988</v>
          </cell>
          <cell r="J738">
            <v>62910.24396</v>
          </cell>
          <cell r="K738">
            <v>71395.75</v>
          </cell>
          <cell r="L738">
            <v>83481.489999999991</v>
          </cell>
          <cell r="M738">
            <v>88396.410000000033</v>
          </cell>
          <cell r="N738">
            <v>96724.69952026369</v>
          </cell>
          <cell r="O738">
            <v>102688.21929417829</v>
          </cell>
          <cell r="P738">
            <v>107769.59039817273</v>
          </cell>
          <cell r="Q738">
            <v>111856.88998897697</v>
          </cell>
          <cell r="R738">
            <v>114823.07489248362</v>
          </cell>
          <cell r="S738">
            <v>116635.10273067663</v>
          </cell>
          <cell r="T738">
            <v>116763.43134847569</v>
          </cell>
          <cell r="U738">
            <v>115022.68134666445</v>
          </cell>
          <cell r="V738">
            <v>111353.10412706168</v>
          </cell>
          <cell r="W738">
            <v>105512.63108495474</v>
          </cell>
          <cell r="Y738">
            <v>0.12910049399482482</v>
          </cell>
        </row>
        <row r="739">
          <cell r="A739" t="str">
            <v>diff</v>
          </cell>
          <cell r="B739">
            <v>1.0000000002037268E-3</v>
          </cell>
          <cell r="C739">
            <v>-2.4499999988620402E-2</v>
          </cell>
          <cell r="D739">
            <v>3.9999999997235136E-2</v>
          </cell>
          <cell r="E739">
            <v>5.0000000046566129E-3</v>
          </cell>
          <cell r="F739">
            <v>2.899999999863212E-2</v>
          </cell>
          <cell r="G739">
            <v>-3.9000000004307367E-2</v>
          </cell>
          <cell r="H739">
            <v>-7.0000001869630069E-4</v>
          </cell>
          <cell r="I739">
            <v>-2.100000019709114E-3</v>
          </cell>
          <cell r="J739">
            <v>-2.039999992121011E-3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 t="str">
            <v>Net wc (ex-cash)</v>
          </cell>
          <cell r="B740">
            <v>-749.14300000000003</v>
          </cell>
          <cell r="C740">
            <v>-574.41449999999713</v>
          </cell>
          <cell r="D740">
            <v>-1888.880000000001</v>
          </cell>
          <cell r="E740">
            <v>-4733.3469999999979</v>
          </cell>
          <cell r="F740">
            <v>-6064.4709999999977</v>
          </cell>
          <cell r="G740">
            <v>-6087.8789999999972</v>
          </cell>
          <cell r="H740">
            <v>-7871.9720000000088</v>
          </cell>
          <cell r="I740">
            <v>-8590.105100000008</v>
          </cell>
          <cell r="J740">
            <v>-4224.8990400000039</v>
          </cell>
          <cell r="K740">
            <v>-2972.0799999999945</v>
          </cell>
          <cell r="L740">
            <v>219.25000000000728</v>
          </cell>
          <cell r="M740">
            <v>1827.1000000000204</v>
          </cell>
          <cell r="N740">
            <v>1961.7719304125203</v>
          </cell>
          <cell r="O740">
            <v>3622.1155669590662</v>
          </cell>
          <cell r="P740">
            <v>4360.3229144504876</v>
          </cell>
          <cell r="Q740">
            <v>6207.2532463029493</v>
          </cell>
          <cell r="R740">
            <v>8062.1642324657878</v>
          </cell>
          <cell r="S740">
            <v>10291.711290073916</v>
          </cell>
          <cell r="T740">
            <v>13280.730168102353</v>
          </cell>
          <cell r="U740">
            <v>16404.363882151709</v>
          </cell>
          <cell r="V740">
            <v>19725.609679542889</v>
          </cell>
          <cell r="W740">
            <v>23336.414648062651</v>
          </cell>
        </row>
        <row r="741">
          <cell r="L741" t="str">
            <v>Net cash</v>
          </cell>
          <cell r="M741">
            <v>526.84285714285659</v>
          </cell>
          <cell r="N741">
            <v>687.83398027487522</v>
          </cell>
        </row>
        <row r="742">
          <cell r="A742" t="str">
            <v xml:space="preserve">Financed by </v>
          </cell>
          <cell r="B742" t="str">
            <v>FY91</v>
          </cell>
          <cell r="C742" t="str">
            <v>FY92</v>
          </cell>
          <cell r="D742" t="str">
            <v>FY93</v>
          </cell>
          <cell r="E742" t="str">
            <v>FY94</v>
          </cell>
          <cell r="F742" t="str">
            <v>FY95</v>
          </cell>
          <cell r="G742" t="str">
            <v>FY96</v>
          </cell>
          <cell r="H742" t="str">
            <v>FY97</v>
          </cell>
          <cell r="I742" t="str">
            <v>FY98</v>
          </cell>
          <cell r="J742" t="str">
            <v>FY99</v>
          </cell>
          <cell r="K742" t="str">
            <v>FY00</v>
          </cell>
          <cell r="L742" t="str">
            <v>FY01</v>
          </cell>
          <cell r="M742" t="str">
            <v>FY02</v>
          </cell>
          <cell r="N742" t="str">
            <v>FY03F</v>
          </cell>
          <cell r="O742" t="str">
            <v>FY04F</v>
          </cell>
          <cell r="P742" t="str">
            <v>FY05F</v>
          </cell>
          <cell r="Q742" t="str">
            <v>FY06F</v>
          </cell>
          <cell r="R742" t="str">
            <v>FY07F</v>
          </cell>
          <cell r="S742" t="str">
            <v>FY08F</v>
          </cell>
          <cell r="T742" t="str">
            <v>FY09F</v>
          </cell>
          <cell r="U742" t="str">
            <v>FY10F</v>
          </cell>
          <cell r="V742" t="str">
            <v>FY11F</v>
          </cell>
          <cell r="W742" t="str">
            <v>FY12F</v>
          </cell>
        </row>
        <row r="743">
          <cell r="A743" t="str">
            <v>Share capital</v>
          </cell>
          <cell r="B743">
            <v>6000</v>
          </cell>
          <cell r="C743">
            <v>6000</v>
          </cell>
          <cell r="D743">
            <v>6000</v>
          </cell>
          <cell r="E743">
            <v>6000</v>
          </cell>
          <cell r="F743">
            <v>6000</v>
          </cell>
          <cell r="G743">
            <v>6000</v>
          </cell>
          <cell r="H743">
            <v>6000</v>
          </cell>
          <cell r="I743">
            <v>6300</v>
          </cell>
          <cell r="J743">
            <v>6300</v>
          </cell>
          <cell r="K743">
            <v>6300</v>
          </cell>
          <cell r="L743">
            <v>6300</v>
          </cell>
          <cell r="M743">
            <v>6300</v>
          </cell>
          <cell r="N743">
            <v>6300</v>
          </cell>
          <cell r="O743">
            <v>6300</v>
          </cell>
          <cell r="P743">
            <v>6300</v>
          </cell>
          <cell r="Q743">
            <v>6300</v>
          </cell>
          <cell r="R743">
            <v>6300</v>
          </cell>
          <cell r="S743">
            <v>6300</v>
          </cell>
          <cell r="T743">
            <v>6300</v>
          </cell>
          <cell r="U743">
            <v>6300</v>
          </cell>
          <cell r="V743">
            <v>6300</v>
          </cell>
          <cell r="W743">
            <v>6300</v>
          </cell>
        </row>
        <row r="744">
          <cell r="A744" t="str">
            <v>Share premium (GDR)</v>
          </cell>
          <cell r="I744">
            <v>6649.8869999999997</v>
          </cell>
          <cell r="J744">
            <v>6649.8869999999997</v>
          </cell>
          <cell r="K744">
            <v>6649.8869999999997</v>
          </cell>
          <cell r="L744">
            <v>6649.8869999999997</v>
          </cell>
          <cell r="M744">
            <v>6649.8869999999997</v>
          </cell>
          <cell r="N744">
            <v>6649.8869999999997</v>
          </cell>
          <cell r="O744">
            <v>6649.8869999999997</v>
          </cell>
          <cell r="P744">
            <v>6649.8869999999997</v>
          </cell>
          <cell r="Q744">
            <v>6649.8869999999997</v>
          </cell>
          <cell r="R744">
            <v>6649.8869999999997</v>
          </cell>
          <cell r="S744">
            <v>6649.8869999999997</v>
          </cell>
          <cell r="T744">
            <v>6649.8869999999997</v>
          </cell>
          <cell r="U744">
            <v>6649.8869999999997</v>
          </cell>
          <cell r="V744">
            <v>6649.8869999999997</v>
          </cell>
          <cell r="W744">
            <v>6649.8869999999997</v>
          </cell>
        </row>
        <row r="745">
          <cell r="A745" t="str">
            <v>Other reserves</v>
          </cell>
          <cell r="B745">
            <v>4309.28</v>
          </cell>
          <cell r="C745">
            <v>5661.63</v>
          </cell>
          <cell r="D745">
            <v>7265.35</v>
          </cell>
          <cell r="E745">
            <v>10106.9</v>
          </cell>
          <cell r="F745">
            <v>15272.7</v>
          </cell>
          <cell r="G745">
            <v>21368.6</v>
          </cell>
          <cell r="H745">
            <v>29376.455999999998</v>
          </cell>
          <cell r="I745">
            <v>38668.006999999998</v>
          </cell>
          <cell r="J745">
            <v>49542.670999999995</v>
          </cell>
          <cell r="K745">
            <v>58253.932999999997</v>
          </cell>
          <cell r="L745">
            <v>70531.603000000003</v>
          </cell>
          <cell r="M745">
            <v>76446.523000000001</v>
          </cell>
          <cell r="N745">
            <v>83774.812520263673</v>
          </cell>
          <cell r="O745">
            <v>89738.332294178268</v>
          </cell>
          <cell r="P745">
            <v>94819.703398172715</v>
          </cell>
          <cell r="Q745">
            <v>98907.002988976965</v>
          </cell>
          <cell r="R745">
            <v>101873.18789248362</v>
          </cell>
          <cell r="S745">
            <v>103685.21573067663</v>
          </cell>
          <cell r="T745">
            <v>103813.54434847568</v>
          </cell>
          <cell r="U745">
            <v>102072.79434666446</v>
          </cell>
          <cell r="V745">
            <v>98403.217127061696</v>
          </cell>
          <cell r="W745">
            <v>92562.744084954742</v>
          </cell>
        </row>
        <row r="746">
          <cell r="A746" t="str">
            <v>Intangible assets</v>
          </cell>
          <cell r="B746">
            <v>2.004</v>
          </cell>
          <cell r="C746">
            <v>1.6</v>
          </cell>
          <cell r="D746">
            <v>1.2</v>
          </cell>
          <cell r="E746">
            <v>0.8</v>
          </cell>
          <cell r="F746">
            <v>0.4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</row>
        <row r="747">
          <cell r="A747" t="str">
            <v>Shareholders' funds</v>
          </cell>
          <cell r="B747">
            <v>10307.275999999998</v>
          </cell>
          <cell r="C747">
            <v>11660.03</v>
          </cell>
          <cell r="D747">
            <v>13264.15</v>
          </cell>
          <cell r="E747">
            <v>16106.1</v>
          </cell>
          <cell r="F747">
            <v>21272.3</v>
          </cell>
          <cell r="G747">
            <v>27368.6</v>
          </cell>
          <cell r="H747">
            <v>35376.455999999998</v>
          </cell>
          <cell r="I747">
            <v>51617.894</v>
          </cell>
          <cell r="J747">
            <v>62492.55799999999</v>
          </cell>
          <cell r="K747">
            <v>71203.819999999992</v>
          </cell>
          <cell r="L747">
            <v>83481.490000000005</v>
          </cell>
          <cell r="M747">
            <v>89396.41</v>
          </cell>
          <cell r="N747">
            <v>96724.699520263675</v>
          </cell>
          <cell r="O747">
            <v>102688.21929417827</v>
          </cell>
          <cell r="P747">
            <v>107769.59039817272</v>
          </cell>
          <cell r="Q747">
            <v>111856.88998897697</v>
          </cell>
          <cell r="R747">
            <v>114823.07489248362</v>
          </cell>
          <cell r="S747">
            <v>116635.10273067663</v>
          </cell>
          <cell r="T747">
            <v>116763.43134847569</v>
          </cell>
          <cell r="U747">
            <v>115022.68134666447</v>
          </cell>
          <cell r="V747">
            <v>111353.1041270617</v>
          </cell>
          <cell r="W747">
            <v>105512.63108495474</v>
          </cell>
          <cell r="Y747">
            <v>0.14717572722639094</v>
          </cell>
        </row>
        <row r="749">
          <cell r="A749" t="str">
            <v>Secured loans</v>
          </cell>
          <cell r="B749">
            <v>23681.75</v>
          </cell>
          <cell r="C749">
            <v>35897.24</v>
          </cell>
          <cell r="D749">
            <v>43887.9</v>
          </cell>
          <cell r="E749">
            <v>55431.46</v>
          </cell>
          <cell r="F749">
            <v>26324.1</v>
          </cell>
          <cell r="G749">
            <v>26314.55</v>
          </cell>
          <cell r="H749">
            <v>18009.092000000001</v>
          </cell>
          <cell r="I749">
            <v>12582.9</v>
          </cell>
          <cell r="J749">
            <v>2554.7539999999999</v>
          </cell>
          <cell r="K749">
            <v>0</v>
          </cell>
          <cell r="L749">
            <v>0</v>
          </cell>
          <cell r="M749">
            <v>0</v>
          </cell>
          <cell r="N749">
            <v>1000</v>
          </cell>
          <cell r="O749">
            <v>1000</v>
          </cell>
          <cell r="P749">
            <v>1000</v>
          </cell>
          <cell r="Q749">
            <v>1000</v>
          </cell>
          <cell r="R749">
            <v>1000</v>
          </cell>
          <cell r="S749">
            <v>1000</v>
          </cell>
          <cell r="T749">
            <v>1000</v>
          </cell>
          <cell r="U749">
            <v>1000</v>
          </cell>
          <cell r="V749">
            <v>1000</v>
          </cell>
          <cell r="W749">
            <v>1000</v>
          </cell>
        </row>
        <row r="750">
          <cell r="A750" t="str">
            <v>Unsecured loans</v>
          </cell>
          <cell r="B750">
            <v>3428.67</v>
          </cell>
          <cell r="C750">
            <v>2750.63</v>
          </cell>
          <cell r="D750">
            <v>4989.4299999999994</v>
          </cell>
          <cell r="E750">
            <v>2227.94</v>
          </cell>
          <cell r="F750">
            <v>40580.94</v>
          </cell>
          <cell r="G750">
            <v>43166.8</v>
          </cell>
          <cell r="H750">
            <v>58030.985000000001</v>
          </cell>
          <cell r="I750">
            <v>52910.177000000003</v>
          </cell>
          <cell r="J750">
            <v>35822.633999999998</v>
          </cell>
          <cell r="K750">
            <v>30901.93</v>
          </cell>
          <cell r="L750">
            <v>28810</v>
          </cell>
          <cell r="M750">
            <v>26190</v>
          </cell>
          <cell r="N750">
            <v>26190</v>
          </cell>
          <cell r="O750">
            <v>26190</v>
          </cell>
          <cell r="P750">
            <v>26190</v>
          </cell>
          <cell r="Q750">
            <v>26190</v>
          </cell>
          <cell r="R750">
            <v>26190</v>
          </cell>
          <cell r="S750">
            <v>26190</v>
          </cell>
          <cell r="T750">
            <v>26190</v>
          </cell>
          <cell r="U750">
            <v>26190</v>
          </cell>
          <cell r="V750">
            <v>26190</v>
          </cell>
          <cell r="W750">
            <v>26190</v>
          </cell>
        </row>
        <row r="751">
          <cell r="A751" t="str">
            <v>Loans for DOT/BSNL</v>
          </cell>
          <cell r="B751">
            <v>-17220</v>
          </cell>
          <cell r="C751">
            <v>-23240</v>
          </cell>
          <cell r="D751">
            <v>-35670</v>
          </cell>
          <cell r="E751">
            <v>-46756.3</v>
          </cell>
          <cell r="F751">
            <v>-56486.26</v>
          </cell>
          <cell r="G751">
            <v>-59328.86</v>
          </cell>
          <cell r="H751">
            <v>-70332.824999999997</v>
          </cell>
          <cell r="I751">
            <v>-62722.824999999997</v>
          </cell>
          <cell r="J751">
            <v>-37959.699999999997</v>
          </cell>
          <cell r="K751">
            <v>-30710</v>
          </cell>
          <cell r="L751">
            <v>-28810</v>
          </cell>
          <cell r="M751">
            <v>-27190</v>
          </cell>
          <cell r="N751">
            <v>-27190</v>
          </cell>
          <cell r="O751">
            <v>-27190</v>
          </cell>
          <cell r="P751">
            <v>-27190</v>
          </cell>
          <cell r="Q751">
            <v>-27190</v>
          </cell>
          <cell r="R751">
            <v>-27190</v>
          </cell>
          <cell r="S751">
            <v>-27190</v>
          </cell>
          <cell r="T751">
            <v>-27190</v>
          </cell>
          <cell r="U751">
            <v>-27190</v>
          </cell>
          <cell r="V751">
            <v>-27190</v>
          </cell>
          <cell r="W751">
            <v>-27190</v>
          </cell>
        </row>
        <row r="752">
          <cell r="A752" t="str">
            <v>MTNL's debt</v>
          </cell>
          <cell r="B752">
            <v>9890.4199999999983</v>
          </cell>
          <cell r="C752">
            <v>15407.869999999995</v>
          </cell>
          <cell r="D752">
            <v>13207.330000000002</v>
          </cell>
          <cell r="E752">
            <v>10903.099999999999</v>
          </cell>
          <cell r="F752">
            <v>10418.780000000006</v>
          </cell>
          <cell r="G752">
            <v>10152.490000000005</v>
          </cell>
          <cell r="H752">
            <v>5707.2520000000077</v>
          </cell>
          <cell r="I752">
            <v>2770.2520000000077</v>
          </cell>
          <cell r="J752">
            <v>417.68800000000192</v>
          </cell>
          <cell r="K752">
            <v>191.93000000000757</v>
          </cell>
          <cell r="L752">
            <v>0</v>
          </cell>
          <cell r="M752">
            <v>-999.9999999999709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</row>
        <row r="753">
          <cell r="A753" t="str">
            <v>Total sources of funds</v>
          </cell>
          <cell r="B753">
            <v>20197.695999999996</v>
          </cell>
          <cell r="C753">
            <v>27067.899999999994</v>
          </cell>
          <cell r="D753">
            <v>26471.480000000003</v>
          </cell>
          <cell r="E753">
            <v>27009.199999999997</v>
          </cell>
          <cell r="F753">
            <v>31691.080000000005</v>
          </cell>
          <cell r="G753">
            <v>37521.090000000004</v>
          </cell>
          <cell r="H753">
            <v>41083.708000000006</v>
          </cell>
          <cell r="I753">
            <v>54388.146000000008</v>
          </cell>
          <cell r="J753">
            <v>62910.245999999992</v>
          </cell>
          <cell r="K753">
            <v>71395.75</v>
          </cell>
          <cell r="L753">
            <v>83481.490000000005</v>
          </cell>
          <cell r="M753">
            <v>88396.410000000033</v>
          </cell>
          <cell r="N753">
            <v>96724.699520263675</v>
          </cell>
          <cell r="O753">
            <v>102688.21929417827</v>
          </cell>
          <cell r="P753">
            <v>107769.59039817272</v>
          </cell>
          <cell r="Q753">
            <v>111856.88998897697</v>
          </cell>
          <cell r="R753">
            <v>114823.07489248362</v>
          </cell>
          <cell r="S753">
            <v>116635.10273067663</v>
          </cell>
          <cell r="T753">
            <v>116763.43134847569</v>
          </cell>
          <cell r="U753">
            <v>115022.68134666447</v>
          </cell>
          <cell r="V753">
            <v>111353.1041270617</v>
          </cell>
          <cell r="W753">
            <v>105512.63108495474</v>
          </cell>
          <cell r="Y753">
            <v>0.12910048309579958</v>
          </cell>
        </row>
        <row r="754">
          <cell r="A754" t="str">
            <v>diff</v>
          </cell>
          <cell r="B754">
            <v>-1.0000000002037268E-3</v>
          </cell>
          <cell r="C754">
            <v>2.4499999988620402E-2</v>
          </cell>
          <cell r="D754">
            <v>-3.9999999997235136E-2</v>
          </cell>
          <cell r="E754">
            <v>-5.0000000046566129E-3</v>
          </cell>
          <cell r="F754">
            <v>-2.899999999863212E-2</v>
          </cell>
          <cell r="G754">
            <v>3.9000000004307367E-2</v>
          </cell>
          <cell r="H754">
            <v>7.0000001869630069E-4</v>
          </cell>
          <cell r="I754">
            <v>2.100000019709114E-3</v>
          </cell>
          <cell r="J754">
            <v>2.039999992121011E-3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</row>
        <row r="756">
          <cell r="A756" t="str">
            <v>Total debt calculation</v>
          </cell>
        </row>
        <row r="757">
          <cell r="A757" t="str">
            <v>Secured loans (notional)</v>
          </cell>
          <cell r="I757">
            <v>12582.9</v>
          </cell>
          <cell r="J757">
            <v>2554.7539999999999</v>
          </cell>
          <cell r="K757">
            <v>2554.7519600000078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 t="str">
            <v>Unsecured loans</v>
          </cell>
          <cell r="I758">
            <v>52910.177000000003</v>
          </cell>
          <cell r="J758">
            <v>35822.633999999998</v>
          </cell>
          <cell r="K758">
            <v>30901.93</v>
          </cell>
          <cell r="L758">
            <v>28810</v>
          </cell>
          <cell r="M758">
            <v>26190</v>
          </cell>
          <cell r="N758">
            <v>26190</v>
          </cell>
          <cell r="O758">
            <v>26190</v>
          </cell>
          <cell r="P758">
            <v>26190</v>
          </cell>
          <cell r="Q758">
            <v>26190</v>
          </cell>
          <cell r="R758">
            <v>26190</v>
          </cell>
          <cell r="S758">
            <v>26190</v>
          </cell>
          <cell r="T758">
            <v>26190</v>
          </cell>
          <cell r="U758">
            <v>26190</v>
          </cell>
          <cell r="V758">
            <v>26190</v>
          </cell>
          <cell r="W758">
            <v>26190</v>
          </cell>
        </row>
        <row r="759">
          <cell r="A759" t="str">
            <v>Total loans</v>
          </cell>
          <cell r="I759">
            <v>65493.077000000005</v>
          </cell>
          <cell r="J759">
            <v>38377.387999999999</v>
          </cell>
          <cell r="K759">
            <v>33456.681960000009</v>
          </cell>
          <cell r="L759">
            <v>28810</v>
          </cell>
          <cell r="M759">
            <v>26190</v>
          </cell>
          <cell r="N759">
            <v>26190</v>
          </cell>
          <cell r="O759">
            <v>26190</v>
          </cell>
          <cell r="P759">
            <v>26190</v>
          </cell>
          <cell r="Q759">
            <v>26190</v>
          </cell>
          <cell r="R759">
            <v>26190</v>
          </cell>
          <cell r="S759">
            <v>26190</v>
          </cell>
          <cell r="T759">
            <v>26190</v>
          </cell>
          <cell r="U759">
            <v>26190</v>
          </cell>
          <cell r="V759">
            <v>26190</v>
          </cell>
          <cell r="W759">
            <v>26190</v>
          </cell>
        </row>
        <row r="760">
          <cell r="A760" t="str">
            <v>Total less DoT</v>
          </cell>
          <cell r="I760">
            <v>2770.2520000000077</v>
          </cell>
          <cell r="J760">
            <v>417.68800000000192</v>
          </cell>
          <cell r="K760">
            <v>2746.681960000009</v>
          </cell>
          <cell r="L760">
            <v>0</v>
          </cell>
          <cell r="M760">
            <v>-1000</v>
          </cell>
          <cell r="N760">
            <v>-1000</v>
          </cell>
          <cell r="O760">
            <v>-1000</v>
          </cell>
          <cell r="P760">
            <v>-1000</v>
          </cell>
          <cell r="Q760">
            <v>-1000</v>
          </cell>
          <cell r="R760">
            <v>-1000</v>
          </cell>
          <cell r="S760">
            <v>-1000</v>
          </cell>
          <cell r="T760">
            <v>-1000</v>
          </cell>
          <cell r="U760">
            <v>-1000</v>
          </cell>
          <cell r="V760">
            <v>-1000</v>
          </cell>
          <cell r="W760">
            <v>-1000</v>
          </cell>
        </row>
        <row r="761">
          <cell r="A761" t="str">
            <v>Bal fig</v>
          </cell>
          <cell r="I761">
            <v>-2.100000019709114E-3</v>
          </cell>
          <cell r="J761">
            <v>-2.039999992121011E-3</v>
          </cell>
          <cell r="K761">
            <v>-2554.7519600000014</v>
          </cell>
          <cell r="L761">
            <v>0</v>
          </cell>
          <cell r="M761">
            <v>2.9103830456733704E-11</v>
          </cell>
          <cell r="N761">
            <v>1000</v>
          </cell>
          <cell r="O761">
            <v>1000</v>
          </cell>
          <cell r="P761">
            <v>1000</v>
          </cell>
          <cell r="Q761">
            <v>1000</v>
          </cell>
          <cell r="R761">
            <v>1000</v>
          </cell>
          <cell r="S761">
            <v>1000</v>
          </cell>
          <cell r="T761">
            <v>1000</v>
          </cell>
          <cell r="U761">
            <v>1000</v>
          </cell>
          <cell r="V761">
            <v>1000</v>
          </cell>
          <cell r="W761">
            <v>1000</v>
          </cell>
        </row>
        <row r="762">
          <cell r="A762" t="str">
            <v>Total debt</v>
          </cell>
          <cell r="I762">
            <v>2770.249899999988</v>
          </cell>
          <cell r="J762">
            <v>417.6859600000098</v>
          </cell>
          <cell r="K762">
            <v>191.93000000000757</v>
          </cell>
          <cell r="L762">
            <v>0</v>
          </cell>
          <cell r="M762">
            <v>-999.9999999999709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 t="str">
            <v>Secured loans (fig used)</v>
          </cell>
          <cell r="I763">
            <v>12582.89789999998</v>
          </cell>
          <cell r="J763">
            <v>2554.7519600000078</v>
          </cell>
          <cell r="K763">
            <v>6.3664629124104977E-12</v>
          </cell>
          <cell r="L763">
            <v>0</v>
          </cell>
          <cell r="M763">
            <v>2.9103830456733704E-11</v>
          </cell>
          <cell r="N763">
            <v>1000</v>
          </cell>
          <cell r="O763">
            <v>1000</v>
          </cell>
          <cell r="P763">
            <v>1000</v>
          </cell>
          <cell r="Q763">
            <v>1000</v>
          </cell>
          <cell r="R763">
            <v>1000</v>
          </cell>
          <cell r="S763">
            <v>1000</v>
          </cell>
          <cell r="T763">
            <v>1000</v>
          </cell>
          <cell r="U763">
            <v>1000</v>
          </cell>
          <cell r="V763">
            <v>1000</v>
          </cell>
          <cell r="W763">
            <v>1000</v>
          </cell>
        </row>
        <row r="765">
          <cell r="A765" t="str">
            <v>Other CA calculations</v>
          </cell>
          <cell r="B765" t="str">
            <v>FY91</v>
          </cell>
          <cell r="C765" t="str">
            <v>FY92</v>
          </cell>
          <cell r="D765" t="str">
            <v>FY93</v>
          </cell>
          <cell r="E765" t="str">
            <v>FY94</v>
          </cell>
          <cell r="F765" t="str">
            <v>FY95</v>
          </cell>
          <cell r="G765" t="str">
            <v>FY96</v>
          </cell>
          <cell r="H765" t="str">
            <v>FY97</v>
          </cell>
          <cell r="I765" t="str">
            <v>FY98</v>
          </cell>
          <cell r="J765" t="str">
            <v>FY99</v>
          </cell>
          <cell r="K765" t="str">
            <v>FY00</v>
          </cell>
          <cell r="L765" t="str">
            <v>FY01</v>
          </cell>
          <cell r="M765" t="str">
            <v>FY02</v>
          </cell>
          <cell r="N765" t="str">
            <v>FY03F</v>
          </cell>
          <cell r="O765" t="str">
            <v>FY04F</v>
          </cell>
          <cell r="P765" t="str">
            <v>FY05F</v>
          </cell>
          <cell r="Q765" t="str">
            <v>FY06F</v>
          </cell>
          <cell r="R765" t="str">
            <v>FY07F</v>
          </cell>
          <cell r="S765" t="str">
            <v>FY08F</v>
          </cell>
          <cell r="T765" t="str">
            <v>FY09F</v>
          </cell>
          <cell r="U765" t="str">
            <v>FY10F</v>
          </cell>
          <cell r="V765" t="str">
            <v>FY11F</v>
          </cell>
          <cell r="W765" t="str">
            <v>FY12F</v>
          </cell>
        </row>
        <row r="766">
          <cell r="A766" t="str">
            <v>Int accrued on bank deps</v>
          </cell>
          <cell r="B766">
            <v>3.44</v>
          </cell>
          <cell r="C766">
            <v>0.92200000000000004</v>
          </cell>
          <cell r="D766">
            <v>1.65</v>
          </cell>
          <cell r="E766">
            <v>1.01</v>
          </cell>
          <cell r="F766">
            <v>0.48399999999999999</v>
          </cell>
          <cell r="G766">
            <v>1.3740000000000001</v>
          </cell>
          <cell r="H766">
            <v>8.4830000000000005</v>
          </cell>
          <cell r="I766">
            <v>143.38999999999999</v>
          </cell>
          <cell r="J766">
            <v>242.47296</v>
          </cell>
          <cell r="K766">
            <v>229.92</v>
          </cell>
          <cell r="L766">
            <v>291.76</v>
          </cell>
          <cell r="M766">
            <v>220.45</v>
          </cell>
          <cell r="N766">
            <v>220.45</v>
          </cell>
          <cell r="O766">
            <v>220.45</v>
          </cell>
          <cell r="P766">
            <v>220.45</v>
          </cell>
          <cell r="Q766">
            <v>220.45</v>
          </cell>
          <cell r="R766">
            <v>220.45</v>
          </cell>
          <cell r="S766">
            <v>220.45</v>
          </cell>
          <cell r="T766">
            <v>220.45</v>
          </cell>
          <cell r="U766">
            <v>220.45</v>
          </cell>
          <cell r="V766">
            <v>220.45</v>
          </cell>
          <cell r="W766">
            <v>220.45</v>
          </cell>
        </row>
        <row r="767">
          <cell r="A767" t="str">
            <v>Income accrued from services</v>
          </cell>
          <cell r="B767">
            <v>1769.99</v>
          </cell>
          <cell r="C767">
            <v>2489.0500000000002</v>
          </cell>
          <cell r="D767">
            <v>2509.9349999999999</v>
          </cell>
          <cell r="E767">
            <v>3233.38</v>
          </cell>
          <cell r="F767">
            <v>3715.3440000000001</v>
          </cell>
          <cell r="G767">
            <v>4130.866</v>
          </cell>
          <cell r="H767">
            <v>4301.5190000000002</v>
          </cell>
          <cell r="I767">
            <v>5248.8878999999997</v>
          </cell>
          <cell r="J767">
            <v>5641.9059999999999</v>
          </cell>
          <cell r="K767">
            <v>6203.34</v>
          </cell>
          <cell r="L767">
            <v>6869.7000000000007</v>
          </cell>
          <cell r="M767">
            <v>5822.63</v>
          </cell>
          <cell r="N767">
            <v>6114.55326902055</v>
          </cell>
          <cell r="O767">
            <v>6185.3703305144954</v>
          </cell>
          <cell r="P767">
            <v>6470.9226253732259</v>
          </cell>
          <cell r="Q767">
            <v>6780.3389902873678</v>
          </cell>
          <cell r="R767">
            <v>7125.7524769528954</v>
          </cell>
          <cell r="S767">
            <v>7528.1426671387344</v>
          </cell>
          <cell r="T767">
            <v>7964.0307296800611</v>
          </cell>
          <cell r="U767">
            <v>8455.1607549774326</v>
          </cell>
          <cell r="V767">
            <v>9000.1804052226489</v>
          </cell>
          <cell r="W767">
            <v>9602.2991424440515</v>
          </cell>
        </row>
        <row r="768">
          <cell r="A768" t="str">
            <v xml:space="preserve">    as a % of total rev</v>
          </cell>
          <cell r="B768">
            <v>0.13510373659354993</v>
          </cell>
          <cell r="C768">
            <v>0.16003500253324729</v>
          </cell>
          <cell r="D768">
            <v>0.1370118417324859</v>
          </cell>
          <cell r="E768">
            <v>0.12894064163659202</v>
          </cell>
          <cell r="F768">
            <v>0.12607716429675986</v>
          </cell>
          <cell r="G768">
            <v>0.11980045428495044</v>
          </cell>
          <cell r="H768">
            <v>0.10671492610388858</v>
          </cell>
          <cell r="I768">
            <v>0.11276802097886623</v>
          </cell>
          <cell r="J768">
            <v>0.11211026206120953</v>
          </cell>
          <cell r="K768">
            <v>0.11970482789442392</v>
          </cell>
          <cell r="L768">
            <v>0.11875879709199386</v>
          </cell>
          <cell r="M768">
            <v>9.4773625898559255E-2</v>
          </cell>
          <cell r="N768">
            <v>9.4773625898559255E-2</v>
          </cell>
          <cell r="O768">
            <v>9.4773625898559255E-2</v>
          </cell>
          <cell r="P768">
            <v>9.4773625898559255E-2</v>
          </cell>
          <cell r="Q768">
            <v>9.4773625898559255E-2</v>
          </cell>
          <cell r="R768">
            <v>9.4773625898559255E-2</v>
          </cell>
          <cell r="S768">
            <v>9.4773625898559255E-2</v>
          </cell>
          <cell r="T768">
            <v>9.4773625898559255E-2</v>
          </cell>
          <cell r="U768">
            <v>9.4773625898559255E-2</v>
          </cell>
          <cell r="V768">
            <v>9.4773625898559255E-2</v>
          </cell>
          <cell r="W768">
            <v>9.4773625898559255E-2</v>
          </cell>
        </row>
        <row r="769">
          <cell r="A769" t="str">
            <v>Total</v>
          </cell>
          <cell r="B769">
            <v>1773.43</v>
          </cell>
          <cell r="C769">
            <v>2489.9720000000002</v>
          </cell>
          <cell r="D769">
            <v>2511.585</v>
          </cell>
          <cell r="E769">
            <v>3234.3900000000003</v>
          </cell>
          <cell r="F769">
            <v>3715.828</v>
          </cell>
          <cell r="G769">
            <v>4132.24</v>
          </cell>
          <cell r="H769">
            <v>4310.0020000000004</v>
          </cell>
          <cell r="I769">
            <v>5392.2779</v>
          </cell>
          <cell r="J769">
            <v>5884.37896</v>
          </cell>
          <cell r="K769">
            <v>6433.26</v>
          </cell>
          <cell r="L769">
            <v>7161.4600000000009</v>
          </cell>
          <cell r="M769">
            <v>6043.08</v>
          </cell>
          <cell r="N769">
            <v>6335.0032690205499</v>
          </cell>
          <cell r="O769">
            <v>6405.8203305144953</v>
          </cell>
          <cell r="P769">
            <v>6691.3726253732257</v>
          </cell>
          <cell r="Q769">
            <v>7000.7889902873676</v>
          </cell>
          <cell r="R769">
            <v>7346.2024769528953</v>
          </cell>
          <cell r="S769">
            <v>7748.5926671387342</v>
          </cell>
          <cell r="T769">
            <v>8184.4807296800609</v>
          </cell>
          <cell r="U769">
            <v>8675.6107549774333</v>
          </cell>
          <cell r="V769">
            <v>9220.6304052226496</v>
          </cell>
          <cell r="W769">
            <v>9822.7491424440523</v>
          </cell>
        </row>
        <row r="771">
          <cell r="A771" t="str">
            <v>Loans &amp; Advances calculations</v>
          </cell>
        </row>
        <row r="772">
          <cell r="A772" t="str">
            <v>Loans to DOT</v>
          </cell>
          <cell r="B772">
            <v>-17220</v>
          </cell>
          <cell r="C772">
            <v>-23240</v>
          </cell>
          <cell r="D772">
            <v>-35670</v>
          </cell>
          <cell r="E772">
            <v>-46756.3</v>
          </cell>
          <cell r="F772">
            <v>-56486.26</v>
          </cell>
          <cell r="G772">
            <v>-59328.86</v>
          </cell>
          <cell r="H772">
            <v>-70332.824999999997</v>
          </cell>
          <cell r="I772">
            <v>-62722.824999999997</v>
          </cell>
          <cell r="J772">
            <v>-37959.699999999997</v>
          </cell>
          <cell r="K772">
            <v>-30710</v>
          </cell>
          <cell r="L772">
            <v>-28810</v>
          </cell>
          <cell r="M772">
            <v>-27190</v>
          </cell>
          <cell r="N772">
            <v>-27190</v>
          </cell>
          <cell r="O772">
            <v>-27190</v>
          </cell>
          <cell r="P772">
            <v>-27190</v>
          </cell>
          <cell r="Q772">
            <v>-27190</v>
          </cell>
          <cell r="R772">
            <v>-27190</v>
          </cell>
          <cell r="S772">
            <v>-27190</v>
          </cell>
          <cell r="T772">
            <v>-27190</v>
          </cell>
          <cell r="U772">
            <v>-27190</v>
          </cell>
          <cell r="V772">
            <v>-27190</v>
          </cell>
          <cell r="W772">
            <v>-27190</v>
          </cell>
        </row>
        <row r="773">
          <cell r="A773" t="str">
            <v>Advance Tax</v>
          </cell>
          <cell r="B773">
            <v>2063.39</v>
          </cell>
          <cell r="C773">
            <v>2071.8690000000001</v>
          </cell>
          <cell r="D773">
            <v>2805.05</v>
          </cell>
          <cell r="E773">
            <v>3997.64</v>
          </cell>
          <cell r="F773">
            <v>3902.57</v>
          </cell>
          <cell r="G773">
            <v>5544.2250000000004</v>
          </cell>
          <cell r="H773">
            <v>10520.672</v>
          </cell>
          <cell r="I773">
            <v>10450.017</v>
          </cell>
          <cell r="J773">
            <v>12439.753000000001</v>
          </cell>
          <cell r="K773">
            <v>21310.94</v>
          </cell>
          <cell r="L773">
            <v>29243.95</v>
          </cell>
          <cell r="M773">
            <v>37976.269999999997</v>
          </cell>
          <cell r="N773">
            <v>37976.269999999997</v>
          </cell>
          <cell r="O773">
            <v>37976.269999999997</v>
          </cell>
          <cell r="P773">
            <v>37976.269999999997</v>
          </cell>
          <cell r="Q773">
            <v>37976.269999999997</v>
          </cell>
          <cell r="R773">
            <v>37976.269999999997</v>
          </cell>
          <cell r="S773">
            <v>37976.269999999997</v>
          </cell>
          <cell r="T773">
            <v>37976.269999999997</v>
          </cell>
          <cell r="U773">
            <v>37976.269999999997</v>
          </cell>
          <cell r="V773">
            <v>37976.269999999997</v>
          </cell>
          <cell r="W773">
            <v>37976.269999999997</v>
          </cell>
          <cell r="X773">
            <v>0</v>
          </cell>
          <cell r="Y773">
            <v>0</v>
          </cell>
        </row>
        <row r="774">
          <cell r="A774" t="str">
            <v xml:space="preserve">  as a % of current yr's tax</v>
          </cell>
          <cell r="C774">
            <v>4.1360975609757407E-3</v>
          </cell>
          <cell r="D774">
            <v>0.26856446886446889</v>
          </cell>
          <cell r="E774">
            <v>0.2733730659025787</v>
          </cell>
          <cell r="F774">
            <v>-2.0340179717586587E-2</v>
          </cell>
          <cell r="G774">
            <v>0.31661620057859213</v>
          </cell>
          <cell r="H774">
            <v>0.9059286026359864</v>
          </cell>
          <cell r="I774">
            <v>-1.3466636933521767E-2</v>
          </cell>
          <cell r="J774">
            <v>0.33074069148936186</v>
          </cell>
          <cell r="K774">
            <v>5.4424460122699374</v>
          </cell>
          <cell r="L774">
            <v>4.8668773006134982</v>
          </cell>
          <cell r="M774">
            <v>1.7685245755554782</v>
          </cell>
          <cell r="N774">
            <v>2</v>
          </cell>
          <cell r="O774">
            <v>2</v>
          </cell>
          <cell r="P774">
            <v>2</v>
          </cell>
          <cell r="Q774">
            <v>2</v>
          </cell>
          <cell r="R774">
            <v>2</v>
          </cell>
          <cell r="S774">
            <v>2</v>
          </cell>
          <cell r="T774">
            <v>2</v>
          </cell>
          <cell r="U774">
            <v>2</v>
          </cell>
          <cell r="V774">
            <v>2</v>
          </cell>
          <cell r="W774">
            <v>2</v>
          </cell>
          <cell r="Y774">
            <v>0</v>
          </cell>
        </row>
        <row r="775">
          <cell r="A775" t="str">
            <v>Amt recoverable from DoT/BSNL</v>
          </cell>
          <cell r="B775">
            <v>1040.5350000000001</v>
          </cell>
          <cell r="C775">
            <v>1833.9960000000001</v>
          </cell>
          <cell r="D775">
            <v>9842.8700000000008</v>
          </cell>
          <cell r="E775">
            <v>8759.4240000000009</v>
          </cell>
          <cell r="F775">
            <v>1490.875</v>
          </cell>
          <cell r="G775">
            <v>1475.356</v>
          </cell>
          <cell r="H775">
            <v>1658.7339999999999</v>
          </cell>
          <cell r="I775">
            <v>1495.6759999999999</v>
          </cell>
          <cell r="J775">
            <v>3128.28</v>
          </cell>
          <cell r="K775">
            <v>5862.64</v>
          </cell>
          <cell r="L775">
            <v>8130.37</v>
          </cell>
          <cell r="M775">
            <v>23445.75</v>
          </cell>
          <cell r="N775">
            <v>24618.037500000002</v>
          </cell>
          <cell r="O775">
            <v>25848.939375000002</v>
          </cell>
          <cell r="P775">
            <v>27141.386343750004</v>
          </cell>
          <cell r="Q775">
            <v>28498.455660937507</v>
          </cell>
          <cell r="R775">
            <v>29923.378443984384</v>
          </cell>
          <cell r="S775">
            <v>31419.547366183604</v>
          </cell>
          <cell r="T775">
            <v>32990.524734492785</v>
          </cell>
          <cell r="U775">
            <v>34640.050971217424</v>
          </cell>
          <cell r="V775">
            <v>36372.053519778296</v>
          </cell>
          <cell r="W775">
            <v>38190.656195767209</v>
          </cell>
        </row>
        <row r="776">
          <cell r="A776" t="str">
            <v>Others</v>
          </cell>
          <cell r="B776">
            <v>1366.442</v>
          </cell>
          <cell r="C776">
            <v>1627.9884999999999</v>
          </cell>
          <cell r="D776">
            <v>1420.4550000000002</v>
          </cell>
          <cell r="E776">
            <v>1416.029</v>
          </cell>
          <cell r="F776">
            <v>1931.8510000000001</v>
          </cell>
          <cell r="G776">
            <v>1781.4549999999999</v>
          </cell>
          <cell r="H776">
            <v>2268.7539999999995</v>
          </cell>
          <cell r="I776">
            <v>1601.1200000000001</v>
          </cell>
          <cell r="J776">
            <v>1412.866</v>
          </cell>
          <cell r="K776">
            <v>3668.9400000000023</v>
          </cell>
          <cell r="L776">
            <v>3330.5499999999993</v>
          </cell>
          <cell r="M776">
            <v>2820.5000000000073</v>
          </cell>
          <cell r="N776">
            <v>2961.5250000000078</v>
          </cell>
          <cell r="O776">
            <v>3109.6012500000083</v>
          </cell>
          <cell r="P776">
            <v>3265.0813125000091</v>
          </cell>
          <cell r="Q776">
            <v>3428.3353781250098</v>
          </cell>
          <cell r="R776">
            <v>3599.7521470312604</v>
          </cell>
          <cell r="S776">
            <v>3779.7397543828238</v>
          </cell>
          <cell r="T776">
            <v>3968.7267421019651</v>
          </cell>
          <cell r="U776">
            <v>4167.1630792070637</v>
          </cell>
          <cell r="V776">
            <v>4375.5212331674174</v>
          </cell>
          <cell r="W776">
            <v>4594.2972948257884</v>
          </cell>
        </row>
        <row r="777">
          <cell r="A777" t="str">
            <v>Total (ex loans to DoT)</v>
          </cell>
          <cell r="B777">
            <v>4470.3670000000002</v>
          </cell>
          <cell r="C777">
            <v>5533.8535000000002</v>
          </cell>
          <cell r="D777">
            <v>14068.375000000002</v>
          </cell>
          <cell r="E777">
            <v>14173.093000000001</v>
          </cell>
          <cell r="F777">
            <v>7325.2960000000003</v>
          </cell>
          <cell r="G777">
            <v>8801.0360000000001</v>
          </cell>
          <cell r="H777">
            <v>14448.16</v>
          </cell>
          <cell r="I777">
            <v>13546.813</v>
          </cell>
          <cell r="J777">
            <v>16980.899000000001</v>
          </cell>
          <cell r="K777">
            <v>30842.52</v>
          </cell>
          <cell r="L777">
            <v>40704.869999999995</v>
          </cell>
          <cell r="M777">
            <v>64242.520000000004</v>
          </cell>
          <cell r="N777">
            <v>65555.832500000004</v>
          </cell>
          <cell r="O777">
            <v>66934.810625000013</v>
          </cell>
          <cell r="P777">
            <v>68382.737656250014</v>
          </cell>
          <cell r="Q777">
            <v>69903.061039062508</v>
          </cell>
          <cell r="R777">
            <v>71499.400591015641</v>
          </cell>
          <cell r="S777">
            <v>73175.557120566431</v>
          </cell>
          <cell r="T777">
            <v>74935.521476594746</v>
          </cell>
          <cell r="U777">
            <v>76783.484050424478</v>
          </cell>
          <cell r="V777">
            <v>78723.844752945704</v>
          </cell>
          <cell r="W777">
            <v>80761.223490592994</v>
          </cell>
        </row>
        <row r="779">
          <cell r="A779" t="str">
            <v>Other creditors</v>
          </cell>
        </row>
        <row r="780">
          <cell r="A780" t="str">
            <v>Deposits from customers</v>
          </cell>
          <cell r="B780">
            <v>3656.06</v>
          </cell>
          <cell r="C780">
            <v>4399.1099999999997</v>
          </cell>
          <cell r="D780">
            <v>5323.48</v>
          </cell>
          <cell r="E780">
            <v>6216.2</v>
          </cell>
          <cell r="F780">
            <v>7713.74</v>
          </cell>
          <cell r="G780">
            <v>8724.69</v>
          </cell>
          <cell r="H780">
            <v>9685.7829999999994</v>
          </cell>
          <cell r="I780">
            <v>10497.195</v>
          </cell>
          <cell r="J780">
            <v>10925.018</v>
          </cell>
          <cell r="K780">
            <v>12224.37</v>
          </cell>
          <cell r="L780">
            <v>12911.57</v>
          </cell>
          <cell r="M780">
            <v>14060.32</v>
          </cell>
          <cell r="N780">
            <v>14979.484938213045</v>
          </cell>
          <cell r="O780">
            <v>15925.966761978438</v>
          </cell>
          <cell r="P780">
            <v>16493.473744823412</v>
          </cell>
          <cell r="Q780">
            <v>16730.178396072031</v>
          </cell>
          <cell r="R780">
            <v>16684.041836260407</v>
          </cell>
          <cell r="S780">
            <v>16433.344379995659</v>
          </cell>
          <cell r="T780">
            <v>16012.572249667306</v>
          </cell>
          <cell r="U780">
            <v>15464.77969565099</v>
          </cell>
          <cell r="V780">
            <v>14825.355447372567</v>
          </cell>
          <cell r="W780">
            <v>14122.76952503648</v>
          </cell>
        </row>
        <row r="781">
          <cell r="A781" t="str">
            <v>New dep/new DELS (Rs)</v>
          </cell>
          <cell r="C781">
            <v>4210.0581322877833</v>
          </cell>
          <cell r="D781">
            <v>4846.5862021958155</v>
          </cell>
          <cell r="E781">
            <v>3410.1917640767078</v>
          </cell>
          <cell r="F781">
            <v>4176.5627876103708</v>
          </cell>
          <cell r="G781">
            <v>2525.9225945081589</v>
          </cell>
          <cell r="H781">
            <v>2375.7910297229405</v>
          </cell>
          <cell r="I781">
            <v>2057.2491988154638</v>
          </cell>
          <cell r="J781">
            <v>1730.8646170900549</v>
          </cell>
          <cell r="K781">
            <v>3440.0692593014287</v>
          </cell>
          <cell r="L781">
            <v>2263.7581283806448</v>
          </cell>
          <cell r="M781">
            <v>7121.1604624492411</v>
          </cell>
          <cell r="N781">
            <v>5696.9283699593934</v>
          </cell>
          <cell r="O781">
            <v>5127.2355329634538</v>
          </cell>
          <cell r="P781">
            <v>4614.5119796671088</v>
          </cell>
          <cell r="Q781">
            <v>4153.0607817003984</v>
          </cell>
          <cell r="R781">
            <v>3737.7547035303587</v>
          </cell>
          <cell r="S781">
            <v>3363.9792331773228</v>
          </cell>
          <cell r="T781">
            <v>3027.5813098595904</v>
          </cell>
          <cell r="U781">
            <v>2724.8231788736316</v>
          </cell>
          <cell r="V781">
            <v>2452.3408609862686</v>
          </cell>
          <cell r="W781">
            <v>2207.1067748876417</v>
          </cell>
        </row>
        <row r="782">
          <cell r="A782" t="str">
            <v>Claims payable to DoT/BSNL</v>
          </cell>
          <cell r="B782">
            <v>968.2</v>
          </cell>
          <cell r="C782">
            <v>479.2</v>
          </cell>
          <cell r="D782">
            <v>8717.5</v>
          </cell>
          <cell r="E782">
            <v>9840.1</v>
          </cell>
          <cell r="F782">
            <v>1678.8</v>
          </cell>
          <cell r="G782">
            <v>895.2</v>
          </cell>
          <cell r="H782">
            <v>794.4</v>
          </cell>
          <cell r="I782">
            <v>1333.18</v>
          </cell>
          <cell r="J782">
            <v>428.97800000000001</v>
          </cell>
          <cell r="K782">
            <v>4862.3900000000003</v>
          </cell>
          <cell r="L782">
            <v>6446.43</v>
          </cell>
          <cell r="M782">
            <v>4421.74</v>
          </cell>
          <cell r="N782">
            <v>4421.74</v>
          </cell>
          <cell r="O782">
            <v>4421.74</v>
          </cell>
          <cell r="P782">
            <v>4421.74</v>
          </cell>
          <cell r="Q782">
            <v>4421.74</v>
          </cell>
          <cell r="R782">
            <v>4421.74</v>
          </cell>
          <cell r="S782">
            <v>4421.74</v>
          </cell>
          <cell r="T782">
            <v>4421.74</v>
          </cell>
          <cell r="U782">
            <v>4421.74</v>
          </cell>
          <cell r="V782">
            <v>4421.74</v>
          </cell>
          <cell r="W782">
            <v>4421.74</v>
          </cell>
        </row>
        <row r="783">
          <cell r="A783" t="str">
            <v>Others</v>
          </cell>
          <cell r="B783">
            <v>2358.420000000001</v>
          </cell>
          <cell r="C783">
            <v>3348.8899999999994</v>
          </cell>
          <cell r="D783">
            <v>3559.0600000000013</v>
          </cell>
          <cell r="E783">
            <v>4369.5399999999991</v>
          </cell>
          <cell r="F783">
            <v>5664.9550000000008</v>
          </cell>
          <cell r="G783">
            <v>6522.4750000000013</v>
          </cell>
          <cell r="H783">
            <v>7677.8010000000013</v>
          </cell>
          <cell r="I783">
            <v>7340.7070000000022</v>
          </cell>
          <cell r="J783">
            <v>6550.2930000000006</v>
          </cell>
          <cell r="K783">
            <v>8812.6599999999962</v>
          </cell>
          <cell r="L783">
            <v>9681.2799999999988</v>
          </cell>
          <cell r="M783">
            <v>13994.4</v>
          </cell>
          <cell r="N783">
            <v>13994.4</v>
          </cell>
          <cell r="O783">
            <v>13994.4</v>
          </cell>
          <cell r="P783">
            <v>13994.4</v>
          </cell>
          <cell r="Q783">
            <v>13994.4</v>
          </cell>
          <cell r="R783">
            <v>13994.4</v>
          </cell>
          <cell r="S783">
            <v>13994.4</v>
          </cell>
          <cell r="T783">
            <v>13994.4</v>
          </cell>
          <cell r="U783">
            <v>13994.4</v>
          </cell>
          <cell r="V783">
            <v>13994.4</v>
          </cell>
          <cell r="W783">
            <v>13994.4</v>
          </cell>
        </row>
        <row r="784">
          <cell r="A784" t="str">
            <v>Total</v>
          </cell>
          <cell r="B784">
            <v>6982.6800000000012</v>
          </cell>
          <cell r="C784">
            <v>8227.1999999999989</v>
          </cell>
          <cell r="D784">
            <v>17600.04</v>
          </cell>
          <cell r="E784">
            <v>20425.84</v>
          </cell>
          <cell r="F784">
            <v>15057.495000000001</v>
          </cell>
          <cell r="G784">
            <v>16142.365000000002</v>
          </cell>
          <cell r="H784">
            <v>18157.984</v>
          </cell>
          <cell r="I784">
            <v>19171.082000000002</v>
          </cell>
          <cell r="J784">
            <v>17904.289000000001</v>
          </cell>
          <cell r="K784">
            <v>25899.42</v>
          </cell>
          <cell r="L784">
            <v>29039.279999999999</v>
          </cell>
          <cell r="M784">
            <v>32476.46</v>
          </cell>
          <cell r="N784">
            <v>33395.624938213048</v>
          </cell>
          <cell r="O784">
            <v>34342.106761978437</v>
          </cell>
          <cell r="P784">
            <v>34909.613744823415</v>
          </cell>
          <cell r="Q784">
            <v>35146.318396072034</v>
          </cell>
          <cell r="R784">
            <v>35100.18183626041</v>
          </cell>
          <cell r="S784">
            <v>34849.484379995658</v>
          </cell>
          <cell r="T784">
            <v>34428.712249667304</v>
          </cell>
          <cell r="U784">
            <v>33880.919695650991</v>
          </cell>
          <cell r="V784">
            <v>33241.495447372567</v>
          </cell>
          <cell r="W784">
            <v>32538.909525036477</v>
          </cell>
        </row>
        <row r="786">
          <cell r="A786" t="str">
            <v>Ratio analysis</v>
          </cell>
          <cell r="B786" t="str">
            <v>FY91</v>
          </cell>
          <cell r="C786" t="str">
            <v>FY92</v>
          </cell>
          <cell r="D786" t="str">
            <v>FY93</v>
          </cell>
          <cell r="E786" t="str">
            <v>FY94</v>
          </cell>
          <cell r="F786" t="str">
            <v>FY95</v>
          </cell>
          <cell r="G786" t="str">
            <v>FY96</v>
          </cell>
          <cell r="H786" t="str">
            <v>FY97</v>
          </cell>
          <cell r="I786" t="str">
            <v>FY98</v>
          </cell>
          <cell r="J786" t="str">
            <v>FY99</v>
          </cell>
          <cell r="K786" t="str">
            <v>FY00</v>
          </cell>
          <cell r="L786" t="str">
            <v>FY01</v>
          </cell>
          <cell r="M786" t="str">
            <v>FY02</v>
          </cell>
          <cell r="N786" t="str">
            <v>FY03F</v>
          </cell>
          <cell r="O786" t="str">
            <v>FY04F</v>
          </cell>
          <cell r="P786" t="str">
            <v>FY05F</v>
          </cell>
          <cell r="Q786" t="str">
            <v>FY06F</v>
          </cell>
          <cell r="R786" t="str">
            <v>FY07F</v>
          </cell>
          <cell r="S786" t="str">
            <v>FY08F</v>
          </cell>
          <cell r="T786" t="str">
            <v>FY09F</v>
          </cell>
          <cell r="U786" t="str">
            <v>FY10F</v>
          </cell>
          <cell r="V786" t="str">
            <v>FY11F</v>
          </cell>
          <cell r="W786" t="str">
            <v>FY12F</v>
          </cell>
        </row>
        <row r="787">
          <cell r="A787" t="str">
            <v>Current ratio (x)</v>
          </cell>
          <cell r="B787">
            <v>1.0276044817765289</v>
          </cell>
          <cell r="C787">
            <v>1.229174863741719</v>
          </cell>
          <cell r="D787">
            <v>0.98277270986553122</v>
          </cell>
          <cell r="E787">
            <v>0.93112780628091008</v>
          </cell>
          <cell r="F787">
            <v>0.86564970231292881</v>
          </cell>
          <cell r="G787">
            <v>0.8868444812229751</v>
          </cell>
          <cell r="H787">
            <v>0.88323349831736297</v>
          </cell>
          <cell r="I787">
            <v>1.129716382768903</v>
          </cell>
          <cell r="J787">
            <v>1.2600508422983239</v>
          </cell>
          <cell r="K787">
            <v>1.3113045893284152</v>
          </cell>
          <cell r="L787">
            <v>1.4426627640260279</v>
          </cell>
          <cell r="M787">
            <v>1.3355693460247204</v>
          </cell>
          <cell r="N787">
            <v>1.056075707357012</v>
          </cell>
          <cell r="O787">
            <v>1.0761202776340468</v>
          </cell>
          <cell r="P787">
            <v>1.0844656928696168</v>
          </cell>
          <cell r="Q787">
            <v>1.1065717626177698</v>
          </cell>
          <cell r="R787">
            <v>1.1288977981728916</v>
          </cell>
          <cell r="S787">
            <v>1.1558919508632612</v>
          </cell>
          <cell r="T787">
            <v>1.1927082583809023</v>
          </cell>
          <cell r="U787">
            <v>1.2316324571544446</v>
          </cell>
          <cell r="V787">
            <v>1.2733614250915548</v>
          </cell>
          <cell r="W787">
            <v>1.3190945170102424</v>
          </cell>
        </row>
        <row r="788">
          <cell r="A788" t="str">
            <v>Current ratio (for cash/bk cal)</v>
          </cell>
          <cell r="K788">
            <v>0.88323349831736297</v>
          </cell>
          <cell r="L788">
            <v>0.88323349831736297</v>
          </cell>
          <cell r="M788">
            <v>0.88323349831736297</v>
          </cell>
          <cell r="N788">
            <v>0.88323349831736297</v>
          </cell>
          <cell r="O788">
            <v>0.88323349831736297</v>
          </cell>
          <cell r="P788">
            <v>0.88323349831736297</v>
          </cell>
          <cell r="Q788">
            <v>0.88323349831736297</v>
          </cell>
          <cell r="R788">
            <v>0.88323349831736297</v>
          </cell>
          <cell r="S788">
            <v>0.88323349831736297</v>
          </cell>
          <cell r="T788">
            <v>0.88323349831736297</v>
          </cell>
          <cell r="U788">
            <v>0.88323349831736297</v>
          </cell>
          <cell r="V788">
            <v>0.88323349831736297</v>
          </cell>
          <cell r="W788">
            <v>0.88323349831736297</v>
          </cell>
        </row>
        <row r="789">
          <cell r="A789" t="str">
            <v>Net working capital (ex-cash/bk/DoT)</v>
          </cell>
          <cell r="B789">
            <v>-821.47800000000052</v>
          </cell>
          <cell r="C789">
            <v>-1929.2104999999988</v>
          </cell>
          <cell r="D789">
            <v>-3014.25</v>
          </cell>
          <cell r="E789">
            <v>-3652.6709999999994</v>
          </cell>
          <cell r="F789">
            <v>-5876.5460000000003</v>
          </cell>
          <cell r="G789">
            <v>-6668.0350000000017</v>
          </cell>
          <cell r="H789">
            <v>-8736.3059999999987</v>
          </cell>
          <cell r="I789">
            <v>-8752.6011000000035</v>
          </cell>
          <cell r="J789">
            <v>-6924.2010400000036</v>
          </cell>
          <cell r="K789">
            <v>-3972.3299999999945</v>
          </cell>
          <cell r="L789">
            <v>-1464.6900000000023</v>
          </cell>
          <cell r="M789">
            <v>-17196.909999999996</v>
          </cell>
          <cell r="N789">
            <v>-18234.525569587488</v>
          </cell>
          <cell r="O789">
            <v>-17805.083808040923</v>
          </cell>
          <cell r="P789">
            <v>-18359.323429299511</v>
          </cell>
          <cell r="Q789">
            <v>-17869.462414634549</v>
          </cell>
          <cell r="R789">
            <v>-17439.474211518609</v>
          </cell>
          <cell r="S789">
            <v>-16706.096076109687</v>
          </cell>
          <cell r="T789">
            <v>-15288.054566390452</v>
          </cell>
          <cell r="U789">
            <v>-13813.947089065721</v>
          </cell>
          <cell r="V789">
            <v>-12224.703840235408</v>
          </cell>
          <cell r="W789">
            <v>-10432.501547704556</v>
          </cell>
        </row>
        <row r="790">
          <cell r="A790" t="str">
            <v>Chge in WC (ex-cash/bk/DoT)</v>
          </cell>
          <cell r="C790">
            <v>-1107.7324999999983</v>
          </cell>
          <cell r="D790">
            <v>-1085.0395000000012</v>
          </cell>
          <cell r="E790">
            <v>-638.42099999999937</v>
          </cell>
          <cell r="F790">
            <v>-2223.8750000000009</v>
          </cell>
          <cell r="G790">
            <v>-791.4890000000014</v>
          </cell>
          <cell r="H790">
            <v>-2068.270999999997</v>
          </cell>
          <cell r="I790">
            <v>-16.295100000004823</v>
          </cell>
          <cell r="J790">
            <v>1828.4000599999999</v>
          </cell>
          <cell r="K790">
            <v>2951.8710400000091</v>
          </cell>
          <cell r="L790">
            <v>2507.6399999999921</v>
          </cell>
          <cell r="M790">
            <v>-15732.219999999994</v>
          </cell>
          <cell r="N790">
            <v>-1037.6155695874913</v>
          </cell>
          <cell r="O790">
            <v>429.44176154656452</v>
          </cell>
          <cell r="P790">
            <v>-554.23962125858816</v>
          </cell>
          <cell r="Q790">
            <v>489.86101466496257</v>
          </cell>
          <cell r="R790">
            <v>429.98820311593954</v>
          </cell>
          <cell r="S790">
            <v>733.37813540892239</v>
          </cell>
          <cell r="T790">
            <v>1418.0415097192345</v>
          </cell>
          <cell r="U790">
            <v>1474.107477324731</v>
          </cell>
          <cell r="V790">
            <v>1589.243248830313</v>
          </cell>
          <cell r="W790">
            <v>1792.202292530852</v>
          </cell>
        </row>
        <row r="791">
          <cell r="A791" t="str">
            <v>Chge in WC used for Alladin</v>
          </cell>
          <cell r="H791">
            <v>2068.270999999997</v>
          </cell>
          <cell r="I791">
            <v>16.295100000004823</v>
          </cell>
          <cell r="J791">
            <v>-1828.4000599999999</v>
          </cell>
          <cell r="K791">
            <v>-2951.8710400000091</v>
          </cell>
          <cell r="L791">
            <v>-2507.6399999999921</v>
          </cell>
          <cell r="M791">
            <v>15732.219999999994</v>
          </cell>
          <cell r="N791">
            <v>1037.6155695874913</v>
          </cell>
          <cell r="O791">
            <v>-429.44176154656452</v>
          </cell>
          <cell r="P791">
            <v>554.23962125858816</v>
          </cell>
          <cell r="Q791">
            <v>-489.86101466496257</v>
          </cell>
          <cell r="R791">
            <v>-429.98820311593954</v>
          </cell>
          <cell r="S791">
            <v>-733.37813540892239</v>
          </cell>
          <cell r="T791">
            <v>-1418.0415097192345</v>
          </cell>
          <cell r="U791">
            <v>-1474.107477324731</v>
          </cell>
          <cell r="V791">
            <v>-1589.243248830313</v>
          </cell>
          <cell r="W791">
            <v>-1792.202292530852</v>
          </cell>
        </row>
        <row r="792">
          <cell r="A792" t="str">
            <v>Working cap/rev</v>
          </cell>
          <cell r="B792">
            <v>-6.2703601336389636E-2</v>
          </cell>
          <cell r="C792">
            <v>-0.12403977712567728</v>
          </cell>
          <cell r="D792">
            <v>-0.16454129048845714</v>
          </cell>
          <cell r="E792">
            <v>-0.14566111698203493</v>
          </cell>
          <cell r="F792">
            <v>-0.19941578910040819</v>
          </cell>
          <cell r="G792">
            <v>-0.19338163527646496</v>
          </cell>
          <cell r="H792">
            <v>-0.216736052824818</v>
          </cell>
          <cell r="I792">
            <v>-0.18804240503296862</v>
          </cell>
          <cell r="J792">
            <v>-0.13759073496773963</v>
          </cell>
          <cell r="K792">
            <v>-7.6653396233296311E-2</v>
          </cell>
          <cell r="L792">
            <v>-2.5320584961886654E-2</v>
          </cell>
          <cell r="M792">
            <v>-0.27991019778883292</v>
          </cell>
          <cell r="N792">
            <v>-0.28262933181488481</v>
          </cell>
          <cell r="O792">
            <v>-0.27281347142482315</v>
          </cell>
          <cell r="P792">
            <v>-0.26889205004807615</v>
          </cell>
          <cell r="Q792">
            <v>-0.24977419983261973</v>
          </cell>
          <cell r="R792">
            <v>-0.23194774308197769</v>
          </cell>
          <cell r="S792">
            <v>-0.21031712199795244</v>
          </cell>
          <cell r="T792">
            <v>-0.18193103635224875</v>
          </cell>
          <cell r="U792">
            <v>-0.15484009015806119</v>
          </cell>
          <cell r="V792">
            <v>-0.1287284761317504</v>
          </cell>
          <cell r="W792">
            <v>-0.10296763141838902</v>
          </cell>
        </row>
        <row r="793">
          <cell r="A793" t="str">
            <v>Acid ratio (x)</v>
          </cell>
          <cell r="B793">
            <v>0.81983198756025277</v>
          </cell>
          <cell r="C793">
            <v>1.1146586990570866</v>
          </cell>
          <cell r="D793">
            <v>0.89039599723136564</v>
          </cell>
          <cell r="E793">
            <v>0.86053055394426936</v>
          </cell>
          <cell r="F793">
            <v>0.75079966320543845</v>
          </cell>
          <cell r="G793">
            <v>0.80038709694306731</v>
          </cell>
          <cell r="H793">
            <v>0.81208170559258452</v>
          </cell>
          <cell r="I793">
            <v>1.0590347695233198</v>
          </cell>
          <cell r="J793">
            <v>1.1967332575881695</v>
          </cell>
          <cell r="K793">
            <v>1.2576452539032177</v>
          </cell>
          <cell r="L793">
            <v>1.3920603931400288</v>
          </cell>
          <cell r="M793">
            <v>1.3001556153460438</v>
          </cell>
          <cell r="N793">
            <v>1.0281833734787984</v>
          </cell>
          <cell r="O793">
            <v>1.0362844125773578</v>
          </cell>
          <cell r="P793">
            <v>1.0517704844645996</v>
          </cell>
          <cell r="Q793">
            <v>1.072542943251813</v>
          </cell>
          <cell r="R793">
            <v>1.0982260052833941</v>
          </cell>
          <cell r="S793">
            <v>1.1279968870000705</v>
          </cell>
          <cell r="T793">
            <v>1.1635531106150752</v>
          </cell>
          <cell r="U793">
            <v>1.2034440261556072</v>
          </cell>
          <cell r="V793">
            <v>1.2467160148258627</v>
          </cell>
          <cell r="W793">
            <v>1.2935259213409542</v>
          </cell>
        </row>
        <row r="794">
          <cell r="A794" t="str">
            <v>Inventories/capex</v>
          </cell>
          <cell r="C794">
            <v>0.2321085121975415</v>
          </cell>
          <cell r="D794">
            <v>0.31496331490079976</v>
          </cell>
          <cell r="E794">
            <v>0.26191981454100427</v>
          </cell>
          <cell r="F794">
            <v>0.28282301576776586</v>
          </cell>
          <cell r="G794">
            <v>0.23504571095710902</v>
          </cell>
          <cell r="H794">
            <v>0.28570435174646408</v>
          </cell>
          <cell r="I794">
            <v>0.25716135286724268</v>
          </cell>
          <cell r="J794">
            <v>0.23264448317618058</v>
          </cell>
          <cell r="K794">
            <v>0.3038781195189893</v>
          </cell>
          <cell r="L794">
            <v>0.29599091955995444</v>
          </cell>
          <cell r="M794">
            <v>0.26826719712376629</v>
          </cell>
          <cell r="N794">
            <v>0.27</v>
          </cell>
          <cell r="O794">
            <v>0.27</v>
          </cell>
          <cell r="P794">
            <v>0.27</v>
          </cell>
          <cell r="Q794">
            <v>0.27</v>
          </cell>
          <cell r="R794">
            <v>0.27</v>
          </cell>
          <cell r="S794">
            <v>0.27</v>
          </cell>
          <cell r="T794">
            <v>0.27</v>
          </cell>
          <cell r="U794">
            <v>0.27</v>
          </cell>
          <cell r="V794">
            <v>0.27</v>
          </cell>
          <cell r="W794">
            <v>0.27</v>
          </cell>
        </row>
        <row r="795">
          <cell r="A795" t="str">
            <v>Trade debtors/sales</v>
          </cell>
          <cell r="B795">
            <v>0.13589299112966444</v>
          </cell>
          <cell r="C795">
            <v>0.16834456792060262</v>
          </cell>
          <cell r="D795">
            <v>0.18078116240363204</v>
          </cell>
          <cell r="E795">
            <v>0.16301756624728328</v>
          </cell>
          <cell r="F795">
            <v>0.15744782364812152</v>
          </cell>
          <cell r="G795">
            <v>0.15687959314318373</v>
          </cell>
          <cell r="H795">
            <v>0.1584797103408653</v>
          </cell>
          <cell r="I795">
            <v>0.13117581380439819</v>
          </cell>
          <cell r="J795">
            <v>0.13014062282878378</v>
          </cell>
          <cell r="K795">
            <v>0.12547245888182174</v>
          </cell>
          <cell r="L795">
            <v>0.10499548627714153</v>
          </cell>
          <cell r="M795">
            <v>0.11498530858482575</v>
          </cell>
          <cell r="N795">
            <v>0.11498530858482575</v>
          </cell>
          <cell r="O795">
            <v>0.11498530858482574</v>
          </cell>
          <cell r="P795">
            <v>0.11498530858482572</v>
          </cell>
          <cell r="Q795">
            <v>0.11498530858482575</v>
          </cell>
          <cell r="R795">
            <v>0.11498530858482572</v>
          </cell>
          <cell r="S795">
            <v>0.11498530858482575</v>
          </cell>
          <cell r="T795">
            <v>0.11498530858482572</v>
          </cell>
          <cell r="U795">
            <v>0.11498530858482574</v>
          </cell>
          <cell r="V795">
            <v>0.11498530858482574</v>
          </cell>
          <cell r="W795">
            <v>0.11498530858482574</v>
          </cell>
        </row>
        <row r="796">
          <cell r="A796" t="str">
            <v>Trade debtors - days sales</v>
          </cell>
          <cell r="B796">
            <v>49.600941762327516</v>
          </cell>
          <cell r="C796">
            <v>61.445767291019955</v>
          </cell>
          <cell r="D796">
            <v>65.985124277325696</v>
          </cell>
          <cell r="E796">
            <v>59.5014116802584</v>
          </cell>
          <cell r="F796">
            <v>57.468455631564353</v>
          </cell>
          <cell r="G796">
            <v>57.261051497262066</v>
          </cell>
          <cell r="H796">
            <v>57.845094274415835</v>
          </cell>
          <cell r="I796">
            <v>47.87917203860534</v>
          </cell>
          <cell r="J796">
            <v>47.501327332506087</v>
          </cell>
          <cell r="K796">
            <v>45.797447491864929</v>
          </cell>
          <cell r="L796">
            <v>38.323352491156662</v>
          </cell>
          <cell r="M796">
            <v>41.969637633461396</v>
          </cell>
          <cell r="N796">
            <v>41.969637633461396</v>
          </cell>
          <cell r="O796">
            <v>41.969637633461396</v>
          </cell>
          <cell r="P796">
            <v>41.969637633461396</v>
          </cell>
          <cell r="Q796">
            <v>41.969637633461396</v>
          </cell>
          <cell r="R796">
            <v>41.969637633461396</v>
          </cell>
          <cell r="S796">
            <v>41.969637633461396</v>
          </cell>
          <cell r="T796">
            <v>41.969637633461396</v>
          </cell>
          <cell r="U796">
            <v>41.969637633461396</v>
          </cell>
          <cell r="V796">
            <v>41.969637633461396</v>
          </cell>
          <cell r="W796">
            <v>41.969637633461396</v>
          </cell>
        </row>
        <row r="797">
          <cell r="A797" t="str">
            <v>Trade creditors/op. exp</v>
          </cell>
          <cell r="B797">
            <v>0.26010997404473379</v>
          </cell>
          <cell r="C797">
            <v>0.20847034158910166</v>
          </cell>
          <cell r="D797">
            <v>0.31520899315688905</v>
          </cell>
          <cell r="E797">
            <v>0.18003713337683944</v>
          </cell>
          <cell r="F797">
            <v>0.2427012986252027</v>
          </cell>
          <cell r="G797">
            <v>0.18557891697194792</v>
          </cell>
          <cell r="H797">
            <v>0.19919772327307242</v>
          </cell>
          <cell r="I797">
            <v>0.16513407697549293</v>
          </cell>
          <cell r="J797">
            <v>0.16274573430982039</v>
          </cell>
          <cell r="K797">
            <v>0.18490657719745177</v>
          </cell>
          <cell r="L797">
            <v>0.14390363389624383</v>
          </cell>
          <cell r="M797">
            <v>0.12651109904337537</v>
          </cell>
          <cell r="N797">
            <v>0.12651109904337537</v>
          </cell>
          <cell r="O797">
            <v>0.12651109904337537</v>
          </cell>
          <cell r="P797">
            <v>0.12651109904337537</v>
          </cell>
          <cell r="Q797">
            <v>0.12651109904337535</v>
          </cell>
          <cell r="R797">
            <v>0.12651109904337537</v>
          </cell>
          <cell r="S797">
            <v>0.12651109904337537</v>
          </cell>
          <cell r="T797">
            <v>0.12651109904337537</v>
          </cell>
          <cell r="U797">
            <v>0.12651109904337537</v>
          </cell>
          <cell r="V797">
            <v>0.12651109904337537</v>
          </cell>
          <cell r="W797">
            <v>0.1265110990433754</v>
          </cell>
        </row>
        <row r="798">
          <cell r="A798" t="str">
            <v>Trade creditors - days exp.</v>
          </cell>
          <cell r="B798">
            <v>94.940140526327838</v>
          </cell>
          <cell r="C798">
            <v>76.091674680022109</v>
          </cell>
          <cell r="D798">
            <v>115.05128250226448</v>
          </cell>
          <cell r="E798">
            <v>65.71355368254639</v>
          </cell>
          <cell r="F798">
            <v>88.58597399819898</v>
          </cell>
          <cell r="G798">
            <v>67.736304694760989</v>
          </cell>
          <cell r="H798">
            <v>72.707168994671434</v>
          </cell>
          <cell r="I798">
            <v>60.27393809605492</v>
          </cell>
          <cell r="J798">
            <v>59.402193023084443</v>
          </cell>
          <cell r="K798">
            <v>67.490900677069902</v>
          </cell>
          <cell r="L798">
            <v>52.524826372128999</v>
          </cell>
          <cell r="M798">
            <v>46.176551150832012</v>
          </cell>
          <cell r="N798">
            <v>46.176551150832012</v>
          </cell>
          <cell r="O798">
            <v>46.176551150832012</v>
          </cell>
          <cell r="P798">
            <v>46.176551150832012</v>
          </cell>
          <cell r="Q798">
            <v>46.176551150832012</v>
          </cell>
          <cell r="R798">
            <v>46.176551150832012</v>
          </cell>
          <cell r="S798">
            <v>46.176551150832012</v>
          </cell>
          <cell r="T798">
            <v>46.176551150832012</v>
          </cell>
          <cell r="U798">
            <v>46.176551150832012</v>
          </cell>
          <cell r="V798">
            <v>46.176551150832012</v>
          </cell>
          <cell r="W798">
            <v>46.176551150832012</v>
          </cell>
        </row>
        <row r="799">
          <cell r="A799" t="str">
            <v xml:space="preserve">Depr/avg gross block </v>
          </cell>
          <cell r="C799">
            <v>0.11954709463922264</v>
          </cell>
          <cell r="D799">
            <v>0.11862963670622448</v>
          </cell>
          <cell r="E799">
            <v>0.10375125720421137</v>
          </cell>
          <cell r="F799">
            <v>9.455684919496006E-2</v>
          </cell>
          <cell r="G799">
            <v>8.553515985007823E-2</v>
          </cell>
          <cell r="H799">
            <v>7.9301574719986917E-2</v>
          </cell>
          <cell r="I799">
            <v>7.789367628397717E-2</v>
          </cell>
          <cell r="J799">
            <v>7.7281063319005805E-2</v>
          </cell>
          <cell r="K799">
            <v>7.5434097744513248E-2</v>
          </cell>
          <cell r="L799">
            <v>7.4901758177600808E-2</v>
          </cell>
          <cell r="M799">
            <v>7.2854996288344298E-2</v>
          </cell>
          <cell r="N799">
            <v>7.1999999999999995E-2</v>
          </cell>
          <cell r="O799">
            <v>7.1999999999999995E-2</v>
          </cell>
          <cell r="P799">
            <v>7.1999999999999995E-2</v>
          </cell>
          <cell r="Q799">
            <v>7.1999999999999995E-2</v>
          </cell>
          <cell r="R799">
            <v>7.1999999999999995E-2</v>
          </cell>
          <cell r="S799">
            <v>7.1999999999999995E-2</v>
          </cell>
          <cell r="T799">
            <v>7.1999999999999995E-2</v>
          </cell>
          <cell r="U799">
            <v>7.1999999999999995E-2</v>
          </cell>
          <cell r="V799">
            <v>7.1999999999999995E-2</v>
          </cell>
          <cell r="W799">
            <v>7.1999999999999995E-2</v>
          </cell>
        </row>
        <row r="800">
          <cell r="A800" t="str">
            <v>Avg cost of loans %</v>
          </cell>
          <cell r="C800">
            <v>0.10232786484778222</v>
          </cell>
          <cell r="D800">
            <v>0.11446154491319301</v>
          </cell>
          <cell r="E800">
            <v>0.13329500967008884</v>
          </cell>
          <cell r="F800">
            <v>0.15817554549598811</v>
          </cell>
          <cell r="G800">
            <v>0.1583810819652845</v>
          </cell>
          <cell r="H800">
            <v>0.18615183021262249</v>
          </cell>
          <cell r="I800">
            <v>0.20436251047478088</v>
          </cell>
          <cell r="J800">
            <v>0.45747410553523454</v>
          </cell>
          <cell r="K800">
            <v>0.18</v>
          </cell>
          <cell r="L800">
            <v>0.15</v>
          </cell>
          <cell r="M800">
            <v>0.14000000000000001</v>
          </cell>
          <cell r="N800">
            <v>0.12</v>
          </cell>
          <cell r="O800">
            <v>0.12</v>
          </cell>
          <cell r="P800">
            <v>0.12</v>
          </cell>
          <cell r="Q800">
            <v>0.12</v>
          </cell>
          <cell r="R800">
            <v>0.12</v>
          </cell>
          <cell r="S800">
            <v>0.12</v>
          </cell>
          <cell r="T800">
            <v>0.12</v>
          </cell>
          <cell r="U800">
            <v>0.12</v>
          </cell>
          <cell r="V800">
            <v>0.12</v>
          </cell>
          <cell r="W800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C1" t="str">
            <v xml:space="preserve"> </v>
          </cell>
          <cell r="D1" t="str">
            <v xml:space="preserve"> </v>
          </cell>
          <cell r="Q1" t="str">
            <v>Macro31</v>
          </cell>
          <cell r="S1" t="str">
            <v>Macro33</v>
          </cell>
          <cell r="T1" t="str">
            <v>Macro34</v>
          </cell>
        </row>
        <row r="8">
          <cell r="B8" t="str">
            <v>Macro2 (a)</v>
          </cell>
        </row>
        <row r="20">
          <cell r="B20" t="str">
            <v>Macro3</v>
          </cell>
        </row>
        <row r="32">
          <cell r="B32" t="str">
            <v>Macro4</v>
          </cell>
        </row>
        <row r="77">
          <cell r="B77" t="str">
            <v>Macro25</v>
          </cell>
        </row>
        <row r="87">
          <cell r="B87" t="str">
            <v>Macro26</v>
          </cell>
        </row>
        <row r="97">
          <cell r="B97" t="str">
            <v>Macro27</v>
          </cell>
        </row>
        <row r="106">
          <cell r="B106" t="str">
            <v>ERNIE OPEN</v>
          </cell>
        </row>
        <row r="107">
          <cell r="B107" t="str">
            <v>Macro29</v>
          </cell>
        </row>
      </sheetData>
      <sheetData sheetId="29" refreshError="1"/>
      <sheetData sheetId="3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Sheet2"/>
      <sheetName val="Sheet1"/>
      <sheetName val="Sheet3"/>
      <sheetName val="Sheet4"/>
      <sheetName val="B"/>
      <sheetName val="expenses"/>
      <sheetName val="J"/>
      <sheetName val="Cont"/>
      <sheetName val="Assumption"/>
      <sheetName val="RCC,Ret. Wall"/>
      <sheetName val="Lead"/>
      <sheetName val="Aladdin Macro1"/>
      <sheetName val="NSR_E"/>
      <sheetName val="TOT_COST"/>
      <sheetName val="L.L Rates"/>
      <sheetName val="factor_sheet"/>
      <sheetName val="Actuals(Euro)"/>
      <sheetName val="ListAcc"/>
      <sheetName val="Item- Compact"/>
      <sheetName val="Depreciation"/>
      <sheetName val="Masters"/>
      <sheetName val="Employee Master"/>
      <sheetName val="UNIT-II"/>
      <sheetName val="Variables"/>
      <sheetName val="Dom Tax &amp; Over Tax"/>
      <sheetName val="PL2001"/>
      <sheetName val="RATEMAST (mahle0203)"/>
      <sheetName val="Statement of OPs"/>
      <sheetName val="Non-Factory"/>
      <sheetName val="LISTS"/>
      <sheetName val="Compensation"/>
      <sheetName val="Attrition (Current Month)"/>
      <sheetName val="HC Characteristics"/>
      <sheetName val="JCI Grouping"/>
      <sheetName val="JCI Ratios"/>
      <sheetName val="10W"/>
      <sheetName val="wFinal_Frct_Data"/>
      <sheetName val="wHist_Data"/>
      <sheetName val="wInit_Frct_Data"/>
      <sheetName val="MBDTY_01_F"/>
      <sheetName val="Financials"/>
      <sheetName val="LPERDAS (2)"/>
      <sheetName val="Customer Scorecard"/>
      <sheetName val="Module list"/>
      <sheetName val="Emp List"/>
      <sheetName val="Intaccrual"/>
      <sheetName val="Payroll_TDC"/>
      <sheetName val="Sheet2 (2)"/>
      <sheetName val="Inventories"/>
      <sheetName val="Other notes"/>
      <sheetName val="Factors"/>
      <sheetName val="Macro1"/>
      <sheetName val="tuong"/>
      <sheetName val="Exhibit Q"/>
      <sheetName val="Cons_P&amp;L (2)"/>
      <sheetName val="Inputs"/>
      <sheetName val="Stores"/>
      <sheetName val="PSF"/>
      <sheetName val="AnnexIII"/>
      <sheetName val="POY_OCT"/>
      <sheetName val="Working"/>
      <sheetName val="1"/>
      <sheetName val="3"/>
      <sheetName val="6"/>
      <sheetName val="BS Rec Control Sheet"/>
      <sheetName val="BANK TRANSFER"/>
      <sheetName val="Material"/>
      <sheetName val="Plant &amp;  Machinery"/>
      <sheetName val="LOCAL RATES"/>
      <sheetName val="Computation"/>
      <sheetName val="P&amp;L"/>
      <sheetName val="B Sheet"/>
      <sheetName val="BS17-18"/>
      <sheetName val="P&amp;L1"/>
      <sheetName val="CASH FLOW"/>
      <sheetName val="NOTES"/>
      <sheetName val="Dep-Com Detailed FY11-12"/>
      <sheetName val="Dep-IT"/>
      <sheetName val="Dep-IT Detailed"/>
      <sheetName val="Computation (2)"/>
      <sheetName val="EPS"/>
      <sheetName val="IT DEP"/>
      <sheetName val="DEP-CACT 11"/>
      <sheetName val="Deffered Tax Liability 06"/>
      <sheetName val="IT Computation"/>
      <sheetName val="OpTrack"/>
      <sheetName val="m3&amp;4"/>
      <sheetName val="rm9900"/>
      <sheetName val="MAINBS1"/>
      <sheetName val="Trial Balance - MARCH 2006"/>
      <sheetName val="Clause 9"/>
      <sheetName val="TR"/>
      <sheetName val="Links"/>
      <sheetName val="factor sheet"/>
      <sheetName val="INNOVATION"/>
      <sheetName val="Cons.Trial"/>
      <sheetName val="ISL Trial"/>
      <sheetName val="Provisions"/>
      <sheetName val="Trial"/>
      <sheetName val="deb"/>
      <sheetName val="Trial Report - Paste special"/>
      <sheetName val="BAL2011"/>
      <sheetName val="pa-mtly"/>
      <sheetName val="Site config"/>
      <sheetName val="Phase1"/>
      <sheetName val="Other Inc"/>
      <sheetName val="F&amp;B"/>
      <sheetName val="Admin"/>
      <sheetName val="Room Rev"/>
      <sheetName val="Macro2"/>
      <sheetName val="Input, Output"/>
      <sheetName val="summary"/>
      <sheetName val="RCC,Ret__Wall"/>
      <sheetName val="Aladdin_Macro1"/>
      <sheetName val="L_L_Rates"/>
      <sheetName val="Item-_Compact"/>
      <sheetName val="Employee_Master"/>
      <sheetName val="Dom_Tax_&amp;_Over_Tax"/>
      <sheetName val="RATEMAST_(mahle0203)"/>
      <sheetName val="Attrition_(Current_Month)"/>
      <sheetName val="HC_Characteristics"/>
      <sheetName val="JCI_Grouping"/>
      <sheetName val="JCI_Ratios"/>
      <sheetName val="Statement_of_OPs"/>
      <sheetName val="Sheet2_(2)"/>
      <sheetName val="Input,_Output"/>
      <sheetName val="Introduction"/>
      <sheetName val="TOC"/>
      <sheetName val="Consolidated"/>
      <sheetName val="data"/>
      <sheetName val="CRITERIA1"/>
      <sheetName val="Kolibri"/>
    </sheetNames>
    <sheetDataSet>
      <sheetData sheetId="0" refreshError="1">
        <row r="38">
          <cell r="D38" t="str">
            <v>80/100 TEX SIM _B1</v>
          </cell>
          <cell r="E38" t="str">
            <v>80</v>
          </cell>
          <cell r="F38" t="str">
            <v>100</v>
          </cell>
          <cell r="G38" t="str">
            <v>TEX</v>
          </cell>
          <cell r="H38" t="str">
            <v>SIM</v>
          </cell>
          <cell r="I38" t="str">
            <v/>
          </cell>
          <cell r="J38" t="str">
            <v/>
          </cell>
          <cell r="K38" t="str">
            <v>B1</v>
          </cell>
          <cell r="L38">
            <v>0.5</v>
          </cell>
          <cell r="M38">
            <v>0</v>
          </cell>
          <cell r="N38">
            <v>0.49999999999999994</v>
          </cell>
          <cell r="O38">
            <v>600</v>
          </cell>
          <cell r="P38">
            <v>124</v>
          </cell>
          <cell r="Q38">
            <v>1.653</v>
          </cell>
          <cell r="R38">
            <v>0.97389999999999999</v>
          </cell>
          <cell r="S38">
            <v>0.97</v>
          </cell>
          <cell r="T38">
            <v>2.4799999999999999E-2</v>
          </cell>
          <cell r="U38">
            <v>1.5059100533375303</v>
          </cell>
          <cell r="V38">
            <v>6.4999999999999997E-3</v>
          </cell>
          <cell r="W38">
            <v>1.4961216379908364</v>
          </cell>
          <cell r="X38">
            <v>23.189885388857963</v>
          </cell>
          <cell r="Y38">
            <v>0</v>
          </cell>
          <cell r="Z38">
            <v>23.189885388857963</v>
          </cell>
          <cell r="AA38">
            <v>85.19</v>
          </cell>
          <cell r="AB38">
            <v>0.116865</v>
          </cell>
          <cell r="AC38">
            <v>85.073134999999994</v>
          </cell>
          <cell r="AD38">
            <v>1</v>
          </cell>
          <cell r="AE38">
            <v>0</v>
          </cell>
          <cell r="AF38">
            <v>0.425365675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 t="str">
            <v>140/100</v>
          </cell>
          <cell r="AT38">
            <v>1</v>
          </cell>
          <cell r="AU38">
            <v>0</v>
          </cell>
          <cell r="AV38">
            <v>64</v>
          </cell>
          <cell r="AW38">
            <v>1</v>
          </cell>
          <cell r="AX38">
            <v>64</v>
          </cell>
          <cell r="AY38">
            <v>0.98218435443183194</v>
          </cell>
          <cell r="AZ38">
            <v>57.781905571224669</v>
          </cell>
          <cell r="BA38">
            <v>57.781905571224669</v>
          </cell>
          <cell r="BB38">
            <v>2.81</v>
          </cell>
          <cell r="BC38">
            <v>0.89815</v>
          </cell>
          <cell r="BD38">
            <v>1.6362497618326133</v>
          </cell>
          <cell r="BE38">
            <v>0</v>
          </cell>
          <cell r="BF38">
            <v>1.6362497618326133</v>
          </cell>
          <cell r="BG38">
            <v>0</v>
          </cell>
          <cell r="BH38">
            <v>20.521463991942717</v>
          </cell>
          <cell r="BI38">
            <v>2.6843599679845442</v>
          </cell>
          <cell r="BJ38" t="b">
            <v>0</v>
          </cell>
          <cell r="BK38">
            <v>2.6843599679845442</v>
          </cell>
          <cell r="BL38">
            <v>1.5564436561356163</v>
          </cell>
          <cell r="BM38" t="b">
            <v>0</v>
          </cell>
          <cell r="BN38">
            <v>1.5564436561356163</v>
          </cell>
          <cell r="BO38">
            <v>3.32310827361942</v>
          </cell>
          <cell r="BP38">
            <v>0</v>
          </cell>
          <cell r="BQ38">
            <v>3.3307249751175427</v>
          </cell>
          <cell r="BR38">
            <v>1.7599267661585414</v>
          </cell>
          <cell r="BS38">
            <v>0</v>
          </cell>
          <cell r="BT38">
            <v>1.7914481923584642</v>
          </cell>
          <cell r="BU38">
            <v>2.7800374568032695</v>
          </cell>
          <cell r="BV38">
            <v>0</v>
          </cell>
          <cell r="BW38">
            <v>2.7945091896497027</v>
          </cell>
          <cell r="BX38">
            <v>0.15</v>
          </cell>
          <cell r="BY38">
            <v>0.8</v>
          </cell>
          <cell r="BZ38">
            <v>0</v>
          </cell>
          <cell r="CA38">
            <v>2.8757149456219957</v>
          </cell>
          <cell r="CB38">
            <v>0</v>
          </cell>
          <cell r="CC38">
            <v>4.0544287974622497</v>
          </cell>
          <cell r="CD38">
            <v>0</v>
          </cell>
          <cell r="CE38">
            <v>4.7418729256193295</v>
          </cell>
          <cell r="CF38">
            <v>3.346016968125312</v>
          </cell>
          <cell r="CG38">
            <v>0</v>
          </cell>
          <cell r="CH38">
            <v>3.4779030840658827</v>
          </cell>
          <cell r="CI38">
            <v>0</v>
          </cell>
          <cell r="CJ38">
            <v>1.3958559574940175</v>
          </cell>
          <cell r="CK38">
            <v>3.5154006914412568</v>
          </cell>
          <cell r="CL38">
            <v>0</v>
          </cell>
          <cell r="CM38">
            <v>3.5154006914412568</v>
          </cell>
          <cell r="CN38">
            <v>0</v>
          </cell>
          <cell r="CO38">
            <v>-2.1195447339472393</v>
          </cell>
        </row>
        <row r="39">
          <cell r="D39" t="str">
            <v>150/100 TEX SIM Z _B1</v>
          </cell>
          <cell r="E39" t="str">
            <v>150</v>
          </cell>
          <cell r="F39" t="str">
            <v>100</v>
          </cell>
          <cell r="G39" t="str">
            <v>TEX</v>
          </cell>
          <cell r="H39" t="str">
            <v>SIM</v>
          </cell>
          <cell r="I39" t="str">
            <v>Z</v>
          </cell>
          <cell r="J39" t="str">
            <v/>
          </cell>
          <cell r="K39" t="str">
            <v>B1</v>
          </cell>
          <cell r="L39">
            <v>1</v>
          </cell>
          <cell r="M39">
            <v>0.37363236306346437</v>
          </cell>
          <cell r="N39">
            <v>0.62636763693653563</v>
          </cell>
          <cell r="O39">
            <v>575</v>
          </cell>
          <cell r="P39">
            <v>252</v>
          </cell>
          <cell r="Q39">
            <v>1.64</v>
          </cell>
          <cell r="R39">
            <v>0.97389999999999999</v>
          </cell>
          <cell r="S39">
            <v>0.97</v>
          </cell>
          <cell r="T39">
            <v>2.4799999999999999E-2</v>
          </cell>
          <cell r="U39">
            <v>2.9561297223510787</v>
          </cell>
          <cell r="V39">
            <v>7.0000000000000001E-3</v>
          </cell>
          <cell r="W39">
            <v>2.9354368142946212</v>
          </cell>
          <cell r="X39">
            <v>90.998541243133261</v>
          </cell>
          <cell r="Y39">
            <v>34</v>
          </cell>
          <cell r="Z39">
            <v>56.998541243133261</v>
          </cell>
          <cell r="AA39">
            <v>71.526022304832708</v>
          </cell>
          <cell r="AB39">
            <v>0.116865</v>
          </cell>
          <cell r="AC39">
            <v>71.409157304832704</v>
          </cell>
          <cell r="AD39">
            <v>1</v>
          </cell>
          <cell r="AE39">
            <v>0</v>
          </cell>
          <cell r="AF39">
            <v>0.35704578652416352</v>
          </cell>
          <cell r="AG39">
            <v>1.55</v>
          </cell>
          <cell r="AH39">
            <v>90</v>
          </cell>
          <cell r="AI39">
            <v>43.86</v>
          </cell>
          <cell r="AJ39">
            <v>67.983000000000004</v>
          </cell>
          <cell r="AK39">
            <v>23.11422</v>
          </cell>
          <cell r="AL39">
            <v>0</v>
          </cell>
          <cell r="AM39">
            <v>0</v>
          </cell>
          <cell r="AN39">
            <v>0</v>
          </cell>
          <cell r="AO39">
            <v>4.7699999999999996</v>
          </cell>
          <cell r="AP39">
            <v>1.4705882352941178</v>
          </cell>
          <cell r="AQ39">
            <v>1.6762931506849317</v>
          </cell>
          <cell r="AR39">
            <v>0.1291677</v>
          </cell>
          <cell r="AS39" t="str">
            <v>265/100</v>
          </cell>
          <cell r="AT39">
            <v>1</v>
          </cell>
          <cell r="AU39">
            <v>9.4819500000000012</v>
          </cell>
          <cell r="AV39">
            <v>57</v>
          </cell>
          <cell r="AW39">
            <v>1</v>
          </cell>
          <cell r="AX39">
            <v>57</v>
          </cell>
          <cell r="AY39">
            <v>0.98267890848743711</v>
          </cell>
          <cell r="AZ39">
            <v>50.932247826903861</v>
          </cell>
          <cell r="BA39">
            <v>50.932247826903861</v>
          </cell>
          <cell r="BB39">
            <v>2.81</v>
          </cell>
          <cell r="BC39">
            <v>0.89815</v>
          </cell>
          <cell r="BD39">
            <v>0.83395720252400696</v>
          </cell>
          <cell r="BE39">
            <v>0</v>
          </cell>
          <cell r="BF39">
            <v>0.83395720252400696</v>
          </cell>
          <cell r="BG39">
            <v>13.944545884593085</v>
          </cell>
          <cell r="BH39">
            <v>14.57775648888067</v>
          </cell>
          <cell r="BI39">
            <v>1.3681538000412155</v>
          </cell>
          <cell r="BJ39" t="b">
            <v>0</v>
          </cell>
          <cell r="BK39">
            <v>1.3681538000412155</v>
          </cell>
          <cell r="BL39">
            <v>0.79328194731305379</v>
          </cell>
          <cell r="BM39" t="b">
            <v>0</v>
          </cell>
          <cell r="BN39">
            <v>0.79328194731305379</v>
          </cell>
          <cell r="BO39">
            <v>1.6937084693281308</v>
          </cell>
          <cell r="BP39">
            <v>0</v>
          </cell>
          <cell r="BQ39">
            <v>1.6975905191361751</v>
          </cell>
          <cell r="BR39">
            <v>0.89699240103103772</v>
          </cell>
          <cell r="BS39">
            <v>0</v>
          </cell>
          <cell r="BT39">
            <v>0.91305811485202093</v>
          </cell>
          <cell r="BU39">
            <v>1.4169183180145715</v>
          </cell>
          <cell r="BV39">
            <v>0</v>
          </cell>
          <cell r="BW39">
            <v>1.4242942126498559</v>
          </cell>
          <cell r="BX39">
            <v>0.15</v>
          </cell>
          <cell r="BY39">
            <v>0.8</v>
          </cell>
          <cell r="BZ39">
            <v>0</v>
          </cell>
          <cell r="CA39">
            <v>1.4656828359879279</v>
          </cell>
          <cell r="CB39">
            <v>0</v>
          </cell>
          <cell r="CC39">
            <v>2.0664449747435851</v>
          </cell>
          <cell r="CD39">
            <v>6.1598081128771467</v>
          </cell>
          <cell r="CE39">
            <v>6.1430187171647344</v>
          </cell>
          <cell r="CF39">
            <v>1.7053844806738636</v>
          </cell>
          <cell r="CG39">
            <v>0</v>
          </cell>
          <cell r="CH39">
            <v>1.772603666196231</v>
          </cell>
          <cell r="CI39">
            <v>4.4544236322032829</v>
          </cell>
          <cell r="CJ39">
            <v>4.4376342364908705</v>
          </cell>
          <cell r="CK39">
            <v>1.7917152960204494</v>
          </cell>
          <cell r="CL39">
            <v>0</v>
          </cell>
          <cell r="CM39">
            <v>1.7917152960204494</v>
          </cell>
          <cell r="CN39">
            <v>2.6627083361828334</v>
          </cell>
          <cell r="CO39">
            <v>2.6459189404704211</v>
          </cell>
        </row>
        <row r="40">
          <cell r="D40" t="str">
            <v>150/48/2 ROTO IM _B1</v>
          </cell>
          <cell r="E40" t="str">
            <v>150</v>
          </cell>
          <cell r="F40" t="str">
            <v>48/2</v>
          </cell>
          <cell r="G40" t="str">
            <v>ROTO</v>
          </cell>
          <cell r="H40" t="str">
            <v>IM</v>
          </cell>
          <cell r="I40" t="str">
            <v/>
          </cell>
          <cell r="J40" t="str">
            <v/>
          </cell>
          <cell r="K40" t="str">
            <v>B1</v>
          </cell>
          <cell r="L40">
            <v>1</v>
          </cell>
          <cell r="M40">
            <v>0.76451714221066969</v>
          </cell>
          <cell r="N40">
            <v>0.23548285778933045</v>
          </cell>
          <cell r="O40">
            <v>700</v>
          </cell>
          <cell r="P40">
            <v>258</v>
          </cell>
          <cell r="Q40">
            <v>1.673</v>
          </cell>
          <cell r="R40">
            <v>0.97389999999999999</v>
          </cell>
          <cell r="S40">
            <v>0.97</v>
          </cell>
          <cell r="T40">
            <v>2.4799999999999999E-2</v>
          </cell>
          <cell r="U40">
            <v>3.6117755662430255</v>
          </cell>
          <cell r="V40">
            <v>7.0000000000000001E-3</v>
          </cell>
          <cell r="W40">
            <v>3.5864931372793243</v>
          </cell>
          <cell r="X40">
            <v>111.18128725565906</v>
          </cell>
          <cell r="Y40">
            <v>85</v>
          </cell>
          <cell r="Z40">
            <v>26.181287255659058</v>
          </cell>
          <cell r="AA40">
            <v>63.543011152416355</v>
          </cell>
          <cell r="AB40">
            <v>0.31474000000000008</v>
          </cell>
          <cell r="AC40">
            <v>63.228271152416355</v>
          </cell>
          <cell r="AD40">
            <v>1</v>
          </cell>
          <cell r="AE40">
            <v>0</v>
          </cell>
          <cell r="AF40">
            <v>0.3161413557620818</v>
          </cell>
          <cell r="AG40">
            <v>1.42</v>
          </cell>
          <cell r="AH40">
            <v>90</v>
          </cell>
          <cell r="AI40">
            <v>43.86</v>
          </cell>
          <cell r="AJ40">
            <v>62.281199999999998</v>
          </cell>
          <cell r="AK40">
            <v>52.939019999999999</v>
          </cell>
          <cell r="AL40">
            <v>0</v>
          </cell>
          <cell r="AM40">
            <v>0</v>
          </cell>
          <cell r="AN40">
            <v>0</v>
          </cell>
          <cell r="AO40">
            <v>4.7699999999999996</v>
          </cell>
          <cell r="AP40">
            <v>1.4705882352941178</v>
          </cell>
          <cell r="AQ40">
            <v>1.5357008219178085</v>
          </cell>
          <cell r="AR40">
            <v>0.11833428</v>
          </cell>
          <cell r="AS40" t="str">
            <v>265/48</v>
          </cell>
          <cell r="AT40">
            <v>2</v>
          </cell>
          <cell r="AU40">
            <v>0</v>
          </cell>
          <cell r="AV40">
            <v>40.5</v>
          </cell>
          <cell r="AW40">
            <v>1</v>
          </cell>
          <cell r="AX40">
            <v>54.5</v>
          </cell>
          <cell r="AY40">
            <v>0.98267890848743711</v>
          </cell>
          <cell r="AZ40">
            <v>37.66608256232346</v>
          </cell>
          <cell r="BA40">
            <v>48.475550555685274</v>
          </cell>
          <cell r="BB40">
            <v>2.81</v>
          </cell>
          <cell r="BC40">
            <v>0.89815</v>
          </cell>
          <cell r="BD40">
            <v>2.0477066985485779</v>
          </cell>
          <cell r="BE40">
            <v>0</v>
          </cell>
          <cell r="BF40">
            <v>2.0477066985485779</v>
          </cell>
          <cell r="BG40">
            <v>10.964637401916036</v>
          </cell>
          <cell r="BH40">
            <v>7.6807225424204182</v>
          </cell>
          <cell r="BI40">
            <v>1.1197927553556282</v>
          </cell>
          <cell r="BJ40" t="b">
            <v>0</v>
          </cell>
          <cell r="BK40">
            <v>1.1197927553556282</v>
          </cell>
          <cell r="BL40">
            <v>0.64927742592156135</v>
          </cell>
          <cell r="BM40" t="b">
            <v>0</v>
          </cell>
          <cell r="BN40">
            <v>0.64927742592156135</v>
          </cell>
          <cell r="BO40">
            <v>1.3862494652143467</v>
          </cell>
          <cell r="BP40">
            <v>0</v>
          </cell>
          <cell r="BQ40">
            <v>1.3894268062785213</v>
          </cell>
          <cell r="BR40">
            <v>0.73416131450524613</v>
          </cell>
          <cell r="BS40">
            <v>0</v>
          </cell>
          <cell r="BT40">
            <v>0.74731061829390777</v>
          </cell>
          <cell r="BU40">
            <v>1.1597050473386845</v>
          </cell>
          <cell r="BV40">
            <v>0</v>
          </cell>
          <cell r="BW40">
            <v>1.165741995360617</v>
          </cell>
          <cell r="BX40">
            <v>0.15</v>
          </cell>
          <cell r="BY40">
            <v>0.8</v>
          </cell>
          <cell r="BZ40">
            <v>0</v>
          </cell>
          <cell r="CA40">
            <v>1.1996173393217417</v>
          </cell>
          <cell r="CB40">
            <v>0</v>
          </cell>
          <cell r="CC40">
            <v>1.6913230895453435</v>
          </cell>
          <cell r="CD40">
            <v>4.5658340542588274</v>
          </cell>
          <cell r="CE40">
            <v>0.63191919476320924</v>
          </cell>
          <cell r="CF40">
            <v>1.3958059294919796</v>
          </cell>
          <cell r="CG40">
            <v>0</v>
          </cell>
          <cell r="CH40">
            <v>1.4508228120724214</v>
          </cell>
          <cell r="CI40">
            <v>3.1700281247668478</v>
          </cell>
          <cell r="CJ40">
            <v>-0.76388673472877033</v>
          </cell>
          <cell r="CK40">
            <v>1.4664651065422052</v>
          </cell>
          <cell r="CL40">
            <v>0</v>
          </cell>
          <cell r="CM40">
            <v>1.4664651065422052</v>
          </cell>
          <cell r="CN40">
            <v>1.7035630182246426</v>
          </cell>
          <cell r="CO40">
            <v>-2.2303518412709753</v>
          </cell>
        </row>
        <row r="41">
          <cell r="D41" t="str">
            <v>150/48 TEX NIM Z _B1</v>
          </cell>
          <cell r="E41" t="str">
            <v>150</v>
          </cell>
          <cell r="F41" t="str">
            <v>48</v>
          </cell>
          <cell r="G41" t="str">
            <v>TEX</v>
          </cell>
          <cell r="H41" t="str">
            <v>NIM</v>
          </cell>
          <cell r="I41" t="str">
            <v>Z</v>
          </cell>
          <cell r="J41" t="str">
            <v/>
          </cell>
          <cell r="K41" t="str">
            <v>B1</v>
          </cell>
          <cell r="L41">
            <v>1</v>
          </cell>
          <cell r="M41">
            <v>0.67301205609299186</v>
          </cell>
          <cell r="N41">
            <v>0.32698794390700814</v>
          </cell>
          <cell r="O41">
            <v>875</v>
          </cell>
          <cell r="P41">
            <v>251</v>
          </cell>
          <cell r="Q41">
            <v>1.7909999999999999</v>
          </cell>
          <cell r="R41">
            <v>0.97389999999999999</v>
          </cell>
          <cell r="S41">
            <v>0.97</v>
          </cell>
          <cell r="T41">
            <v>2.4799999999999999E-2</v>
          </cell>
          <cell r="U41">
            <v>4.102845274779015</v>
          </cell>
          <cell r="V41">
            <v>7.0000000000000001E-3</v>
          </cell>
          <cell r="W41">
            <v>4.0741253578555616</v>
          </cell>
          <cell r="X41">
            <v>126.29788609352241</v>
          </cell>
          <cell r="Y41">
            <v>85</v>
          </cell>
          <cell r="Z41">
            <v>41.297886093522408</v>
          </cell>
          <cell r="AA41">
            <v>61.326505576208177</v>
          </cell>
          <cell r="AB41">
            <v>0.116865</v>
          </cell>
          <cell r="AC41">
            <v>61.20964057620818</v>
          </cell>
          <cell r="AD41">
            <v>1</v>
          </cell>
          <cell r="AE41">
            <v>0</v>
          </cell>
          <cell r="AF41">
            <v>0.3060482028810409</v>
          </cell>
          <cell r="AG41">
            <v>1.3</v>
          </cell>
          <cell r="AH41">
            <v>90</v>
          </cell>
          <cell r="AI41">
            <v>43.86</v>
          </cell>
          <cell r="AJ41">
            <v>57.018000000000001</v>
          </cell>
          <cell r="AK41">
            <v>48.465299999999999</v>
          </cell>
          <cell r="AL41">
            <v>0</v>
          </cell>
          <cell r="AM41">
            <v>0</v>
          </cell>
          <cell r="AN41">
            <v>0</v>
          </cell>
          <cell r="AO41">
            <v>4.7699999999999996</v>
          </cell>
          <cell r="AP41">
            <v>1.4705882352941178</v>
          </cell>
          <cell r="AQ41">
            <v>1.4059232876712331</v>
          </cell>
          <cell r="AR41">
            <v>0.10833420000000001</v>
          </cell>
          <cell r="AS41" t="str">
            <v>265/48</v>
          </cell>
          <cell r="AT41">
            <v>2</v>
          </cell>
          <cell r="AU41">
            <v>0</v>
          </cell>
          <cell r="AV41">
            <v>40.5</v>
          </cell>
          <cell r="AW41">
            <v>1</v>
          </cell>
          <cell r="AX41">
            <v>54.5</v>
          </cell>
          <cell r="AY41">
            <v>0.98267890848743711</v>
          </cell>
          <cell r="AZ41">
            <v>37.66608256232346</v>
          </cell>
          <cell r="BA41">
            <v>48.475550555685274</v>
          </cell>
          <cell r="BB41">
            <v>2.81</v>
          </cell>
          <cell r="BC41">
            <v>0.89815</v>
          </cell>
          <cell r="BD41">
            <v>0</v>
          </cell>
          <cell r="BE41">
            <v>0</v>
          </cell>
          <cell r="BF41">
            <v>0</v>
          </cell>
          <cell r="BG41">
            <v>7.8889217147111905</v>
          </cell>
          <cell r="BH41">
            <v>7.7198918176418614</v>
          </cell>
          <cell r="BI41">
            <v>0.98576471745385297</v>
          </cell>
          <cell r="BJ41" t="b">
            <v>0</v>
          </cell>
          <cell r="BK41">
            <v>0.98576471745385297</v>
          </cell>
          <cell r="BL41">
            <v>0.57156538587309225</v>
          </cell>
          <cell r="BM41" t="b">
            <v>0</v>
          </cell>
          <cell r="BN41">
            <v>0.57156538587309225</v>
          </cell>
          <cell r="BO41">
            <v>1.2203292134744985</v>
          </cell>
          <cell r="BP41">
            <v>0</v>
          </cell>
          <cell r="BQ41">
            <v>1.2231262584646549</v>
          </cell>
          <cell r="BR41">
            <v>0.64628951857165262</v>
          </cell>
          <cell r="BS41">
            <v>0</v>
          </cell>
          <cell r="BT41">
            <v>0.65786498168476082</v>
          </cell>
          <cell r="BU41">
            <v>1.0208999056763544</v>
          </cell>
          <cell r="BV41">
            <v>0</v>
          </cell>
          <cell r="BW41">
            <v>1.0262142911576515</v>
          </cell>
          <cell r="BX41">
            <v>0.15</v>
          </cell>
          <cell r="BY41">
            <v>0.8</v>
          </cell>
          <cell r="BZ41">
            <v>0</v>
          </cell>
          <cell r="CA41">
            <v>1.0560350938988563</v>
          </cell>
          <cell r="CB41">
            <v>0</v>
          </cell>
          <cell r="CC41">
            <v>1.4888885639908902</v>
          </cell>
          <cell r="CD41">
            <v>2.2380378797628828</v>
          </cell>
          <cell r="CE41">
            <v>1.4190079826935538</v>
          </cell>
          <cell r="CF41">
            <v>1.2287418641756609</v>
          </cell>
          <cell r="CG41">
            <v>0</v>
          </cell>
          <cell r="CH41">
            <v>1.2771737739667517</v>
          </cell>
          <cell r="CI41">
            <v>1.0092960155872219</v>
          </cell>
          <cell r="CJ41">
            <v>0.19026611851789288</v>
          </cell>
          <cell r="CK41">
            <v>1.2909438416105981</v>
          </cell>
          <cell r="CL41">
            <v>0</v>
          </cell>
          <cell r="CM41">
            <v>1.2909438416105981</v>
          </cell>
          <cell r="CN41">
            <v>-0.28164782602337612</v>
          </cell>
          <cell r="CO41">
            <v>-1.1006777230927052</v>
          </cell>
        </row>
        <row r="42">
          <cell r="D42" t="str">
            <v>150/48 TEX NIM S _B1</v>
          </cell>
          <cell r="E42" t="str">
            <v>150</v>
          </cell>
          <cell r="F42" t="str">
            <v>48</v>
          </cell>
          <cell r="G42" t="str">
            <v>TEX</v>
          </cell>
          <cell r="H42" t="str">
            <v>NIM</v>
          </cell>
          <cell r="I42" t="str">
            <v>S</v>
          </cell>
          <cell r="J42" t="str">
            <v/>
          </cell>
          <cell r="K42" t="str">
            <v>B1</v>
          </cell>
          <cell r="L42">
            <v>0.5</v>
          </cell>
          <cell r="M42">
            <v>0</v>
          </cell>
          <cell r="N42">
            <v>0.5</v>
          </cell>
          <cell r="O42">
            <v>875</v>
          </cell>
          <cell r="P42">
            <v>251</v>
          </cell>
          <cell r="Q42">
            <v>1.7909999999999999</v>
          </cell>
          <cell r="R42">
            <v>0.97389999999999999</v>
          </cell>
          <cell r="S42">
            <v>0.97</v>
          </cell>
          <cell r="T42">
            <v>2.4799999999999999E-2</v>
          </cell>
          <cell r="U42">
            <v>4.102845274779015</v>
          </cell>
          <cell r="V42">
            <v>7.0000000000000001E-3</v>
          </cell>
          <cell r="W42">
            <v>4.0741253578555616</v>
          </cell>
          <cell r="X42">
            <v>63.148943046761204</v>
          </cell>
          <cell r="Y42">
            <v>0</v>
          </cell>
          <cell r="Z42">
            <v>63.148943046761204</v>
          </cell>
          <cell r="AA42">
            <v>56.65</v>
          </cell>
          <cell r="AB42">
            <v>0.116865</v>
          </cell>
          <cell r="AC42">
            <v>56.533135000000001</v>
          </cell>
          <cell r="AD42">
            <v>1</v>
          </cell>
          <cell r="AE42">
            <v>0</v>
          </cell>
          <cell r="AF42">
            <v>0.28266567500000001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 t="str">
            <v>265/48</v>
          </cell>
          <cell r="AT42">
            <v>1</v>
          </cell>
          <cell r="AU42">
            <v>0</v>
          </cell>
          <cell r="AV42">
            <v>54.5</v>
          </cell>
          <cell r="AW42">
            <v>2</v>
          </cell>
          <cell r="AX42">
            <v>40.5</v>
          </cell>
          <cell r="AY42">
            <v>0.98267890848743711</v>
          </cell>
          <cell r="AZ42">
            <v>48.475550555685274</v>
          </cell>
          <cell r="BA42">
            <v>37.66608256232346</v>
          </cell>
          <cell r="BB42">
            <v>2.81</v>
          </cell>
          <cell r="BC42">
            <v>0.89815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13.876236762676545</v>
          </cell>
          <cell r="BI42">
            <v>0.98576471745385297</v>
          </cell>
          <cell r="BJ42" t="b">
            <v>0</v>
          </cell>
          <cell r="BK42">
            <v>0.98576471745385297</v>
          </cell>
          <cell r="BL42">
            <v>0.57156538587309225</v>
          </cell>
          <cell r="BM42" t="b">
            <v>0</v>
          </cell>
          <cell r="BN42">
            <v>0.57156538587309225</v>
          </cell>
          <cell r="BO42">
            <v>1.2203292134744985</v>
          </cell>
          <cell r="BP42">
            <v>0</v>
          </cell>
          <cell r="BQ42">
            <v>1.2231262584646549</v>
          </cell>
          <cell r="BR42">
            <v>0.64628951857165262</v>
          </cell>
          <cell r="BS42">
            <v>0</v>
          </cell>
          <cell r="BT42">
            <v>0.65786498168476082</v>
          </cell>
          <cell r="BU42">
            <v>1.0208999056763544</v>
          </cell>
          <cell r="BV42">
            <v>0</v>
          </cell>
          <cell r="BW42">
            <v>1.0262142911576515</v>
          </cell>
          <cell r="BX42">
            <v>0.15</v>
          </cell>
          <cell r="BY42">
            <v>0.8</v>
          </cell>
          <cell r="BZ42">
            <v>0</v>
          </cell>
          <cell r="CA42">
            <v>1.0560350938988563</v>
          </cell>
          <cell r="CB42">
            <v>0</v>
          </cell>
          <cell r="CC42">
            <v>1.4888885639908902</v>
          </cell>
          <cell r="CD42">
            <v>0</v>
          </cell>
          <cell r="CE42">
            <v>7.5753529277282396</v>
          </cell>
          <cell r="CF42">
            <v>1.2287418641756609</v>
          </cell>
          <cell r="CG42">
            <v>0</v>
          </cell>
          <cell r="CH42">
            <v>1.2771737739667517</v>
          </cell>
          <cell r="CI42">
            <v>0</v>
          </cell>
          <cell r="CJ42">
            <v>6.3466110635525785</v>
          </cell>
          <cell r="CK42">
            <v>1.2909438416105981</v>
          </cell>
          <cell r="CL42">
            <v>0</v>
          </cell>
          <cell r="CM42">
            <v>1.2909438416105981</v>
          </cell>
          <cell r="CN42">
            <v>0</v>
          </cell>
          <cell r="CO42">
            <v>5.0556672219419809</v>
          </cell>
        </row>
        <row r="43">
          <cell r="D43" t="str">
            <v>150/34 GFT NIM _B1</v>
          </cell>
          <cell r="E43" t="str">
            <v>150</v>
          </cell>
          <cell r="F43" t="str">
            <v>34</v>
          </cell>
          <cell r="G43" t="str">
            <v>GFT</v>
          </cell>
          <cell r="H43" t="str">
            <v>NIM</v>
          </cell>
          <cell r="I43" t="str">
            <v/>
          </cell>
          <cell r="J43" t="str">
            <v/>
          </cell>
          <cell r="K43" t="str">
            <v>B1</v>
          </cell>
          <cell r="L43">
            <v>1</v>
          </cell>
          <cell r="M43">
            <v>0</v>
          </cell>
          <cell r="N43">
            <v>1</v>
          </cell>
          <cell r="O43">
            <v>800</v>
          </cell>
          <cell r="P43">
            <v>235</v>
          </cell>
          <cell r="Q43">
            <v>1.7110000000000001</v>
          </cell>
          <cell r="R43">
            <v>0.97389999999999999</v>
          </cell>
          <cell r="S43">
            <v>0.97</v>
          </cell>
          <cell r="T43">
            <v>2.4799999999999999E-2</v>
          </cell>
          <cell r="U43">
            <v>3.6762648376993283</v>
          </cell>
          <cell r="V43">
            <v>7.0000000000000001E-3</v>
          </cell>
          <cell r="W43">
            <v>3.650530983835433</v>
          </cell>
          <cell r="X43">
            <v>113.16646049889842</v>
          </cell>
          <cell r="Y43">
            <v>0</v>
          </cell>
          <cell r="Z43">
            <v>113.16646049889842</v>
          </cell>
          <cell r="AA43">
            <v>61.326505576208177</v>
          </cell>
          <cell r="AB43">
            <v>0.116865</v>
          </cell>
          <cell r="AC43">
            <v>61.20964057620818</v>
          </cell>
          <cell r="AD43">
            <v>1</v>
          </cell>
          <cell r="AE43">
            <v>0</v>
          </cell>
          <cell r="AF43">
            <v>0.3060482028810409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 t="str">
            <v>235/34</v>
          </cell>
          <cell r="AT43">
            <v>1</v>
          </cell>
          <cell r="AU43">
            <v>0</v>
          </cell>
          <cell r="AV43">
            <v>55</v>
          </cell>
          <cell r="AW43">
            <v>1</v>
          </cell>
          <cell r="AX43">
            <v>55</v>
          </cell>
          <cell r="AY43">
            <v>0.98267890848743711</v>
          </cell>
          <cell r="AZ43">
            <v>48.966890009928989</v>
          </cell>
          <cell r="BA43">
            <v>48.966890009928989</v>
          </cell>
          <cell r="BB43">
            <v>2.81</v>
          </cell>
          <cell r="BC43">
            <v>0.89815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7.2285523633981468</v>
          </cell>
          <cell r="BI43">
            <v>1.1001492796641099</v>
          </cell>
          <cell r="BJ43" t="b">
            <v>0</v>
          </cell>
          <cell r="BK43">
            <v>1.1001492796641099</v>
          </cell>
          <cell r="BL43">
            <v>0.63788776004620806</v>
          </cell>
          <cell r="BM43" t="b">
            <v>0</v>
          </cell>
          <cell r="BN43">
            <v>0.63788776004620806</v>
          </cell>
          <cell r="BO43">
            <v>1.3619317889817741</v>
          </cell>
          <cell r="BP43">
            <v>0</v>
          </cell>
          <cell r="BQ43">
            <v>1.3650533929270408</v>
          </cell>
          <cell r="BR43">
            <v>0.72128261006090721</v>
          </cell>
          <cell r="BS43">
            <v>0</v>
          </cell>
          <cell r="BT43">
            <v>0.7342012479267026</v>
          </cell>
          <cell r="BU43">
            <v>1.1393614276842658</v>
          </cell>
          <cell r="BV43">
            <v>0</v>
          </cell>
          <cell r="BW43">
            <v>1.1452924751802724</v>
          </cell>
          <cell r="BX43">
            <v>0.15</v>
          </cell>
          <cell r="BY43">
            <v>0.8</v>
          </cell>
          <cell r="BZ43">
            <v>0</v>
          </cell>
          <cell r="CA43">
            <v>1.1785735757044224</v>
          </cell>
          <cell r="CB43">
            <v>0</v>
          </cell>
          <cell r="CC43">
            <v>1.6616537924034482</v>
          </cell>
          <cell r="CD43">
            <v>0</v>
          </cell>
          <cell r="CE43">
            <v>0.28936592125645899</v>
          </cell>
          <cell r="CF43">
            <v>1.3713206131556142</v>
          </cell>
          <cell r="CG43">
            <v>0</v>
          </cell>
          <cell r="CH43">
            <v>1.4253723860848071</v>
          </cell>
          <cell r="CI43">
            <v>0</v>
          </cell>
          <cell r="CJ43">
            <v>-1.0819546918991552</v>
          </cell>
          <cell r="CK43">
            <v>1.4407402824307354</v>
          </cell>
          <cell r="CL43">
            <v>0</v>
          </cell>
          <cell r="CM43">
            <v>1.4407402824307354</v>
          </cell>
          <cell r="CN43">
            <v>0</v>
          </cell>
          <cell r="CO43">
            <v>-2.5226949743298905</v>
          </cell>
        </row>
        <row r="44">
          <cell r="D44" t="str">
            <v>300/68 ROTO IM _B1</v>
          </cell>
          <cell r="E44" t="str">
            <v>300</v>
          </cell>
          <cell r="F44" t="str">
            <v>68</v>
          </cell>
          <cell r="G44" t="str">
            <v>ROTO</v>
          </cell>
          <cell r="H44" t="str">
            <v>IM</v>
          </cell>
          <cell r="I44" t="str">
            <v/>
          </cell>
          <cell r="J44" t="str">
            <v/>
          </cell>
          <cell r="K44" t="str">
            <v>B1</v>
          </cell>
          <cell r="L44">
            <v>0.5</v>
          </cell>
          <cell r="M44">
            <v>0.24404752852307615</v>
          </cell>
          <cell r="N44">
            <v>0.25595247147692379</v>
          </cell>
          <cell r="O44">
            <v>450</v>
          </cell>
          <cell r="P44">
            <v>505</v>
          </cell>
          <cell r="Q44">
            <v>1.68</v>
          </cell>
          <cell r="R44">
            <v>0.97389999999999999</v>
          </cell>
          <cell r="S44">
            <v>0.97</v>
          </cell>
          <cell r="T44">
            <v>2.4799999999999999E-2</v>
          </cell>
          <cell r="U44">
            <v>4.5257812704287996</v>
          </cell>
          <cell r="V44">
            <v>7.0000000000000001E-3</v>
          </cell>
          <cell r="W44">
            <v>4.4941008015357982</v>
          </cell>
          <cell r="X44">
            <v>69.658562423804867</v>
          </cell>
          <cell r="Y44">
            <v>34</v>
          </cell>
          <cell r="Z44">
            <v>35.658562423804867</v>
          </cell>
          <cell r="AA44">
            <v>65.77</v>
          </cell>
          <cell r="AB44">
            <v>0.31474000000000008</v>
          </cell>
          <cell r="AC44">
            <v>65.455259999999996</v>
          </cell>
          <cell r="AD44">
            <v>1</v>
          </cell>
          <cell r="AE44">
            <v>0</v>
          </cell>
          <cell r="AF44">
            <v>0.32727629999999996</v>
          </cell>
          <cell r="AG44">
            <v>1.54</v>
          </cell>
          <cell r="AH44">
            <v>90</v>
          </cell>
          <cell r="AI44">
            <v>43.86</v>
          </cell>
          <cell r="AJ44">
            <v>67.544399999999996</v>
          </cell>
          <cell r="AK44">
            <v>22.965095999999999</v>
          </cell>
          <cell r="AL44">
            <v>0</v>
          </cell>
          <cell r="AM44">
            <v>0.02</v>
          </cell>
          <cell r="AN44">
            <v>1.3508879999999999</v>
          </cell>
          <cell r="AO44">
            <v>5.21</v>
          </cell>
          <cell r="AP44">
            <v>1.4705882352941178</v>
          </cell>
          <cell r="AQ44">
            <v>1.6654783561643836</v>
          </cell>
          <cell r="AR44">
            <v>0.12833435999999998</v>
          </cell>
          <cell r="AS44" t="str">
            <v>530/68</v>
          </cell>
          <cell r="AT44">
            <v>1</v>
          </cell>
          <cell r="AU44">
            <v>9.3501599999999989</v>
          </cell>
          <cell r="AV44">
            <v>54</v>
          </cell>
          <cell r="AW44">
            <v>1</v>
          </cell>
          <cell r="AX44">
            <v>54</v>
          </cell>
          <cell r="AY44">
            <v>0.98267890848743711</v>
          </cell>
          <cell r="AZ44">
            <v>47.984211101441552</v>
          </cell>
          <cell r="BA44">
            <v>47.984211101441552</v>
          </cell>
          <cell r="BB44">
            <v>2.81</v>
          </cell>
          <cell r="BC44">
            <v>0.89815</v>
          </cell>
          <cell r="BD44">
            <v>1.6341613919731472</v>
          </cell>
          <cell r="BE44">
            <v>0</v>
          </cell>
          <cell r="BF44">
            <v>1.6341613919731472</v>
          </cell>
          <cell r="BG44">
            <v>13.742748555126797</v>
          </cell>
          <cell r="BH44">
            <v>10.801461206585302</v>
          </cell>
          <cell r="BI44">
            <v>0.8936446265036172</v>
          </cell>
          <cell r="BJ44" t="b">
            <v>0</v>
          </cell>
          <cell r="BK44">
            <v>0.8936446265036172</v>
          </cell>
          <cell r="BL44">
            <v>0.51815238133116348</v>
          </cell>
          <cell r="BM44" t="b">
            <v>0</v>
          </cell>
          <cell r="BN44">
            <v>0.51815238133116348</v>
          </cell>
          <cell r="BO44">
            <v>1.1062889804005622</v>
          </cell>
          <cell r="BP44">
            <v>0</v>
          </cell>
          <cell r="BQ44">
            <v>1.1088246404635418</v>
          </cell>
          <cell r="BR44">
            <v>0.58589351516753219</v>
          </cell>
          <cell r="BS44">
            <v>0</v>
          </cell>
          <cell r="BT44">
            <v>0.59638724681278588</v>
          </cell>
          <cell r="BU44">
            <v>0.92549641791012138</v>
          </cell>
          <cell r="BV44">
            <v>0</v>
          </cell>
          <cell r="BW44">
            <v>0.93031417202978262</v>
          </cell>
          <cell r="BX44">
            <v>0.15</v>
          </cell>
          <cell r="BY44">
            <v>0.8</v>
          </cell>
          <cell r="BZ44">
            <v>0</v>
          </cell>
          <cell r="CA44">
            <v>0.95734820931662579</v>
          </cell>
          <cell r="CB44">
            <v>0</v>
          </cell>
          <cell r="CC44">
            <v>1.3497513566014125</v>
          </cell>
          <cell r="CD44">
            <v>8.6059244244971751</v>
          </cell>
          <cell r="CE44">
            <v>5.0146370759556804</v>
          </cell>
          <cell r="CF44">
            <v>1.1139154656669081</v>
          </cell>
          <cell r="CG44">
            <v>0</v>
          </cell>
          <cell r="CH44">
            <v>1.157821394911269</v>
          </cell>
          <cell r="CI44">
            <v>7.492008958830267</v>
          </cell>
          <cell r="CJ44">
            <v>3.9007216102887723</v>
          </cell>
          <cell r="CK44">
            <v>1.1703046444520917</v>
          </cell>
          <cell r="CL44">
            <v>0</v>
          </cell>
          <cell r="CM44">
            <v>1.1703046444520917</v>
          </cell>
          <cell r="CN44">
            <v>6.3217043143781755</v>
          </cell>
          <cell r="CO44">
            <v>2.7304169658366808</v>
          </cell>
        </row>
        <row r="45">
          <cell r="D45" t="str">
            <v>150/34 TEX NIM _B1</v>
          </cell>
          <cell r="E45" t="str">
            <v>150</v>
          </cell>
          <cell r="F45" t="str">
            <v>34</v>
          </cell>
          <cell r="G45" t="str">
            <v>TEX</v>
          </cell>
          <cell r="H45" t="str">
            <v>NIM</v>
          </cell>
          <cell r="I45" t="str">
            <v/>
          </cell>
          <cell r="J45" t="str">
            <v/>
          </cell>
          <cell r="K45" t="str">
            <v>B1</v>
          </cell>
          <cell r="L45">
            <v>1.5</v>
          </cell>
          <cell r="M45">
            <v>0</v>
          </cell>
          <cell r="N45">
            <v>1.4999999999999998</v>
          </cell>
          <cell r="O45">
            <v>875</v>
          </cell>
          <cell r="P45">
            <v>251</v>
          </cell>
          <cell r="Q45">
            <v>1.748</v>
          </cell>
          <cell r="R45">
            <v>0.97389999999999999</v>
          </cell>
          <cell r="S45">
            <v>0.97</v>
          </cell>
          <cell r="T45">
            <v>2.4799999999999999E-2</v>
          </cell>
          <cell r="U45">
            <v>4.2037733908061874</v>
          </cell>
          <cell r="V45">
            <v>7.0000000000000001E-3</v>
          </cell>
          <cell r="W45">
            <v>4.1743469770705444</v>
          </cell>
          <cell r="X45">
            <v>194.10713443378029</v>
          </cell>
          <cell r="Y45">
            <v>0</v>
          </cell>
          <cell r="Z45">
            <v>194.10713443378029</v>
          </cell>
          <cell r="AA45">
            <v>61.326505576208177</v>
          </cell>
          <cell r="AB45">
            <v>0.116865</v>
          </cell>
          <cell r="AC45">
            <v>61.20964057620818</v>
          </cell>
          <cell r="AD45">
            <v>1</v>
          </cell>
          <cell r="AE45">
            <v>0</v>
          </cell>
          <cell r="AF45">
            <v>0.3060482028810409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 t="str">
            <v>265/34</v>
          </cell>
          <cell r="AT45">
            <v>1</v>
          </cell>
          <cell r="AU45">
            <v>0</v>
          </cell>
          <cell r="AV45">
            <v>54</v>
          </cell>
          <cell r="AW45">
            <v>1</v>
          </cell>
          <cell r="AX45">
            <v>54</v>
          </cell>
          <cell r="AY45">
            <v>0.98267890848743711</v>
          </cell>
          <cell r="AZ45">
            <v>47.984211101441552</v>
          </cell>
          <cell r="BA45">
            <v>47.984211101441552</v>
          </cell>
          <cell r="BB45">
            <v>2.81</v>
          </cell>
          <cell r="BC45">
            <v>0.89815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8.211231271885584</v>
          </cell>
          <cell r="BI45">
            <v>0.96209755784999151</v>
          </cell>
          <cell r="BJ45" t="b">
            <v>0</v>
          </cell>
          <cell r="BK45">
            <v>0.96209755784999151</v>
          </cell>
          <cell r="BL45">
            <v>0.55784271050037149</v>
          </cell>
          <cell r="BM45" t="b">
            <v>0</v>
          </cell>
          <cell r="BN45">
            <v>0.55784271050037149</v>
          </cell>
          <cell r="BO45">
            <v>1.1910304104709231</v>
          </cell>
          <cell r="BP45">
            <v>0</v>
          </cell>
          <cell r="BQ45">
            <v>1.1937603013937557</v>
          </cell>
          <cell r="BR45">
            <v>0.63077279646189199</v>
          </cell>
          <cell r="BS45">
            <v>0</v>
          </cell>
          <cell r="BT45">
            <v>0.64207034505022986</v>
          </cell>
          <cell r="BU45">
            <v>0.9963891876729577</v>
          </cell>
          <cell r="BV45">
            <v>0</v>
          </cell>
          <cell r="BW45">
            <v>1.0015759804263398</v>
          </cell>
          <cell r="BX45">
            <v>0.15</v>
          </cell>
          <cell r="BY45">
            <v>0.8</v>
          </cell>
          <cell r="BZ45">
            <v>0</v>
          </cell>
          <cell r="CA45">
            <v>1.0306808174959243</v>
          </cell>
          <cell r="CB45">
            <v>0</v>
          </cell>
          <cell r="CC45">
            <v>1.4531419373847434</v>
          </cell>
          <cell r="CD45">
            <v>0</v>
          </cell>
          <cell r="CE45">
            <v>2.0424177914335226</v>
          </cell>
          <cell r="CF45">
            <v>1.1992410824003654</v>
          </cell>
          <cell r="CG45">
            <v>0</v>
          </cell>
          <cell r="CH45">
            <v>1.2465101936872596</v>
          </cell>
          <cell r="CI45">
            <v>0</v>
          </cell>
          <cell r="CJ45">
            <v>0.84317670903315722</v>
          </cell>
          <cell r="CK45">
            <v>1.2599496566919741</v>
          </cell>
          <cell r="CL45">
            <v>0</v>
          </cell>
          <cell r="CM45">
            <v>1.2599496566919741</v>
          </cell>
          <cell r="CN45">
            <v>0</v>
          </cell>
          <cell r="CO45">
            <v>-0.41677294765881689</v>
          </cell>
        </row>
        <row r="46">
          <cell r="D46" t="str">
            <v>300/68 TEX NIM _B1</v>
          </cell>
          <cell r="E46" t="str">
            <v>300</v>
          </cell>
          <cell r="F46" t="str">
            <v>68</v>
          </cell>
          <cell r="G46" t="str">
            <v>TEX</v>
          </cell>
          <cell r="H46" t="str">
            <v>NIM</v>
          </cell>
          <cell r="I46" t="str">
            <v/>
          </cell>
          <cell r="J46" t="str">
            <v/>
          </cell>
          <cell r="K46" t="str">
            <v>B1</v>
          </cell>
          <cell r="L46">
            <v>1</v>
          </cell>
          <cell r="M46">
            <v>0.32946416350615271</v>
          </cell>
          <cell r="N46">
            <v>0.67053583649384729</v>
          </cell>
          <cell r="O46">
            <v>500</v>
          </cell>
          <cell r="P46">
            <v>505</v>
          </cell>
          <cell r="Q46">
            <v>1.68</v>
          </cell>
          <cell r="R46">
            <v>0.97389999999999999</v>
          </cell>
          <cell r="S46">
            <v>0.97</v>
          </cell>
          <cell r="T46">
            <v>2.4799999999999999E-2</v>
          </cell>
          <cell r="U46">
            <v>5.0286458560320009</v>
          </cell>
          <cell r="V46">
            <v>7.0000000000000001E-3</v>
          </cell>
          <cell r="W46">
            <v>4.9934453350397767</v>
          </cell>
          <cell r="X46">
            <v>154.79680538623307</v>
          </cell>
          <cell r="Y46">
            <v>51</v>
          </cell>
          <cell r="Z46">
            <v>103.79680538623307</v>
          </cell>
          <cell r="AA46">
            <v>62.066505576208179</v>
          </cell>
          <cell r="AB46">
            <v>0.116865</v>
          </cell>
          <cell r="AC46">
            <v>61.949640576208182</v>
          </cell>
          <cell r="AD46">
            <v>1</v>
          </cell>
          <cell r="AE46">
            <v>0</v>
          </cell>
          <cell r="AF46">
            <v>0.30974820288104093</v>
          </cell>
          <cell r="AG46">
            <v>1.28</v>
          </cell>
          <cell r="AH46">
            <v>90</v>
          </cell>
          <cell r="AI46">
            <v>43.86</v>
          </cell>
          <cell r="AJ46">
            <v>56.140799999999999</v>
          </cell>
          <cell r="AK46">
            <v>28.631807999999999</v>
          </cell>
          <cell r="AL46">
            <v>0</v>
          </cell>
          <cell r="AM46">
            <v>0</v>
          </cell>
          <cell r="AN46">
            <v>0</v>
          </cell>
          <cell r="AO46">
            <v>4.34</v>
          </cell>
          <cell r="AP46">
            <v>1.4705882352941178</v>
          </cell>
          <cell r="AQ46">
            <v>1.3842936986301371</v>
          </cell>
          <cell r="AR46">
            <v>0.10666752</v>
          </cell>
          <cell r="AS46" t="str">
            <v>530/68</v>
          </cell>
          <cell r="AT46">
            <v>2</v>
          </cell>
          <cell r="AU46">
            <v>0</v>
          </cell>
          <cell r="AV46">
            <v>41.5</v>
          </cell>
          <cell r="AW46">
            <v>1</v>
          </cell>
          <cell r="AX46">
            <v>54</v>
          </cell>
          <cell r="AY46">
            <v>0.98267890848743711</v>
          </cell>
          <cell r="AZ46">
            <v>38.648761470810896</v>
          </cell>
          <cell r="BA46">
            <v>47.984211101441552</v>
          </cell>
          <cell r="BB46">
            <v>2.81</v>
          </cell>
          <cell r="BC46">
            <v>0.89815</v>
          </cell>
          <cell r="BD46">
            <v>0</v>
          </cell>
          <cell r="BE46">
            <v>0</v>
          </cell>
          <cell r="BF46">
            <v>0</v>
          </cell>
          <cell r="BG46">
            <v>6.4823390752648491</v>
          </cell>
          <cell r="BH46">
            <v>8.9475312718855911</v>
          </cell>
          <cell r="BI46">
            <v>0.8042801638532554</v>
          </cell>
          <cell r="BJ46" t="b">
            <v>0</v>
          </cell>
          <cell r="BK46">
            <v>0.8042801638532554</v>
          </cell>
          <cell r="BL46">
            <v>0.46633714319804703</v>
          </cell>
          <cell r="BM46" t="b">
            <v>0</v>
          </cell>
          <cell r="BN46">
            <v>0.46633714319804703</v>
          </cell>
          <cell r="BO46">
            <v>0.99566008236050574</v>
          </cell>
          <cell r="BP46">
            <v>0</v>
          </cell>
          <cell r="BQ46">
            <v>0.99794217641718741</v>
          </cell>
          <cell r="BR46">
            <v>0.52730416365077881</v>
          </cell>
          <cell r="BS46">
            <v>0</v>
          </cell>
          <cell r="BT46">
            <v>0.53674852213150714</v>
          </cell>
          <cell r="BU46">
            <v>0.83294677611910906</v>
          </cell>
          <cell r="BV46">
            <v>0</v>
          </cell>
          <cell r="BW46">
            <v>0.83728275482680414</v>
          </cell>
          <cell r="BX46">
            <v>0.15</v>
          </cell>
          <cell r="BY46">
            <v>0.8</v>
          </cell>
          <cell r="BZ46">
            <v>0</v>
          </cell>
          <cell r="CA46">
            <v>0.86161338838496304</v>
          </cell>
          <cell r="CB46">
            <v>0</v>
          </cell>
          <cell r="CC46">
            <v>1.2147762209412709</v>
          </cell>
          <cell r="CD46">
            <v>1.8441973576981892</v>
          </cell>
          <cell r="CE46">
            <v>3.6593895543189316</v>
          </cell>
          <cell r="CF46">
            <v>1.0025239191002171</v>
          </cell>
          <cell r="CG46">
            <v>0</v>
          </cell>
          <cell r="CH46">
            <v>1.0420392554201419</v>
          </cell>
          <cell r="CI46">
            <v>0.84167343859797206</v>
          </cell>
          <cell r="CJ46">
            <v>2.6568656352187148</v>
          </cell>
          <cell r="CK46">
            <v>1.0532741800068823</v>
          </cell>
          <cell r="CL46">
            <v>0</v>
          </cell>
          <cell r="CM46">
            <v>1.0532741800068823</v>
          </cell>
          <cell r="CN46">
            <v>-0.21160074140891028</v>
          </cell>
          <cell r="CO46">
            <v>1.6035914552118324</v>
          </cell>
        </row>
        <row r="47">
          <cell r="D47" t="str">
            <v>150/34 TEX NIM _S1</v>
          </cell>
          <cell r="E47" t="str">
            <v>150</v>
          </cell>
          <cell r="F47" t="str">
            <v>34</v>
          </cell>
          <cell r="G47" t="str">
            <v>TEX</v>
          </cell>
          <cell r="H47" t="str">
            <v>NIM</v>
          </cell>
          <cell r="I47" t="str">
            <v/>
          </cell>
          <cell r="J47" t="str">
            <v/>
          </cell>
          <cell r="K47" t="str">
            <v>S1</v>
          </cell>
          <cell r="L47">
            <v>1.5</v>
          </cell>
          <cell r="M47">
            <v>0</v>
          </cell>
          <cell r="N47">
            <v>1.5</v>
          </cell>
          <cell r="O47">
            <v>800</v>
          </cell>
          <cell r="P47">
            <v>251</v>
          </cell>
          <cell r="Q47">
            <v>1.75</v>
          </cell>
          <cell r="R47">
            <v>0.97389999999999999</v>
          </cell>
          <cell r="S47">
            <v>0.97</v>
          </cell>
          <cell r="T47">
            <v>2.4799999999999999E-2</v>
          </cell>
          <cell r="U47">
            <v>3.8390574430715891</v>
          </cell>
          <cell r="V47">
            <v>7.0000000000000001E-3</v>
          </cell>
          <cell r="W47">
            <v>3.812184040970088</v>
          </cell>
          <cell r="X47">
            <v>177.2665579051091</v>
          </cell>
          <cell r="Y47">
            <v>0</v>
          </cell>
          <cell r="Z47">
            <v>177.2665579051091</v>
          </cell>
          <cell r="AA47">
            <v>61.326505576208177</v>
          </cell>
          <cell r="AB47">
            <v>0.116865</v>
          </cell>
          <cell r="AC47">
            <v>61.20964057620818</v>
          </cell>
          <cell r="AD47">
            <v>1</v>
          </cell>
          <cell r="AE47">
            <v>0</v>
          </cell>
          <cell r="AF47">
            <v>0.3060482028810409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 t="str">
            <v>265/34</v>
          </cell>
          <cell r="AT47">
            <v>1</v>
          </cell>
          <cell r="AU47">
            <v>0</v>
          </cell>
          <cell r="AV47">
            <v>54</v>
          </cell>
          <cell r="AW47">
            <v>1</v>
          </cell>
          <cell r="AX47">
            <v>54</v>
          </cell>
          <cell r="AY47">
            <v>0.98267890848743711</v>
          </cell>
          <cell r="AZ47">
            <v>47.984211101441552</v>
          </cell>
          <cell r="BA47">
            <v>47.984211101441552</v>
          </cell>
          <cell r="BB47">
            <v>2.81</v>
          </cell>
          <cell r="BC47">
            <v>0.89815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8.211231271885584</v>
          </cell>
          <cell r="BI47">
            <v>1.0534982018433925</v>
          </cell>
          <cell r="BJ47" t="b">
            <v>0</v>
          </cell>
          <cell r="BK47">
            <v>1.0534982018433925</v>
          </cell>
          <cell r="BL47">
            <v>0.61083856582787055</v>
          </cell>
          <cell r="BM47" t="b">
            <v>0</v>
          </cell>
          <cell r="BN47">
            <v>0.61083856582787055</v>
          </cell>
          <cell r="BO47">
            <v>1.3041800028844404</v>
          </cell>
          <cell r="BP47">
            <v>0</v>
          </cell>
          <cell r="BQ47">
            <v>1.3071692373492485</v>
          </cell>
          <cell r="BR47">
            <v>0.69069711426077829</v>
          </cell>
          <cell r="BS47">
            <v>0</v>
          </cell>
          <cell r="BT47">
            <v>0.70306794612282952</v>
          </cell>
          <cell r="BU47">
            <v>1.0910475855436335</v>
          </cell>
          <cell r="BV47">
            <v>0</v>
          </cell>
          <cell r="BW47">
            <v>1.0967271310267688</v>
          </cell>
          <cell r="BX47">
            <v>0.15</v>
          </cell>
          <cell r="BY47">
            <v>0.8</v>
          </cell>
          <cell r="BZ47">
            <v>0</v>
          </cell>
          <cell r="CA47">
            <v>1.1285969692438751</v>
          </cell>
          <cell r="CB47">
            <v>0</v>
          </cell>
          <cell r="CC47">
            <v>1.5911924997285392</v>
          </cell>
          <cell r="CD47">
            <v>0</v>
          </cell>
          <cell r="CE47">
            <v>1.5323728322815928</v>
          </cell>
          <cell r="CF47">
            <v>1.3131707003901321</v>
          </cell>
          <cell r="CG47">
            <v>0</v>
          </cell>
          <cell r="CH47">
            <v>1.3649304448538448</v>
          </cell>
          <cell r="CI47">
            <v>0</v>
          </cell>
          <cell r="CJ47">
            <v>0.21920213189146076</v>
          </cell>
          <cell r="CK47">
            <v>1.3796466760652075</v>
          </cell>
          <cell r="CL47">
            <v>0</v>
          </cell>
          <cell r="CM47">
            <v>1.3796466760652075</v>
          </cell>
          <cell r="CN47">
            <v>0</v>
          </cell>
          <cell r="CO47">
            <v>-1.1604445441737468</v>
          </cell>
        </row>
        <row r="48">
          <cell r="D48" t="str">
            <v>150/34 TEX NIM CLQ_S1</v>
          </cell>
          <cell r="E48" t="str">
            <v>150</v>
          </cell>
          <cell r="F48" t="str">
            <v>34</v>
          </cell>
          <cell r="G48" t="str">
            <v>TEX</v>
          </cell>
          <cell r="H48" t="str">
            <v>NIM</v>
          </cell>
          <cell r="I48" t="str">
            <v/>
          </cell>
          <cell r="J48" t="str">
            <v>CLQ</v>
          </cell>
          <cell r="K48" t="str">
            <v>S1</v>
          </cell>
          <cell r="L48">
            <v>0.5</v>
          </cell>
          <cell r="M48">
            <v>0</v>
          </cell>
          <cell r="N48">
            <v>0.49999999999999994</v>
          </cell>
          <cell r="O48">
            <v>800</v>
          </cell>
          <cell r="P48">
            <v>251</v>
          </cell>
          <cell r="Q48">
            <v>1.75</v>
          </cell>
          <cell r="R48">
            <v>0.97389999999999999</v>
          </cell>
          <cell r="S48">
            <v>0.97</v>
          </cell>
          <cell r="T48">
            <v>2.4799999999999999E-2</v>
          </cell>
          <cell r="U48">
            <v>3.8390574430715891</v>
          </cell>
          <cell r="V48">
            <v>7.0000000000000001E-3</v>
          </cell>
          <cell r="W48">
            <v>3.812184040970088</v>
          </cell>
          <cell r="X48">
            <v>59.088852635036361</v>
          </cell>
          <cell r="Y48">
            <v>0</v>
          </cell>
          <cell r="Z48">
            <v>59.088852635036361</v>
          </cell>
          <cell r="AA48">
            <v>59.09650557620818</v>
          </cell>
          <cell r="AB48">
            <v>0</v>
          </cell>
          <cell r="AC48">
            <v>59.09650557620818</v>
          </cell>
          <cell r="AD48">
            <v>1</v>
          </cell>
          <cell r="AE48">
            <v>0</v>
          </cell>
          <cell r="AF48">
            <v>0.2954825278810409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 t="str">
            <v>265/34</v>
          </cell>
          <cell r="AT48">
            <v>1</v>
          </cell>
          <cell r="AU48">
            <v>0</v>
          </cell>
          <cell r="AV48">
            <v>54</v>
          </cell>
          <cell r="AW48">
            <v>1</v>
          </cell>
          <cell r="AX48">
            <v>50</v>
          </cell>
          <cell r="AY48">
            <v>0.98267890848743711</v>
          </cell>
          <cell r="AZ48">
            <v>47.984211101441552</v>
          </cell>
          <cell r="BA48">
            <v>44.053495467491807</v>
          </cell>
          <cell r="BB48">
            <v>2.81</v>
          </cell>
          <cell r="BC48">
            <v>0.89815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10.039377580835332</v>
          </cell>
          <cell r="BI48">
            <v>1.0534982018433925</v>
          </cell>
          <cell r="BJ48" t="b">
            <v>0</v>
          </cell>
          <cell r="BK48">
            <v>1.0534982018433925</v>
          </cell>
          <cell r="BL48">
            <v>0.61083856582787055</v>
          </cell>
          <cell r="BM48" t="b">
            <v>0</v>
          </cell>
          <cell r="BN48">
            <v>0.61083856582787055</v>
          </cell>
          <cell r="BO48">
            <v>1.3041800028844404</v>
          </cell>
          <cell r="BP48">
            <v>0</v>
          </cell>
          <cell r="BQ48">
            <v>1.3071692373492485</v>
          </cell>
          <cell r="BR48">
            <v>0.69069711426077829</v>
          </cell>
          <cell r="BS48">
            <v>0</v>
          </cell>
          <cell r="BT48">
            <v>0.70306794612282952</v>
          </cell>
          <cell r="BU48">
            <v>1.0910475855436335</v>
          </cell>
          <cell r="BV48">
            <v>0</v>
          </cell>
          <cell r="BW48">
            <v>1.0967271310267688</v>
          </cell>
          <cell r="BX48">
            <v>0.15</v>
          </cell>
          <cell r="BY48">
            <v>0.8</v>
          </cell>
          <cell r="BZ48">
            <v>0</v>
          </cell>
          <cell r="CA48">
            <v>1.1285969692438751</v>
          </cell>
          <cell r="CB48">
            <v>0</v>
          </cell>
          <cell r="CC48">
            <v>1.5911924997285392</v>
          </cell>
          <cell r="CD48">
            <v>0</v>
          </cell>
          <cell r="CE48">
            <v>3.3605191412313404</v>
          </cell>
          <cell r="CF48">
            <v>1.3131707003901321</v>
          </cell>
          <cell r="CG48">
            <v>0</v>
          </cell>
          <cell r="CH48">
            <v>1.3649304448538448</v>
          </cell>
          <cell r="CI48">
            <v>0</v>
          </cell>
          <cell r="CJ48">
            <v>2.0473484408412084</v>
          </cell>
          <cell r="CK48">
            <v>1.3796466760652075</v>
          </cell>
          <cell r="CL48">
            <v>0</v>
          </cell>
          <cell r="CM48">
            <v>1.3796466760652075</v>
          </cell>
          <cell r="CN48">
            <v>0</v>
          </cell>
          <cell r="CO48">
            <v>0.66770176477600085</v>
          </cell>
        </row>
        <row r="49">
          <cell r="D49" t="str">
            <v>75/34 TEX NIM _S1</v>
          </cell>
          <cell r="E49" t="str">
            <v>75</v>
          </cell>
          <cell r="F49" t="str">
            <v>34</v>
          </cell>
          <cell r="G49" t="str">
            <v>TEX</v>
          </cell>
          <cell r="H49" t="str">
            <v>NIM</v>
          </cell>
          <cell r="I49" t="str">
            <v/>
          </cell>
          <cell r="J49" t="str">
            <v/>
          </cell>
          <cell r="K49" t="str">
            <v>S1</v>
          </cell>
          <cell r="L49">
            <v>1</v>
          </cell>
          <cell r="M49">
            <v>0.79322783098456473</v>
          </cell>
          <cell r="N49">
            <v>0.20677216901543535</v>
          </cell>
          <cell r="O49">
            <v>900</v>
          </cell>
          <cell r="P49">
            <v>130</v>
          </cell>
          <cell r="Q49">
            <v>1.7709999999999999</v>
          </cell>
          <cell r="R49">
            <v>0.97389999999999999</v>
          </cell>
          <cell r="S49">
            <v>0.97</v>
          </cell>
          <cell r="T49">
            <v>2.4799999999999999E-2</v>
          </cell>
          <cell r="U49">
            <v>2.210376482407209</v>
          </cell>
          <cell r="V49">
            <v>6.4999999999999997E-3</v>
          </cell>
          <cell r="W49">
            <v>2.1960090352715622</v>
          </cell>
          <cell r="X49">
            <v>68.076280093418433</v>
          </cell>
          <cell r="Y49">
            <v>54</v>
          </cell>
          <cell r="Z49">
            <v>14.076280093418433</v>
          </cell>
          <cell r="AA49">
            <v>72.443011152416361</v>
          </cell>
          <cell r="AB49">
            <v>0.116865</v>
          </cell>
          <cell r="AC49">
            <v>72.326146152416356</v>
          </cell>
          <cell r="AD49">
            <v>1</v>
          </cell>
          <cell r="AE49">
            <v>0</v>
          </cell>
          <cell r="AF49">
            <v>0.3616307307620818</v>
          </cell>
          <cell r="AG49">
            <v>1.70278</v>
          </cell>
          <cell r="AH49">
            <v>90</v>
          </cell>
          <cell r="AI49">
            <v>43.86</v>
          </cell>
          <cell r="AJ49">
            <v>74.683930799999999</v>
          </cell>
          <cell r="AK49">
            <v>40.329322632</v>
          </cell>
          <cell r="AL49">
            <v>0</v>
          </cell>
          <cell r="AM49">
            <v>0.02</v>
          </cell>
          <cell r="AN49">
            <v>1.493678616</v>
          </cell>
          <cell r="AO49">
            <v>5.21</v>
          </cell>
          <cell r="AP49">
            <v>1.4705882352941178</v>
          </cell>
          <cell r="AQ49">
            <v>1.8415215813698631</v>
          </cell>
          <cell r="AR49">
            <v>0.14189946851999999</v>
          </cell>
          <cell r="AS49" t="str">
            <v>140/34</v>
          </cell>
          <cell r="AT49">
            <v>1</v>
          </cell>
          <cell r="AU49">
            <v>10.42108962</v>
          </cell>
          <cell r="AV49">
            <v>61</v>
          </cell>
          <cell r="AW49">
            <v>1</v>
          </cell>
          <cell r="AX49">
            <v>61</v>
          </cell>
          <cell r="AY49">
            <v>0.98218435443183194</v>
          </cell>
          <cell r="AZ49">
            <v>54.835352507929173</v>
          </cell>
          <cell r="BA49">
            <v>54.835352507929173</v>
          </cell>
          <cell r="BB49">
            <v>2.81</v>
          </cell>
          <cell r="BC49">
            <v>0.89815</v>
          </cell>
          <cell r="BD49">
            <v>0</v>
          </cell>
          <cell r="BE49">
            <v>0</v>
          </cell>
          <cell r="BF49">
            <v>0</v>
          </cell>
          <cell r="BG49">
            <v>16.403830010886853</v>
          </cell>
          <cell r="BH49">
            <v>12.421012913725097</v>
          </cell>
          <cell r="BI49">
            <v>1.8288308325477467</v>
          </cell>
          <cell r="BJ49" t="b">
            <v>0</v>
          </cell>
          <cell r="BK49">
            <v>1.8288308325477467</v>
          </cell>
          <cell r="BL49">
            <v>1.0603913712814492</v>
          </cell>
          <cell r="BM49" t="b">
            <v>0</v>
          </cell>
          <cell r="BN49">
            <v>1.0603913712814492</v>
          </cell>
          <cell r="BO49">
            <v>2.2640044342684451</v>
          </cell>
          <cell r="BP49">
            <v>0</v>
          </cell>
          <cell r="BQ49">
            <v>2.2691936259969072</v>
          </cell>
          <cell r="BR49">
            <v>1.1990226241502797</v>
          </cell>
          <cell r="BS49">
            <v>0</v>
          </cell>
          <cell r="BT49">
            <v>1.2204978945342213</v>
          </cell>
          <cell r="BU49">
            <v>1.8940150640291165</v>
          </cell>
          <cell r="BV49">
            <v>0</v>
          </cell>
          <cell r="BW49">
            <v>1.9038745283131944</v>
          </cell>
          <cell r="BX49">
            <v>0.15</v>
          </cell>
          <cell r="BY49">
            <v>0.8</v>
          </cell>
          <cell r="BZ49">
            <v>0</v>
          </cell>
          <cell r="CA49">
            <v>1.9591992955104873</v>
          </cell>
          <cell r="CB49">
            <v>0</v>
          </cell>
          <cell r="CC49">
            <v>2.7622466739196803</v>
          </cell>
          <cell r="CD49">
            <v>6.0483663890993302</v>
          </cell>
          <cell r="CE49">
            <v>1.415549291937573</v>
          </cell>
          <cell r="CF49">
            <v>2.2796119263132799</v>
          </cell>
          <cell r="CG49">
            <v>0</v>
          </cell>
          <cell r="CH49">
            <v>2.3694647769345689</v>
          </cell>
          <cell r="CI49">
            <v>3.7687544627860503</v>
          </cell>
          <cell r="CJ49">
            <v>-0.86406263437570696</v>
          </cell>
          <cell r="CK49">
            <v>2.3950115669823813</v>
          </cell>
          <cell r="CL49">
            <v>0</v>
          </cell>
          <cell r="CM49">
            <v>2.3950115669823813</v>
          </cell>
          <cell r="CN49">
            <v>1.373742895803669</v>
          </cell>
          <cell r="CO49">
            <v>-3.2590742013580885</v>
          </cell>
        </row>
        <row r="50">
          <cell r="D50" t="str">
            <v>75/34 ROTO IM _S1</v>
          </cell>
          <cell r="E50" t="str">
            <v>75</v>
          </cell>
          <cell r="F50" t="str">
            <v>34</v>
          </cell>
          <cell r="G50" t="str">
            <v>ROTO</v>
          </cell>
          <cell r="H50" t="str">
            <v>IM</v>
          </cell>
          <cell r="I50" t="str">
            <v/>
          </cell>
          <cell r="J50" t="str">
            <v/>
          </cell>
          <cell r="K50" t="str">
            <v>S1</v>
          </cell>
          <cell r="L50">
            <v>1</v>
          </cell>
          <cell r="M50">
            <v>0.83491273580647174</v>
          </cell>
          <cell r="N50">
            <v>0.16508726419352832</v>
          </cell>
          <cell r="O50">
            <v>850</v>
          </cell>
          <cell r="P50">
            <v>118</v>
          </cell>
          <cell r="Q50">
            <v>1.6919999999999999</v>
          </cell>
          <cell r="R50">
            <v>0.97389999999999999</v>
          </cell>
          <cell r="S50">
            <v>0.97</v>
          </cell>
          <cell r="T50">
            <v>2.4799999999999999E-2</v>
          </cell>
          <cell r="U50">
            <v>1.9833507509416848</v>
          </cell>
          <cell r="V50">
            <v>6.4999999999999997E-3</v>
          </cell>
          <cell r="W50">
            <v>1.970458971060564</v>
          </cell>
          <cell r="X50">
            <v>61.084228102877482</v>
          </cell>
          <cell r="Y50">
            <v>51</v>
          </cell>
          <cell r="Z50">
            <v>10.084228102877482</v>
          </cell>
          <cell r="AA50">
            <v>76.159516728624538</v>
          </cell>
          <cell r="AB50">
            <v>0.31474000000000008</v>
          </cell>
          <cell r="AC50">
            <v>75.844776728624538</v>
          </cell>
          <cell r="AD50">
            <v>1</v>
          </cell>
          <cell r="AE50">
            <v>0</v>
          </cell>
          <cell r="AF50">
            <v>0.37922388364312271</v>
          </cell>
          <cell r="AG50">
            <v>1.816667</v>
          </cell>
          <cell r="AH50">
            <v>90</v>
          </cell>
          <cell r="AI50">
            <v>43.86</v>
          </cell>
          <cell r="AJ50">
            <v>79.679014620000004</v>
          </cell>
          <cell r="AK50">
            <v>40.636297456199998</v>
          </cell>
          <cell r="AL50">
            <v>0</v>
          </cell>
          <cell r="AM50">
            <v>1.32E-2</v>
          </cell>
          <cell r="AN50">
            <v>1.051762992984</v>
          </cell>
          <cell r="AO50">
            <v>5.5</v>
          </cell>
          <cell r="AP50">
            <v>1.4705882352941178</v>
          </cell>
          <cell r="AQ50">
            <v>1.9646880317260274</v>
          </cell>
          <cell r="AR50">
            <v>0.15139012777800001</v>
          </cell>
          <cell r="AS50" t="str">
            <v>126/34</v>
          </cell>
          <cell r="AT50">
            <v>1</v>
          </cell>
          <cell r="AU50">
            <v>11.126852193</v>
          </cell>
          <cell r="AV50">
            <v>62</v>
          </cell>
          <cell r="AW50">
            <v>1</v>
          </cell>
          <cell r="AX50">
            <v>62</v>
          </cell>
          <cell r="AY50">
            <v>0.98218435443183194</v>
          </cell>
          <cell r="AZ50">
            <v>55.81753686236101</v>
          </cell>
          <cell r="BA50">
            <v>55.81753686236101</v>
          </cell>
          <cell r="BB50">
            <v>2.81</v>
          </cell>
          <cell r="BC50">
            <v>0.89815</v>
          </cell>
          <cell r="BD50">
            <v>3.7270941082079747</v>
          </cell>
          <cell r="BE50">
            <v>0</v>
          </cell>
          <cell r="BF50">
            <v>3.7270941082079747</v>
          </cell>
          <cell r="BG50">
            <v>17.41465645464887</v>
          </cell>
          <cell r="BH50">
            <v>11.212771874412432</v>
          </cell>
          <cell r="BI50">
            <v>2.0381693256452107</v>
          </cell>
          <cell r="BJ50" t="b">
            <v>0</v>
          </cell>
          <cell r="BK50">
            <v>2.0381693256452107</v>
          </cell>
          <cell r="BL50">
            <v>1.1817698650201895</v>
          </cell>
          <cell r="BM50" t="b">
            <v>0</v>
          </cell>
          <cell r="BN50">
            <v>1.1817698650201895</v>
          </cell>
          <cell r="BO50">
            <v>2.5231554001210283</v>
          </cell>
          <cell r="BP50">
            <v>0</v>
          </cell>
          <cell r="BQ50">
            <v>2.5289385765732257</v>
          </cell>
          <cell r="BR50">
            <v>1.3362696482392795</v>
          </cell>
          <cell r="BS50">
            <v>0</v>
          </cell>
          <cell r="BT50">
            <v>1.3602031015568348</v>
          </cell>
          <cell r="BU50">
            <v>2.1108149190793517</v>
          </cell>
          <cell r="BV50">
            <v>0</v>
          </cell>
          <cell r="BW50">
            <v>2.1218029543385271</v>
          </cell>
          <cell r="BX50">
            <v>0.15</v>
          </cell>
          <cell r="BY50">
            <v>0.8</v>
          </cell>
          <cell r="BZ50">
            <v>0</v>
          </cell>
          <cell r="CA50">
            <v>2.1834605125134932</v>
          </cell>
          <cell r="CB50">
            <v>0</v>
          </cell>
          <cell r="CC50">
            <v>3.0784293114774002</v>
          </cell>
          <cell r="CD50">
            <v>5.8910167840303167</v>
          </cell>
          <cell r="CE50">
            <v>-0.96086779620612117</v>
          </cell>
          <cell r="CF50">
            <v>2.5405494154503296</v>
          </cell>
          <cell r="CG50">
            <v>0</v>
          </cell>
          <cell r="CH50">
            <v>2.6406873400187632</v>
          </cell>
          <cell r="CI50">
            <v>3.3504673685799871</v>
          </cell>
          <cell r="CJ50">
            <v>-3.5014172116564506</v>
          </cell>
          <cell r="CK50">
            <v>2.6691583625526585</v>
          </cell>
          <cell r="CL50">
            <v>0</v>
          </cell>
          <cell r="CM50">
            <v>2.6691583625526585</v>
          </cell>
          <cell r="CN50">
            <v>0.68130900602732858</v>
          </cell>
          <cell r="CO50">
            <v>-6.1705755742091091</v>
          </cell>
        </row>
        <row r="51">
          <cell r="D51" t="str">
            <v>80/34 TEX NIM _S1</v>
          </cell>
          <cell r="E51" t="str">
            <v>80</v>
          </cell>
          <cell r="F51" t="str">
            <v>34</v>
          </cell>
          <cell r="G51" t="str">
            <v>TEX</v>
          </cell>
          <cell r="H51" t="str">
            <v>NIM</v>
          </cell>
          <cell r="I51" t="str">
            <v/>
          </cell>
          <cell r="J51" t="str">
            <v/>
          </cell>
          <cell r="K51" t="str">
            <v>S1</v>
          </cell>
          <cell r="L51">
            <v>0.5</v>
          </cell>
          <cell r="M51">
            <v>0</v>
          </cell>
          <cell r="N51">
            <v>0.49999999999999994</v>
          </cell>
          <cell r="O51">
            <v>900</v>
          </cell>
          <cell r="P51">
            <v>134</v>
          </cell>
          <cell r="Q51">
            <v>1.7450000000000001</v>
          </cell>
          <cell r="R51">
            <v>0.97389999999999999</v>
          </cell>
          <cell r="S51">
            <v>0.97</v>
          </cell>
          <cell r="T51">
            <v>2.4799999999999999E-2</v>
          </cell>
          <cell r="U51">
            <v>2.3123353958385913</v>
          </cell>
          <cell r="V51">
            <v>6.4999999999999997E-3</v>
          </cell>
          <cell r="W51">
            <v>2.2973052157656406</v>
          </cell>
          <cell r="X51">
            <v>35.608230844367426</v>
          </cell>
          <cell r="Y51">
            <v>0</v>
          </cell>
          <cell r="Z51">
            <v>35.608230844367426</v>
          </cell>
          <cell r="AA51">
            <v>71.703011152416352</v>
          </cell>
          <cell r="AB51">
            <v>0.116865</v>
          </cell>
          <cell r="AC51">
            <v>71.586146152416347</v>
          </cell>
          <cell r="AD51">
            <v>1</v>
          </cell>
          <cell r="AE51">
            <v>0</v>
          </cell>
          <cell r="AF51">
            <v>0.35793073076208176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 t="str">
            <v>140/34</v>
          </cell>
          <cell r="AT51">
            <v>1</v>
          </cell>
          <cell r="AU51">
            <v>0</v>
          </cell>
          <cell r="AV51">
            <v>61</v>
          </cell>
          <cell r="AW51">
            <v>1</v>
          </cell>
          <cell r="AX51">
            <v>61</v>
          </cell>
          <cell r="AY51">
            <v>0.98218435443183194</v>
          </cell>
          <cell r="AZ51">
            <v>54.835352507929173</v>
          </cell>
          <cell r="BA51">
            <v>54.835352507929173</v>
          </cell>
          <cell r="BB51">
            <v>2.81</v>
          </cell>
          <cell r="BC51">
            <v>0.89815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11.684712913725097</v>
          </cell>
          <cell r="BI51">
            <v>1.7481913176780817</v>
          </cell>
          <cell r="BJ51" t="b">
            <v>0</v>
          </cell>
          <cell r="BK51">
            <v>1.7481913176780817</v>
          </cell>
          <cell r="BL51">
            <v>1.0136350260633453</v>
          </cell>
          <cell r="BM51" t="b">
            <v>0</v>
          </cell>
          <cell r="BN51">
            <v>1.0136350260633453</v>
          </cell>
          <cell r="BO51">
            <v>2.1641766011014805</v>
          </cell>
          <cell r="BP51">
            <v>0</v>
          </cell>
          <cell r="BQ51">
            <v>2.1691369833107119</v>
          </cell>
          <cell r="BR51">
            <v>1.1461535446222766</v>
          </cell>
          <cell r="BS51">
            <v>0</v>
          </cell>
          <cell r="BT51">
            <v>1.1666818956112497</v>
          </cell>
          <cell r="BU51">
            <v>1.8105013495832738</v>
          </cell>
          <cell r="BV51">
            <v>0</v>
          </cell>
          <cell r="BW51">
            <v>1.819926075780814</v>
          </cell>
          <cell r="BX51">
            <v>0.15</v>
          </cell>
          <cell r="BY51">
            <v>0.8</v>
          </cell>
          <cell r="BZ51">
            <v>0</v>
          </cell>
          <cell r="CA51">
            <v>1.8728113814884666</v>
          </cell>
          <cell r="CB51">
            <v>0</v>
          </cell>
          <cell r="CC51">
            <v>2.6404496067601548</v>
          </cell>
          <cell r="CD51">
            <v>0</v>
          </cell>
          <cell r="CE51">
            <v>1.129243693188172</v>
          </cell>
          <cell r="CF51">
            <v>2.1790959045153997</v>
          </cell>
          <cell r="CG51">
            <v>0</v>
          </cell>
          <cell r="CH51">
            <v>2.2649868303075542</v>
          </cell>
          <cell r="CI51">
            <v>0</v>
          </cell>
          <cell r="CJ51">
            <v>-1.0498522113272277</v>
          </cell>
          <cell r="CK51">
            <v>2.2894071734914636</v>
          </cell>
          <cell r="CL51">
            <v>0</v>
          </cell>
          <cell r="CM51">
            <v>2.2894071734914636</v>
          </cell>
          <cell r="CN51">
            <v>0</v>
          </cell>
          <cell r="CO51">
            <v>-3.3392593848186913</v>
          </cell>
        </row>
        <row r="52">
          <cell r="D52" t="str">
            <v>80/34 TEX NIM CLQ_S1</v>
          </cell>
          <cell r="E52" t="str">
            <v>80</v>
          </cell>
          <cell r="F52" t="str">
            <v>34</v>
          </cell>
          <cell r="G52" t="str">
            <v>TEX</v>
          </cell>
          <cell r="H52" t="str">
            <v>NIM</v>
          </cell>
          <cell r="I52" t="str">
            <v/>
          </cell>
          <cell r="J52" t="str">
            <v>CLQ</v>
          </cell>
          <cell r="K52" t="str">
            <v>S1</v>
          </cell>
          <cell r="L52">
            <v>0.5</v>
          </cell>
          <cell r="M52">
            <v>0</v>
          </cell>
          <cell r="N52">
            <v>0.49999999999999994</v>
          </cell>
          <cell r="O52">
            <v>900</v>
          </cell>
          <cell r="P52">
            <v>134</v>
          </cell>
          <cell r="Q52">
            <v>1.7450000000000001</v>
          </cell>
          <cell r="R52">
            <v>0.97389999999999999</v>
          </cell>
          <cell r="S52">
            <v>0.97</v>
          </cell>
          <cell r="T52">
            <v>2.4799999999999999E-2</v>
          </cell>
          <cell r="U52">
            <v>2.3123353958385913</v>
          </cell>
          <cell r="V52">
            <v>6.4999999999999997E-3</v>
          </cell>
          <cell r="W52">
            <v>2.2973052157656406</v>
          </cell>
          <cell r="X52">
            <v>35.608230844367426</v>
          </cell>
          <cell r="Y52">
            <v>0</v>
          </cell>
          <cell r="Z52">
            <v>35.608230844367426</v>
          </cell>
          <cell r="AA52">
            <v>69.473011152416348</v>
          </cell>
          <cell r="AB52">
            <v>0</v>
          </cell>
          <cell r="AC52">
            <v>69.473011152416348</v>
          </cell>
          <cell r="AD52">
            <v>1</v>
          </cell>
          <cell r="AE52">
            <v>0</v>
          </cell>
          <cell r="AF52">
            <v>0.34736505576208176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 t="str">
            <v>140/34</v>
          </cell>
          <cell r="AT52">
            <v>1</v>
          </cell>
          <cell r="AU52">
            <v>0</v>
          </cell>
          <cell r="AV52">
            <v>61</v>
          </cell>
          <cell r="AW52">
            <v>1</v>
          </cell>
          <cell r="AX52">
            <v>57</v>
          </cell>
          <cell r="AY52">
            <v>0.98218435443183194</v>
          </cell>
          <cell r="AZ52">
            <v>54.835352507929173</v>
          </cell>
          <cell r="BA52">
            <v>50.906615090201846</v>
          </cell>
          <cell r="BB52">
            <v>2.81</v>
          </cell>
          <cell r="BC52">
            <v>0.89815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13.510881006452419</v>
          </cell>
          <cell r="BI52">
            <v>1.7481913176780817</v>
          </cell>
          <cell r="BJ52" t="b">
            <v>0</v>
          </cell>
          <cell r="BK52">
            <v>1.7481913176780817</v>
          </cell>
          <cell r="BL52">
            <v>1.0136350260633453</v>
          </cell>
          <cell r="BM52" t="b">
            <v>0</v>
          </cell>
          <cell r="BN52">
            <v>1.0136350260633453</v>
          </cell>
          <cell r="BO52">
            <v>2.1641766011014805</v>
          </cell>
          <cell r="BP52">
            <v>0</v>
          </cell>
          <cell r="BQ52">
            <v>2.1691369833107119</v>
          </cell>
          <cell r="BR52">
            <v>1.1461535446222766</v>
          </cell>
          <cell r="BS52">
            <v>0</v>
          </cell>
          <cell r="BT52">
            <v>1.1666818956112497</v>
          </cell>
          <cell r="BU52">
            <v>1.8105013495832738</v>
          </cell>
          <cell r="BV52">
            <v>0</v>
          </cell>
          <cell r="BW52">
            <v>1.819926075780814</v>
          </cell>
          <cell r="BX52">
            <v>0.15</v>
          </cell>
          <cell r="BY52">
            <v>0.8</v>
          </cell>
          <cell r="BZ52">
            <v>0</v>
          </cell>
          <cell r="CA52">
            <v>1.8728113814884666</v>
          </cell>
          <cell r="CB52">
            <v>0</v>
          </cell>
          <cell r="CC52">
            <v>2.6404496067601548</v>
          </cell>
          <cell r="CD52">
            <v>0</v>
          </cell>
          <cell r="CE52">
            <v>2.9554117859154938</v>
          </cell>
          <cell r="CF52">
            <v>2.1790959045153997</v>
          </cell>
          <cell r="CG52">
            <v>0</v>
          </cell>
          <cell r="CH52">
            <v>2.2649868303075542</v>
          </cell>
          <cell r="CI52">
            <v>0</v>
          </cell>
          <cell r="CJ52">
            <v>0.77631588140009411</v>
          </cell>
          <cell r="CK52">
            <v>2.2894071734914636</v>
          </cell>
          <cell r="CL52">
            <v>0</v>
          </cell>
          <cell r="CM52">
            <v>2.2894071734914636</v>
          </cell>
          <cell r="CN52">
            <v>0</v>
          </cell>
          <cell r="CO52">
            <v>-1.5130912920913695</v>
          </cell>
        </row>
        <row r="53">
          <cell r="D53" t="str">
            <v>100/34 TEX NIM _S1</v>
          </cell>
          <cell r="E53" t="str">
            <v>100</v>
          </cell>
          <cell r="F53" t="str">
            <v>34</v>
          </cell>
          <cell r="G53" t="str">
            <v>TEX</v>
          </cell>
          <cell r="H53" t="str">
            <v>NIM</v>
          </cell>
          <cell r="I53" t="str">
            <v/>
          </cell>
          <cell r="J53" t="str">
            <v/>
          </cell>
          <cell r="K53" t="str">
            <v>S1</v>
          </cell>
          <cell r="L53">
            <v>2</v>
          </cell>
          <cell r="M53">
            <v>0.43470947063054477</v>
          </cell>
          <cell r="N53">
            <v>1.565290529369455</v>
          </cell>
          <cell r="O53">
            <v>850</v>
          </cell>
          <cell r="P53">
            <v>172</v>
          </cell>
          <cell r="Q53">
            <v>1.77</v>
          </cell>
          <cell r="R53">
            <v>0.97389999999999999</v>
          </cell>
          <cell r="S53">
            <v>0.97</v>
          </cell>
          <cell r="T53">
            <v>2.4799999999999999E-2</v>
          </cell>
          <cell r="U53">
            <v>2.7635864643400025</v>
          </cell>
          <cell r="V53">
            <v>6.4999999999999997E-3</v>
          </cell>
          <cell r="W53">
            <v>2.7456231523217927</v>
          </cell>
          <cell r="X53">
            <v>170.22863544395113</v>
          </cell>
          <cell r="Y53">
            <v>37</v>
          </cell>
          <cell r="Z53">
            <v>133.22863544395113</v>
          </cell>
          <cell r="AA53">
            <v>68.733011152416353</v>
          </cell>
          <cell r="AB53">
            <v>0.116865</v>
          </cell>
          <cell r="AC53">
            <v>68.616146152416349</v>
          </cell>
          <cell r="AD53">
            <v>1</v>
          </cell>
          <cell r="AE53">
            <v>0</v>
          </cell>
          <cell r="AF53">
            <v>0.34308073076208173</v>
          </cell>
          <cell r="AG53">
            <v>1.5581100000000001</v>
          </cell>
          <cell r="AH53">
            <v>90</v>
          </cell>
          <cell r="AI53">
            <v>43.86</v>
          </cell>
          <cell r="AJ53">
            <v>68.3387046</v>
          </cell>
          <cell r="AK53">
            <v>25.285320702</v>
          </cell>
          <cell r="AL53">
            <v>0</v>
          </cell>
          <cell r="AM53">
            <v>2.5999999999999999E-3</v>
          </cell>
          <cell r="AN53">
            <v>0.17768063196</v>
          </cell>
          <cell r="AO53">
            <v>2.38</v>
          </cell>
          <cell r="AP53">
            <v>1.4705882352941178</v>
          </cell>
          <cell r="AQ53">
            <v>1.6850639490410957</v>
          </cell>
          <cell r="AR53">
            <v>0.12984353873999999</v>
          </cell>
          <cell r="AS53" t="str">
            <v>150/34</v>
          </cell>
          <cell r="AT53">
            <v>1</v>
          </cell>
          <cell r="AU53">
            <v>9.8938056900000007</v>
          </cell>
          <cell r="AV53">
            <v>59</v>
          </cell>
          <cell r="AW53">
            <v>1</v>
          </cell>
          <cell r="AX53">
            <v>59</v>
          </cell>
          <cell r="AY53">
            <v>0.98218435443183194</v>
          </cell>
          <cell r="AZ53">
            <v>52.870983799065513</v>
          </cell>
          <cell r="BA53">
            <v>52.870983799065513</v>
          </cell>
          <cell r="BB53">
            <v>2.81</v>
          </cell>
          <cell r="BC53">
            <v>0.89815</v>
          </cell>
          <cell r="BD53">
            <v>0</v>
          </cell>
          <cell r="BE53">
            <v>0</v>
          </cell>
          <cell r="BF53">
            <v>0</v>
          </cell>
          <cell r="BG53">
            <v>15.810200135899271</v>
          </cell>
          <cell r="BH53">
            <v>10.693931622588753</v>
          </cell>
          <cell r="BI53">
            <v>1.4627386241487255</v>
          </cell>
          <cell r="BJ53" t="b">
            <v>0</v>
          </cell>
          <cell r="BK53">
            <v>1.4627386241487255</v>
          </cell>
          <cell r="BL53">
            <v>0.84812405165249871</v>
          </cell>
          <cell r="BM53" t="b">
            <v>0</v>
          </cell>
          <cell r="BN53">
            <v>0.84812405165249871</v>
          </cell>
          <cell r="BO53">
            <v>1.810799923268452</v>
          </cell>
          <cell r="BP53">
            <v>0</v>
          </cell>
          <cell r="BQ53">
            <v>1.8149503515279977</v>
          </cell>
          <cell r="BR53">
            <v>0.95900433892481696</v>
          </cell>
          <cell r="BS53">
            <v>0</v>
          </cell>
          <cell r="BT53">
            <v>0.97618072664508937</v>
          </cell>
          <cell r="BU53">
            <v>1.514874388362861</v>
          </cell>
          <cell r="BV53">
            <v>0</v>
          </cell>
          <cell r="BW53">
            <v>1.5227602020559978</v>
          </cell>
          <cell r="BX53">
            <v>0.15</v>
          </cell>
          <cell r="BY53">
            <v>0.8</v>
          </cell>
          <cell r="BZ53">
            <v>0</v>
          </cell>
          <cell r="CA53">
            <v>1.5670101525769975</v>
          </cell>
          <cell r="CB53">
            <v>0</v>
          </cell>
          <cell r="CC53">
            <v>2.2093048889272695</v>
          </cell>
          <cell r="CD53">
            <v>7.4976486569649179</v>
          </cell>
          <cell r="CE53">
            <v>1.7313801436544005</v>
          </cell>
          <cell r="CF53">
            <v>1.8232831344183154</v>
          </cell>
          <cell r="CG53">
            <v>0</v>
          </cell>
          <cell r="CH53">
            <v>1.895149396050906</v>
          </cell>
          <cell r="CI53">
            <v>5.6743655225466023</v>
          </cell>
          <cell r="CJ53">
            <v>-9.1902990763914838E-2</v>
          </cell>
          <cell r="CK53">
            <v>1.915582273636361</v>
          </cell>
          <cell r="CL53">
            <v>0</v>
          </cell>
          <cell r="CM53">
            <v>1.915582273636361</v>
          </cell>
          <cell r="CN53">
            <v>3.7587832489102411</v>
          </cell>
          <cell r="CO53">
            <v>-2.0074852644002759</v>
          </cell>
        </row>
        <row r="54">
          <cell r="D54" t="str">
            <v>150/100 TEX SIM _S1</v>
          </cell>
          <cell r="E54" t="str">
            <v>150</v>
          </cell>
          <cell r="F54" t="str">
            <v>100</v>
          </cell>
          <cell r="G54" t="str">
            <v>TEX</v>
          </cell>
          <cell r="H54" t="str">
            <v>SIM</v>
          </cell>
          <cell r="I54" t="str">
            <v/>
          </cell>
          <cell r="J54" t="str">
            <v/>
          </cell>
          <cell r="K54" t="str">
            <v>S1</v>
          </cell>
          <cell r="L54">
            <v>1</v>
          </cell>
          <cell r="M54">
            <v>3.4529134687146017E-2</v>
          </cell>
          <cell r="N54">
            <v>0.96547086531285387</v>
          </cell>
          <cell r="O54">
            <v>550</v>
          </cell>
          <cell r="P54">
            <v>252</v>
          </cell>
          <cell r="Q54">
            <v>1.643</v>
          </cell>
          <cell r="R54">
            <v>0.97389999999999999</v>
          </cell>
          <cell r="S54">
            <v>0.97</v>
          </cell>
          <cell r="T54">
            <v>2.4799999999999999E-2</v>
          </cell>
          <cell r="U54">
            <v>2.8224393443178415</v>
          </cell>
          <cell r="V54">
            <v>7.0000000000000001E-3</v>
          </cell>
          <cell r="W54">
            <v>2.8026822689076165</v>
          </cell>
          <cell r="X54">
            <v>86.883150336136111</v>
          </cell>
          <cell r="Y54">
            <v>3</v>
          </cell>
          <cell r="Z54">
            <v>83.883150336136111</v>
          </cell>
          <cell r="AA54">
            <v>71.526022304832708</v>
          </cell>
          <cell r="AB54">
            <v>0.116865</v>
          </cell>
          <cell r="AC54">
            <v>71.409157304832704</v>
          </cell>
          <cell r="AD54">
            <v>1</v>
          </cell>
          <cell r="AE54">
            <v>0</v>
          </cell>
          <cell r="AF54">
            <v>0.35704578652416352</v>
          </cell>
          <cell r="AG54">
            <v>1.65</v>
          </cell>
          <cell r="AH54">
            <v>60</v>
          </cell>
          <cell r="AI54">
            <v>43.71</v>
          </cell>
          <cell r="AJ54">
            <v>72.121499999999997</v>
          </cell>
          <cell r="AK54">
            <v>2.1636449999999998</v>
          </cell>
          <cell r="AL54">
            <v>0</v>
          </cell>
          <cell r="AM54">
            <v>0.03</v>
          </cell>
          <cell r="AN54">
            <v>2.1636449999999998</v>
          </cell>
          <cell r="AO54">
            <v>4.7699999999999996</v>
          </cell>
          <cell r="AP54">
            <v>1.4705882352941178</v>
          </cell>
          <cell r="AQ54">
            <v>1.1855589041095891</v>
          </cell>
          <cell r="AR54">
            <v>0.13703084999999998</v>
          </cell>
          <cell r="AS54" t="str">
            <v>265/100</v>
          </cell>
          <cell r="AT54">
            <v>1</v>
          </cell>
          <cell r="AU54">
            <v>10.102725</v>
          </cell>
          <cell r="AV54">
            <v>57</v>
          </cell>
          <cell r="AW54">
            <v>1</v>
          </cell>
          <cell r="AX54">
            <v>57</v>
          </cell>
          <cell r="AY54">
            <v>0.98267890848743711</v>
          </cell>
          <cell r="AZ54">
            <v>50.932247826903861</v>
          </cell>
          <cell r="BA54">
            <v>50.932247826903861</v>
          </cell>
          <cell r="BB54">
            <v>2.81</v>
          </cell>
          <cell r="BC54">
            <v>0.89815</v>
          </cell>
          <cell r="BD54">
            <v>0.87345922190076775</v>
          </cell>
          <cell r="BE54">
            <v>0</v>
          </cell>
          <cell r="BF54">
            <v>0.87345922190076775</v>
          </cell>
          <cell r="BG54">
            <v>16.983544961791662</v>
          </cell>
          <cell r="BH54">
            <v>14.538254469503908</v>
          </cell>
          <cell r="BI54">
            <v>1.4329590895165603</v>
          </cell>
          <cell r="BJ54" t="b">
            <v>0</v>
          </cell>
          <cell r="BK54">
            <v>1.4329590895165603</v>
          </cell>
          <cell r="BL54">
            <v>0.83085730340945108</v>
          </cell>
          <cell r="BM54" t="b">
            <v>0</v>
          </cell>
          <cell r="BN54">
            <v>0.83085730340945108</v>
          </cell>
          <cell r="BO54">
            <v>1.7739342945521268</v>
          </cell>
          <cell r="BP54">
            <v>0</v>
          </cell>
          <cell r="BQ54">
            <v>1.778000225267099</v>
          </cell>
          <cell r="BR54">
            <v>0.93948020627943152</v>
          </cell>
          <cell r="BS54">
            <v>0</v>
          </cell>
          <cell r="BT54">
            <v>0.95630690416139186</v>
          </cell>
          <cell r="BU54">
            <v>1.4840334345746298</v>
          </cell>
          <cell r="BV54">
            <v>0</v>
          </cell>
          <cell r="BW54">
            <v>1.4917587029330766</v>
          </cell>
          <cell r="BX54">
            <v>0.15</v>
          </cell>
          <cell r="BY54">
            <v>0.8</v>
          </cell>
          <cell r="BZ54">
            <v>0</v>
          </cell>
          <cell r="CA54">
            <v>1.5351077796327002</v>
          </cell>
          <cell r="CB54">
            <v>0</v>
          </cell>
          <cell r="CC54">
            <v>2.16432619596966</v>
          </cell>
          <cell r="CD54">
            <v>8.8371728538267629</v>
          </cell>
          <cell r="CE54">
            <v>5.7418823615390089</v>
          </cell>
          <cell r="CF54">
            <v>1.7861633630871576</v>
          </cell>
          <cell r="CG54">
            <v>0</v>
          </cell>
          <cell r="CH54">
            <v>1.8565665172364016</v>
          </cell>
          <cell r="CI54">
            <v>7.051009490739605</v>
          </cell>
          <cell r="CJ54">
            <v>3.955718998451851</v>
          </cell>
          <cell r="CK54">
            <v>1.8765834069101099</v>
          </cell>
          <cell r="CL54">
            <v>0</v>
          </cell>
          <cell r="CM54">
            <v>1.8765834069101099</v>
          </cell>
          <cell r="CN54">
            <v>5.1744260838294949</v>
          </cell>
          <cell r="CO54">
            <v>2.0791355915417409</v>
          </cell>
        </row>
        <row r="56">
          <cell r="D56" t="str">
            <v>75/34 TEX SIM _B2</v>
          </cell>
          <cell r="E56" t="str">
            <v>75</v>
          </cell>
          <cell r="F56" t="str">
            <v>34</v>
          </cell>
          <cell r="G56" t="str">
            <v>TEX</v>
          </cell>
          <cell r="H56" t="str">
            <v>SIM</v>
          </cell>
          <cell r="I56" t="str">
            <v/>
          </cell>
          <cell r="J56" t="str">
            <v/>
          </cell>
          <cell r="K56" t="str">
            <v>B2</v>
          </cell>
          <cell r="L56">
            <v>1</v>
          </cell>
          <cell r="M56">
            <v>0.63531283022945939</v>
          </cell>
          <cell r="N56">
            <v>0.36468716977054066</v>
          </cell>
          <cell r="O56">
            <v>950</v>
          </cell>
          <cell r="P56">
            <v>131</v>
          </cell>
          <cell r="Q56">
            <v>1.7749999999999999</v>
          </cell>
          <cell r="R56">
            <v>0.97389999999999999</v>
          </cell>
          <cell r="S56">
            <v>0.97</v>
          </cell>
          <cell r="T56">
            <v>2.4799999999999999E-2</v>
          </cell>
          <cell r="U56">
            <v>2.6064715251137973</v>
          </cell>
          <cell r="V56">
            <v>6.4999999999999997E-3</v>
          </cell>
          <cell r="W56">
            <v>2.5895294602005579</v>
          </cell>
          <cell r="X56">
            <v>80.275413266217299</v>
          </cell>
          <cell r="Y56">
            <v>51</v>
          </cell>
          <cell r="Z56">
            <v>29.275413266217299</v>
          </cell>
          <cell r="AA56">
            <v>72.443011152416361</v>
          </cell>
          <cell r="AB56">
            <v>0.116865</v>
          </cell>
          <cell r="AC56">
            <v>72.326146152416356</v>
          </cell>
          <cell r="AD56">
            <v>1</v>
          </cell>
          <cell r="AE56">
            <v>0</v>
          </cell>
          <cell r="AF56">
            <v>0.3616307307620818</v>
          </cell>
          <cell r="AG56">
            <v>1.75</v>
          </cell>
          <cell r="AH56">
            <v>90</v>
          </cell>
          <cell r="AI56">
            <v>43.86</v>
          </cell>
          <cell r="AJ56">
            <v>76.754999999999995</v>
          </cell>
          <cell r="AK56">
            <v>39.145049999999998</v>
          </cell>
          <cell r="AL56">
            <v>0</v>
          </cell>
          <cell r="AM56">
            <v>0</v>
          </cell>
          <cell r="AN56">
            <v>0</v>
          </cell>
          <cell r="AO56">
            <v>4.7699999999999996</v>
          </cell>
          <cell r="AP56">
            <v>1.4705882352941178</v>
          </cell>
          <cell r="AQ56">
            <v>1.8925890410958901</v>
          </cell>
          <cell r="AR56">
            <v>0.14583449999999998</v>
          </cell>
          <cell r="AS56" t="str">
            <v>140/34</v>
          </cell>
          <cell r="AT56">
            <v>1</v>
          </cell>
          <cell r="AU56">
            <v>10.797749999999999</v>
          </cell>
          <cell r="AV56">
            <v>61</v>
          </cell>
          <cell r="AW56">
            <v>1</v>
          </cell>
          <cell r="AX56">
            <v>61</v>
          </cell>
          <cell r="AY56">
            <v>0.98218435443183194</v>
          </cell>
          <cell r="AZ56">
            <v>54.835352507929173</v>
          </cell>
          <cell r="BA56">
            <v>54.835352507929173</v>
          </cell>
          <cell r="BB56">
            <v>2.81</v>
          </cell>
          <cell r="BC56">
            <v>0.89815</v>
          </cell>
          <cell r="BD56">
            <v>0</v>
          </cell>
          <cell r="BE56">
            <v>1.0495118813104305</v>
          </cell>
          <cell r="BF56">
            <v>1.0495118813104305</v>
          </cell>
          <cell r="BG56">
            <v>19.680723834370379</v>
          </cell>
          <cell r="BH56">
            <v>11.371501032414667</v>
          </cell>
          <cell r="BI56" t="b">
            <v>0</v>
          </cell>
          <cell r="BJ56">
            <v>1.8721263232531966</v>
          </cell>
          <cell r="BK56">
            <v>1.8721263232531966</v>
          </cell>
          <cell r="BL56" t="b">
            <v>0</v>
          </cell>
          <cell r="BM56">
            <v>1.1033444110427588</v>
          </cell>
          <cell r="BN56">
            <v>1.1033444110427588</v>
          </cell>
          <cell r="BO56">
            <v>0</v>
          </cell>
          <cell r="BP56">
            <v>1.9344118948443207</v>
          </cell>
          <cell r="BQ56">
            <v>1.9243533553327103</v>
          </cell>
          <cell r="BR56">
            <v>0</v>
          </cell>
          <cell r="BS56">
            <v>1.076650594646563</v>
          </cell>
          <cell r="BT56">
            <v>1.0350237157446691</v>
          </cell>
          <cell r="BU56">
            <v>0</v>
          </cell>
          <cell r="BV56">
            <v>1.6336615634471814</v>
          </cell>
          <cell r="BW56">
            <v>1.6145503383751223</v>
          </cell>
          <cell r="BX56">
            <v>0.15</v>
          </cell>
          <cell r="BY56">
            <v>0.8</v>
          </cell>
          <cell r="BZ56">
            <v>0</v>
          </cell>
          <cell r="CA56">
            <v>0</v>
          </cell>
          <cell r="CB56">
            <v>3.8990767816043288</v>
          </cell>
          <cell r="CC56">
            <v>2.3424791054922527</v>
          </cell>
          <cell r="CD56">
            <v>8.0114522655320304</v>
          </cell>
          <cell r="CE56">
            <v>-0.9477705364236817</v>
          </cell>
          <cell r="CF56">
            <v>0</v>
          </cell>
          <cell r="CG56">
            <v>2.1835541812088142</v>
          </cell>
          <cell r="CH56">
            <v>2.0093867008962438</v>
          </cell>
          <cell r="CI56">
            <v>5.8278980843232162</v>
          </cell>
          <cell r="CJ56">
            <v>-3.1313247176324959</v>
          </cell>
          <cell r="CK56">
            <v>0</v>
          </cell>
          <cell r="CL56">
            <v>2.0310512475366349</v>
          </cell>
          <cell r="CM56">
            <v>2.0310512475366349</v>
          </cell>
          <cell r="CN56">
            <v>3.7968468367865813</v>
          </cell>
          <cell r="CO56">
            <v>-5.1623759651691312</v>
          </cell>
        </row>
        <row r="57">
          <cell r="D57" t="str">
            <v>80/34 TEX NIM _B2</v>
          </cell>
          <cell r="E57" t="str">
            <v>80</v>
          </cell>
          <cell r="F57" t="str">
            <v>34</v>
          </cell>
          <cell r="G57" t="str">
            <v>TEX</v>
          </cell>
          <cell r="H57" t="str">
            <v>NIM</v>
          </cell>
          <cell r="I57" t="str">
            <v/>
          </cell>
          <cell r="J57" t="str">
            <v/>
          </cell>
          <cell r="K57" t="str">
            <v>B2</v>
          </cell>
          <cell r="L57">
            <v>1</v>
          </cell>
          <cell r="M57">
            <v>0</v>
          </cell>
          <cell r="N57">
            <v>0.99999999999999989</v>
          </cell>
          <cell r="O57">
            <v>1000</v>
          </cell>
          <cell r="P57">
            <v>134</v>
          </cell>
          <cell r="Q57">
            <v>1.82</v>
          </cell>
          <cell r="R57">
            <v>0.97389999999999999</v>
          </cell>
          <cell r="S57">
            <v>0.97</v>
          </cell>
          <cell r="T57">
            <v>2.4799999999999999E-2</v>
          </cell>
          <cell r="U57">
            <v>2.7370948756873843</v>
          </cell>
          <cell r="V57">
            <v>6.4999999999999997E-3</v>
          </cell>
          <cell r="W57">
            <v>2.7193037589954163</v>
          </cell>
          <cell r="X57">
            <v>84.298416528857899</v>
          </cell>
          <cell r="Y57">
            <v>0</v>
          </cell>
          <cell r="Z57">
            <v>84.298416528857899</v>
          </cell>
          <cell r="AA57">
            <v>71.703011152416352</v>
          </cell>
          <cell r="AB57">
            <v>0.116865</v>
          </cell>
          <cell r="AC57">
            <v>71.586146152416347</v>
          </cell>
          <cell r="AD57">
            <v>1</v>
          </cell>
          <cell r="AE57">
            <v>0</v>
          </cell>
          <cell r="AF57">
            <v>0.35793073076208176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 t="str">
            <v>140/34</v>
          </cell>
          <cell r="AT57">
            <v>1</v>
          </cell>
          <cell r="AU57">
            <v>0</v>
          </cell>
          <cell r="AV57">
            <v>61</v>
          </cell>
          <cell r="AW57">
            <v>1</v>
          </cell>
          <cell r="AX57">
            <v>61</v>
          </cell>
          <cell r="AY57">
            <v>0.98218435443183194</v>
          </cell>
          <cell r="AZ57">
            <v>54.835352507929173</v>
          </cell>
          <cell r="BA57">
            <v>54.835352507929173</v>
          </cell>
          <cell r="BB57">
            <v>2.81</v>
          </cell>
          <cell r="BC57">
            <v>0.89815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11.684712913725097</v>
          </cell>
          <cell r="BI57" t="b">
            <v>0</v>
          </cell>
          <cell r="BJ57">
            <v>1.7827821740194481</v>
          </cell>
          <cell r="BK57">
            <v>1.7827821740194481</v>
          </cell>
          <cell r="BL57" t="b">
            <v>0</v>
          </cell>
          <cell r="BM57">
            <v>1.0506891139658348</v>
          </cell>
          <cell r="BN57">
            <v>1.0506891139658348</v>
          </cell>
          <cell r="BO57">
            <v>0</v>
          </cell>
          <cell r="BP57">
            <v>1.8420952691626813</v>
          </cell>
          <cell r="BQ57">
            <v>1.8325167569035254</v>
          </cell>
          <cell r="BR57">
            <v>0</v>
          </cell>
          <cell r="BS57">
            <v>1.0252692160473065</v>
          </cell>
          <cell r="BT57">
            <v>0.98562891146710851</v>
          </cell>
          <cell r="BU57">
            <v>0</v>
          </cell>
          <cell r="BV57">
            <v>1.5556977526139293</v>
          </cell>
          <cell r="BW57">
            <v>1.5374985793215334</v>
          </cell>
          <cell r="BX57">
            <v>0.15</v>
          </cell>
          <cell r="BY57">
            <v>0.8</v>
          </cell>
          <cell r="BZ57">
            <v>0</v>
          </cell>
          <cell r="CA57">
            <v>0</v>
          </cell>
          <cell r="CB57">
            <v>3.7129997559663601</v>
          </cell>
          <cell r="CC57">
            <v>2.2306881434302697</v>
          </cell>
          <cell r="CD57">
            <v>0</v>
          </cell>
          <cell r="CE57">
            <v>-8.4820368050463113E-2</v>
          </cell>
          <cell r="CF57">
            <v>0</v>
          </cell>
          <cell r="CG57">
            <v>2.0793476497356114</v>
          </cell>
          <cell r="CH57">
            <v>1.9134920259251555</v>
          </cell>
          <cell r="CI57">
            <v>0</v>
          </cell>
          <cell r="CJ57">
            <v>-2.1641680177860745</v>
          </cell>
          <cell r="CK57">
            <v>0</v>
          </cell>
          <cell r="CL57">
            <v>1.9341226677141063</v>
          </cell>
          <cell r="CM57">
            <v>1.9341226677141063</v>
          </cell>
          <cell r="CN57">
            <v>0</v>
          </cell>
          <cell r="CO57">
            <v>-4.0982906855001806</v>
          </cell>
        </row>
        <row r="58">
          <cell r="D58" t="str">
            <v>80/34 ROTO IM _B2</v>
          </cell>
          <cell r="E58" t="str">
            <v>80</v>
          </cell>
          <cell r="F58" t="str">
            <v>34</v>
          </cell>
          <cell r="G58" t="str">
            <v>ROTO</v>
          </cell>
          <cell r="H58" t="str">
            <v>IM</v>
          </cell>
          <cell r="I58" t="str">
            <v/>
          </cell>
          <cell r="J58" t="str">
            <v/>
          </cell>
          <cell r="K58" t="str">
            <v>B2</v>
          </cell>
          <cell r="L58">
            <v>1</v>
          </cell>
          <cell r="M58">
            <v>0</v>
          </cell>
          <cell r="N58">
            <v>1</v>
          </cell>
          <cell r="O58">
            <v>900</v>
          </cell>
          <cell r="P58">
            <v>134</v>
          </cell>
          <cell r="Q58">
            <v>1.8</v>
          </cell>
          <cell r="R58">
            <v>0.97389999999999999</v>
          </cell>
          <cell r="S58">
            <v>0.97</v>
          </cell>
          <cell r="T58">
            <v>2.4799999999999999E-2</v>
          </cell>
          <cell r="U58">
            <v>2.4907563368755201</v>
          </cell>
          <cell r="V58">
            <v>6.4999999999999997E-3</v>
          </cell>
          <cell r="W58">
            <v>2.4745664206858295</v>
          </cell>
          <cell r="X58">
            <v>76.711559041260713</v>
          </cell>
          <cell r="Y58">
            <v>0</v>
          </cell>
          <cell r="Z58">
            <v>76.711559041260713</v>
          </cell>
          <cell r="AA58">
            <v>74.669516728624544</v>
          </cell>
          <cell r="AB58">
            <v>0.31474000000000008</v>
          </cell>
          <cell r="AC58">
            <v>74.354776728624543</v>
          </cell>
          <cell r="AD58">
            <v>1</v>
          </cell>
          <cell r="AE58">
            <v>0</v>
          </cell>
          <cell r="AF58">
            <v>0.37177388364312275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 t="str">
            <v>140/34</v>
          </cell>
          <cell r="AT58">
            <v>1</v>
          </cell>
          <cell r="AU58">
            <v>0</v>
          </cell>
          <cell r="AV58">
            <v>61</v>
          </cell>
          <cell r="AW58">
            <v>1</v>
          </cell>
          <cell r="AX58">
            <v>61</v>
          </cell>
          <cell r="AY58">
            <v>0.98218435443183194</v>
          </cell>
          <cell r="AZ58">
            <v>54.835352507929173</v>
          </cell>
          <cell r="BA58">
            <v>54.835352507929173</v>
          </cell>
          <cell r="BB58">
            <v>2.81</v>
          </cell>
          <cell r="BC58">
            <v>0.89815</v>
          </cell>
          <cell r="BD58">
            <v>0</v>
          </cell>
          <cell r="BE58">
            <v>3.2948098455938539</v>
          </cell>
          <cell r="BF58">
            <v>3.2948098455938539</v>
          </cell>
          <cell r="BG58">
            <v>0</v>
          </cell>
          <cell r="BH58">
            <v>11.144690491458388</v>
          </cell>
          <cell r="BI58" t="b">
            <v>0</v>
          </cell>
          <cell r="BJ58">
            <v>1.959101290131261</v>
          </cell>
          <cell r="BK58">
            <v>1.959101290131261</v>
          </cell>
          <cell r="BL58" t="b">
            <v>0</v>
          </cell>
          <cell r="BM58">
            <v>1.1546034219404773</v>
          </cell>
          <cell r="BN58">
            <v>1.1546034219404773</v>
          </cell>
          <cell r="BO58">
            <v>0</v>
          </cell>
          <cell r="BP58">
            <v>2.0242805155633854</v>
          </cell>
          <cell r="BQ58">
            <v>2.0137546779159612</v>
          </cell>
          <cell r="BR58">
            <v>0</v>
          </cell>
          <cell r="BS58">
            <v>1.1266694681838527</v>
          </cell>
          <cell r="BT58">
            <v>1.0831086939198993</v>
          </cell>
          <cell r="BU58">
            <v>0</v>
          </cell>
          <cell r="BV58">
            <v>1.7095579699054162</v>
          </cell>
          <cell r="BW58">
            <v>1.6895588783753113</v>
          </cell>
          <cell r="BX58">
            <v>0.15</v>
          </cell>
          <cell r="BY58">
            <v>0.8</v>
          </cell>
          <cell r="BZ58">
            <v>0</v>
          </cell>
          <cell r="CA58">
            <v>0</v>
          </cell>
          <cell r="CB58">
            <v>4.0802195120509444</v>
          </cell>
          <cell r="CC58">
            <v>2.4513056521211749</v>
          </cell>
          <cell r="CD58">
            <v>0</v>
          </cell>
          <cell r="CE58">
            <v>-1.7097416863169492</v>
          </cell>
          <cell r="CF58">
            <v>0</v>
          </cell>
          <cell r="CG58">
            <v>2.2849974172918794</v>
          </cell>
          <cell r="CH58">
            <v>2.1027384900276429</v>
          </cell>
          <cell r="CI58">
            <v>0</v>
          </cell>
          <cell r="CJ58">
            <v>-3.9947391036088287</v>
          </cell>
          <cell r="CK58">
            <v>0</v>
          </cell>
          <cell r="CL58">
            <v>2.1254095249605558</v>
          </cell>
          <cell r="CM58">
            <v>2.1254095249605558</v>
          </cell>
          <cell r="CN58">
            <v>0</v>
          </cell>
          <cell r="CO58">
            <v>-6.1201486285693845</v>
          </cell>
        </row>
        <row r="59">
          <cell r="D59" t="str">
            <v>100/34 ROTO IM _B2</v>
          </cell>
          <cell r="E59" t="str">
            <v>100</v>
          </cell>
          <cell r="F59" t="str">
            <v>34</v>
          </cell>
          <cell r="G59" t="str">
            <v>ROTO</v>
          </cell>
          <cell r="H59" t="str">
            <v>IM</v>
          </cell>
          <cell r="I59" t="str">
            <v/>
          </cell>
          <cell r="J59" t="str">
            <v/>
          </cell>
          <cell r="K59" t="str">
            <v>B2</v>
          </cell>
          <cell r="L59">
            <v>0.5</v>
          </cell>
          <cell r="M59">
            <v>0</v>
          </cell>
          <cell r="N59">
            <v>0.5</v>
          </cell>
          <cell r="O59">
            <v>950</v>
          </cell>
          <cell r="P59">
            <v>172</v>
          </cell>
          <cell r="Q59">
            <v>1.77</v>
          </cell>
          <cell r="R59">
            <v>0.97389999999999999</v>
          </cell>
          <cell r="S59">
            <v>0.97</v>
          </cell>
          <cell r="T59">
            <v>2.4799999999999999E-2</v>
          </cell>
          <cell r="U59">
            <v>3.431904759637912</v>
          </cell>
          <cell r="V59">
            <v>6.4999999999999997E-3</v>
          </cell>
          <cell r="W59">
            <v>3.4095973787002656</v>
          </cell>
          <cell r="X59">
            <v>52.848759369854115</v>
          </cell>
          <cell r="Y59">
            <v>0</v>
          </cell>
          <cell r="Z59">
            <v>52.848759369854115</v>
          </cell>
          <cell r="AA59">
            <v>71.699516728624545</v>
          </cell>
          <cell r="AB59">
            <v>0.31474000000000008</v>
          </cell>
          <cell r="AC59">
            <v>71.384776728624544</v>
          </cell>
          <cell r="AD59">
            <v>1</v>
          </cell>
          <cell r="AE59">
            <v>0</v>
          </cell>
          <cell r="AF59">
            <v>0.35692388364312272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 t="str">
            <v>150/34</v>
          </cell>
          <cell r="AT59">
            <v>1</v>
          </cell>
          <cell r="AU59">
            <v>0</v>
          </cell>
          <cell r="AV59">
            <v>59</v>
          </cell>
          <cell r="AW59">
            <v>1</v>
          </cell>
          <cell r="AX59">
            <v>59</v>
          </cell>
          <cell r="AY59">
            <v>0.98218435443183194</v>
          </cell>
          <cell r="AZ59">
            <v>52.870983799065513</v>
          </cell>
          <cell r="BA59">
            <v>52.870983799065513</v>
          </cell>
          <cell r="BB59">
            <v>2.81</v>
          </cell>
          <cell r="BC59">
            <v>0.89815</v>
          </cell>
          <cell r="BD59">
            <v>0</v>
          </cell>
          <cell r="BE59">
            <v>2.3912576474233487</v>
          </cell>
          <cell r="BF59">
            <v>2.3912576474233487</v>
          </cell>
          <cell r="BG59">
            <v>0</v>
          </cell>
          <cell r="BH59">
            <v>11.057461398492563</v>
          </cell>
          <cell r="BI59" t="b">
            <v>0</v>
          </cell>
          <cell r="BJ59">
            <v>1.4218471358425109</v>
          </cell>
          <cell r="BK59">
            <v>1.4218471358425109</v>
          </cell>
          <cell r="BL59" t="b">
            <v>0</v>
          </cell>
          <cell r="BM59">
            <v>0.83797074545851435</v>
          </cell>
          <cell r="BN59">
            <v>0.83797074545851435</v>
          </cell>
          <cell r="BO59">
            <v>0</v>
          </cell>
          <cell r="BP59">
            <v>1.469151935989363</v>
          </cell>
          <cell r="BQ59">
            <v>1.4615126514935979</v>
          </cell>
          <cell r="BR59">
            <v>0</v>
          </cell>
          <cell r="BS59">
            <v>0.81769725968129203</v>
          </cell>
          <cell r="BT59">
            <v>0.78608237461420361</v>
          </cell>
          <cell r="BU59">
            <v>0</v>
          </cell>
          <cell r="BV59">
            <v>1.2407373295659936</v>
          </cell>
          <cell r="BW59">
            <v>1.2262226890240402</v>
          </cell>
          <cell r="BX59">
            <v>0.15</v>
          </cell>
          <cell r="BY59">
            <v>0.8</v>
          </cell>
          <cell r="BZ59">
            <v>0</v>
          </cell>
          <cell r="CA59">
            <v>0</v>
          </cell>
          <cell r="CB59">
            <v>2.9612804891929101</v>
          </cell>
          <cell r="CC59">
            <v>1.7790718316098539</v>
          </cell>
          <cell r="CD59">
            <v>0</v>
          </cell>
          <cell r="CE59">
            <v>1.5087765027619802</v>
          </cell>
          <cell r="CF59">
            <v>0</v>
          </cell>
          <cell r="CG59">
            <v>1.658371136576769</v>
          </cell>
          <cell r="CH59">
            <v>1.5260939873462558</v>
          </cell>
          <cell r="CI59">
            <v>0</v>
          </cell>
          <cell r="CJ59">
            <v>-0.14959463381478888</v>
          </cell>
          <cell r="CK59">
            <v>0</v>
          </cell>
          <cell r="CL59">
            <v>1.5425478308755958</v>
          </cell>
          <cell r="CM59">
            <v>1.5425478308755958</v>
          </cell>
          <cell r="CN59">
            <v>0</v>
          </cell>
          <cell r="CO59">
            <v>-1.6921424646903847</v>
          </cell>
        </row>
        <row r="60">
          <cell r="D60" t="str">
            <v>150/48 ROTO IM _B2</v>
          </cell>
          <cell r="E60" t="str">
            <v>150</v>
          </cell>
          <cell r="F60" t="str">
            <v>48</v>
          </cell>
          <cell r="G60" t="str">
            <v>ROTO</v>
          </cell>
          <cell r="H60" t="str">
            <v>IM</v>
          </cell>
          <cell r="I60" t="str">
            <v/>
          </cell>
          <cell r="J60" t="str">
            <v/>
          </cell>
          <cell r="K60" t="str">
            <v>B2</v>
          </cell>
          <cell r="L60">
            <v>1</v>
          </cell>
          <cell r="M60">
            <v>0.37395819290026128</v>
          </cell>
          <cell r="N60">
            <v>0.62604180709973867</v>
          </cell>
          <cell r="O60">
            <v>825</v>
          </cell>
          <cell r="P60">
            <v>256</v>
          </cell>
          <cell r="Q60">
            <v>1.7549999999999999</v>
          </cell>
          <cell r="R60">
            <v>0.97389999999999999</v>
          </cell>
          <cell r="S60">
            <v>0.97</v>
          </cell>
          <cell r="T60">
            <v>2.4799999999999999E-2</v>
          </cell>
          <cell r="U60">
            <v>4.4737656873590161</v>
          </cell>
          <cell r="V60">
            <v>7.0000000000000001E-3</v>
          </cell>
          <cell r="W60">
            <v>4.4424493275475028</v>
          </cell>
          <cell r="X60">
            <v>137.71592915397258</v>
          </cell>
          <cell r="Y60">
            <v>51.5</v>
          </cell>
          <cell r="Z60">
            <v>86.215929153972581</v>
          </cell>
          <cell r="AA60">
            <v>63.543011152416355</v>
          </cell>
          <cell r="AB60">
            <v>0.31474000000000008</v>
          </cell>
          <cell r="AC60">
            <v>63.228271152416355</v>
          </cell>
          <cell r="AD60">
            <v>1</v>
          </cell>
          <cell r="AE60">
            <v>0</v>
          </cell>
          <cell r="AF60">
            <v>0.3161413557620818</v>
          </cell>
          <cell r="AG60">
            <v>1.4956799999999999</v>
          </cell>
          <cell r="AH60">
            <v>90</v>
          </cell>
          <cell r="AI60">
            <v>43.86</v>
          </cell>
          <cell r="AJ60">
            <v>65.600524799999988</v>
          </cell>
          <cell r="AK60">
            <v>33.784270271999993</v>
          </cell>
          <cell r="AL60">
            <v>0</v>
          </cell>
          <cell r="AM60">
            <v>1.37E-2</v>
          </cell>
          <cell r="AN60">
            <v>0.89872718975999988</v>
          </cell>
          <cell r="AO60">
            <v>5.0599999999999996</v>
          </cell>
          <cell r="AP60">
            <v>1.4705882352941178</v>
          </cell>
          <cell r="AQ60">
            <v>1.6175471868493148</v>
          </cell>
          <cell r="AR60">
            <v>0.12464099711999997</v>
          </cell>
          <cell r="AS60" t="str">
            <v>265/48</v>
          </cell>
          <cell r="AT60">
            <v>1</v>
          </cell>
          <cell r="AU60">
            <v>9.0810787199999972</v>
          </cell>
          <cell r="AV60">
            <v>54.5</v>
          </cell>
          <cell r="AW60">
            <v>1</v>
          </cell>
          <cell r="AX60">
            <v>54.5</v>
          </cell>
          <cell r="AY60">
            <v>0.98267890848743711</v>
          </cell>
          <cell r="AZ60">
            <v>48.475550555685274</v>
          </cell>
          <cell r="BA60">
            <v>48.475550555685274</v>
          </cell>
          <cell r="BB60">
            <v>2.81</v>
          </cell>
          <cell r="BC60">
            <v>0.89815</v>
          </cell>
          <cell r="BD60">
            <v>0</v>
          </cell>
          <cell r="BE60">
            <v>1.8352996748648747</v>
          </cell>
          <cell r="BF60">
            <v>1.8352996748648747</v>
          </cell>
          <cell r="BG60">
            <v>11.491099680426402</v>
          </cell>
          <cell r="BH60">
            <v>7.8931295661041219</v>
          </cell>
          <cell r="BI60" t="b">
            <v>0</v>
          </cell>
          <cell r="BJ60">
            <v>1.0912732841361301</v>
          </cell>
          <cell r="BK60">
            <v>1.0912732841361301</v>
          </cell>
          <cell r="BL60" t="b">
            <v>0</v>
          </cell>
          <cell r="BM60">
            <v>0.64314585186730122</v>
          </cell>
          <cell r="BN60">
            <v>0.64314585186730122</v>
          </cell>
          <cell r="BO60">
            <v>0</v>
          </cell>
          <cell r="BP60">
            <v>1.1275799048060586</v>
          </cell>
          <cell r="BQ60">
            <v>1.1217167238283061</v>
          </cell>
          <cell r="BR60">
            <v>0</v>
          </cell>
          <cell r="BS60">
            <v>0.62758587158018897</v>
          </cell>
          <cell r="BT60">
            <v>0.60332132261072124</v>
          </cell>
          <cell r="BU60">
            <v>0</v>
          </cell>
          <cell r="BV60">
            <v>0.95227079357126188</v>
          </cell>
          <cell r="BW60">
            <v>0.94113074971353228</v>
          </cell>
          <cell r="BX60">
            <v>0.15</v>
          </cell>
          <cell r="BY60">
            <v>0.8</v>
          </cell>
          <cell r="BZ60">
            <v>0</v>
          </cell>
          <cell r="CA60">
            <v>0</v>
          </cell>
          <cell r="CB60">
            <v>2.2727944539375105</v>
          </cell>
          <cell r="CC60">
            <v>1.3654446469342594</v>
          </cell>
          <cell r="CD60">
            <v>4.6264495205279506</v>
          </cell>
          <cell r="CE60">
            <v>0.37847940620567</v>
          </cell>
          <cell r="CF60">
            <v>0</v>
          </cell>
          <cell r="CG60">
            <v>1.2728063874857714</v>
          </cell>
          <cell r="CH60">
            <v>1.1712831537863817</v>
          </cell>
          <cell r="CI60">
            <v>3.353643133042179</v>
          </cell>
          <cell r="CJ60">
            <v>-0.89432698128010135</v>
          </cell>
          <cell r="CK60">
            <v>0</v>
          </cell>
          <cell r="CL60">
            <v>1.1839115435846179</v>
          </cell>
          <cell r="CM60">
            <v>1.1839115435846179</v>
          </cell>
          <cell r="CN60">
            <v>2.1697315894575611</v>
          </cell>
          <cell r="CO60">
            <v>-2.0782385248647195</v>
          </cell>
        </row>
        <row r="61">
          <cell r="D61" t="str">
            <v>150/34 TEX NIM S _B2</v>
          </cell>
          <cell r="E61" t="str">
            <v>150</v>
          </cell>
          <cell r="F61" t="str">
            <v>34</v>
          </cell>
          <cell r="G61" t="str">
            <v>TEX</v>
          </cell>
          <cell r="H61" t="str">
            <v>NIM</v>
          </cell>
          <cell r="I61" t="str">
            <v>S</v>
          </cell>
          <cell r="J61" t="str">
            <v/>
          </cell>
          <cell r="K61" t="str">
            <v>B2</v>
          </cell>
          <cell r="L61">
            <v>1.5</v>
          </cell>
          <cell r="M61">
            <v>0.2345734482945222</v>
          </cell>
          <cell r="N61">
            <v>1.2654265517054779</v>
          </cell>
          <cell r="O61">
            <v>875</v>
          </cell>
          <cell r="P61">
            <v>251</v>
          </cell>
          <cell r="Q61">
            <v>1.734</v>
          </cell>
          <cell r="R61">
            <v>0.97389999999999999</v>
          </cell>
          <cell r="S61">
            <v>0.97</v>
          </cell>
          <cell r="T61">
            <v>2.4799999999999999E-2</v>
          </cell>
          <cell r="U61">
            <v>4.7085709900866428</v>
          </cell>
          <cell r="V61">
            <v>7.0000000000000001E-3</v>
          </cell>
          <cell r="W61">
            <v>4.6756109931560363</v>
          </cell>
          <cell r="X61">
            <v>217.41591118175569</v>
          </cell>
          <cell r="Y61">
            <v>34</v>
          </cell>
          <cell r="Z61">
            <v>183.41591118175569</v>
          </cell>
          <cell r="AA61">
            <v>61.326505576208177</v>
          </cell>
          <cell r="AB61">
            <v>0.116865</v>
          </cell>
          <cell r="AC61">
            <v>61.20964057620818</v>
          </cell>
          <cell r="AD61">
            <v>1</v>
          </cell>
          <cell r="AE61">
            <v>0</v>
          </cell>
          <cell r="AF61">
            <v>0.3060482028810409</v>
          </cell>
          <cell r="AG61">
            <v>1.44</v>
          </cell>
          <cell r="AH61">
            <v>90</v>
          </cell>
          <cell r="AI61">
            <v>43.86</v>
          </cell>
          <cell r="AJ61">
            <v>63.1584</v>
          </cell>
          <cell r="AK61">
            <v>21.473856000000001</v>
          </cell>
          <cell r="AL61">
            <v>0</v>
          </cell>
          <cell r="AM61">
            <v>0.02</v>
          </cell>
          <cell r="AN61">
            <v>1.2631680000000001</v>
          </cell>
          <cell r="AO61">
            <v>5.21</v>
          </cell>
          <cell r="AP61">
            <v>1.4705882352941178</v>
          </cell>
          <cell r="AQ61">
            <v>1.5573304109589043</v>
          </cell>
          <cell r="AR61">
            <v>0.12000096</v>
          </cell>
          <cell r="AS61" t="str">
            <v>265/34</v>
          </cell>
          <cell r="AT61">
            <v>2</v>
          </cell>
          <cell r="AU61">
            <v>0</v>
          </cell>
          <cell r="AV61">
            <v>40</v>
          </cell>
          <cell r="AW61">
            <v>1</v>
          </cell>
          <cell r="AX61">
            <v>54</v>
          </cell>
          <cell r="AY61">
            <v>0.98267890848743711</v>
          </cell>
          <cell r="AZ61">
            <v>37.174743108079745</v>
          </cell>
          <cell r="BA61">
            <v>47.984211101441552</v>
          </cell>
          <cell r="BB61">
            <v>2.81</v>
          </cell>
          <cell r="BC61">
            <v>0.89815</v>
          </cell>
          <cell r="BD61">
            <v>0</v>
          </cell>
          <cell r="BE61">
            <v>0</v>
          </cell>
          <cell r="BF61">
            <v>0</v>
          </cell>
          <cell r="BG61">
            <v>12.654419285667235</v>
          </cell>
          <cell r="BH61">
            <v>8.211231271885584</v>
          </cell>
          <cell r="BI61" t="b">
            <v>0</v>
          </cell>
          <cell r="BJ61">
            <v>1.0368540655707452</v>
          </cell>
          <cell r="BK61">
            <v>1.0368540655707452</v>
          </cell>
          <cell r="BL61" t="b">
            <v>0</v>
          </cell>
          <cell r="BM61">
            <v>0.61107368883446977</v>
          </cell>
          <cell r="BN61">
            <v>0.61107368883446977</v>
          </cell>
          <cell r="BO61">
            <v>0</v>
          </cell>
          <cell r="BP61">
            <v>1.0713501609081753</v>
          </cell>
          <cell r="BQ61">
            <v>1.0657793629033727</v>
          </cell>
          <cell r="BR61">
            <v>0</v>
          </cell>
          <cell r="BS61">
            <v>0.59628964797557116</v>
          </cell>
          <cell r="BT61">
            <v>0.57323511469415844</v>
          </cell>
          <cell r="BU61">
            <v>0</v>
          </cell>
          <cell r="BV61">
            <v>0.90478330056458567</v>
          </cell>
          <cell r="BW61">
            <v>0.8941987843554613</v>
          </cell>
          <cell r="BX61">
            <v>0.15</v>
          </cell>
          <cell r="BY61">
            <v>0.8</v>
          </cell>
          <cell r="BZ61">
            <v>0</v>
          </cell>
          <cell r="CA61">
            <v>0</v>
          </cell>
          <cell r="CB61">
            <v>2.1594555681231014</v>
          </cell>
          <cell r="CC61">
            <v>1.2973531507337708</v>
          </cell>
          <cell r="CD61">
            <v>6.1246128536905875</v>
          </cell>
          <cell r="CE61">
            <v>1.0314248399089352</v>
          </cell>
          <cell r="CF61">
            <v>0</v>
          </cell>
          <cell r="CG61">
            <v>1.2093345422578938</v>
          </cell>
          <cell r="CH61">
            <v>1.1128740321901243</v>
          </cell>
          <cell r="CI61">
            <v>4.9152783114326937</v>
          </cell>
          <cell r="CJ61">
            <v>-0.17790970234895864</v>
          </cell>
          <cell r="CK61">
            <v>0</v>
          </cell>
          <cell r="CL61">
            <v>1.1248726740466217</v>
          </cell>
          <cell r="CM61">
            <v>1.1248726740466217</v>
          </cell>
          <cell r="CN61">
            <v>3.7904056373860717</v>
          </cell>
          <cell r="CO61">
            <v>-1.3027823763955804</v>
          </cell>
        </row>
        <row r="62">
          <cell r="D62" t="str">
            <v>150/34 TEX NIM Z _B2</v>
          </cell>
          <cell r="E62" t="str">
            <v>150</v>
          </cell>
          <cell r="F62" t="str">
            <v>34</v>
          </cell>
          <cell r="G62" t="str">
            <v>TEX</v>
          </cell>
          <cell r="H62" t="str">
            <v>NIM</v>
          </cell>
          <cell r="I62" t="str">
            <v>Z</v>
          </cell>
          <cell r="J62" t="str">
            <v/>
          </cell>
          <cell r="K62" t="str">
            <v>B2</v>
          </cell>
          <cell r="L62">
            <v>1</v>
          </cell>
          <cell r="M62">
            <v>0.2345734482945222</v>
          </cell>
          <cell r="N62">
            <v>0.7654265517054778</v>
          </cell>
          <cell r="O62">
            <v>875</v>
          </cell>
          <cell r="P62">
            <v>251</v>
          </cell>
          <cell r="Q62">
            <v>1.734</v>
          </cell>
          <cell r="R62">
            <v>0.97389999999999999</v>
          </cell>
          <cell r="S62">
            <v>0.97</v>
          </cell>
          <cell r="T62">
            <v>2.4799999999999999E-2</v>
          </cell>
          <cell r="U62">
            <v>4.7085709900866428</v>
          </cell>
          <cell r="V62">
            <v>7.0000000000000001E-3</v>
          </cell>
          <cell r="W62">
            <v>4.6756109931560363</v>
          </cell>
          <cell r="X62">
            <v>144.94394078783714</v>
          </cell>
          <cell r="Y62">
            <v>34</v>
          </cell>
          <cell r="Z62">
            <v>110.94394078783714</v>
          </cell>
          <cell r="AA62">
            <v>61.326505576208177</v>
          </cell>
          <cell r="AB62">
            <v>0.116865</v>
          </cell>
          <cell r="AC62">
            <v>61.20964057620818</v>
          </cell>
          <cell r="AD62">
            <v>1</v>
          </cell>
          <cell r="AE62">
            <v>0</v>
          </cell>
          <cell r="AF62">
            <v>0.3060482028810409</v>
          </cell>
          <cell r="AG62">
            <v>1.35</v>
          </cell>
          <cell r="AH62">
            <v>90</v>
          </cell>
          <cell r="AI62">
            <v>43.86</v>
          </cell>
          <cell r="AJ62">
            <v>59.211000000000006</v>
          </cell>
          <cell r="AK62">
            <v>20.131740000000001</v>
          </cell>
          <cell r="AL62">
            <v>0</v>
          </cell>
          <cell r="AM62">
            <v>0</v>
          </cell>
          <cell r="AN62">
            <v>0</v>
          </cell>
          <cell r="AO62">
            <v>5.64</v>
          </cell>
          <cell r="AP62">
            <v>1.4705882352941178</v>
          </cell>
          <cell r="AQ62">
            <v>1.459997260273973</v>
          </cell>
          <cell r="AR62">
            <v>0.11250090000000001</v>
          </cell>
          <cell r="AS62" t="str">
            <v>265/34</v>
          </cell>
          <cell r="AT62">
            <v>2</v>
          </cell>
          <cell r="AU62">
            <v>0</v>
          </cell>
          <cell r="AV62">
            <v>40</v>
          </cell>
          <cell r="AW62">
            <v>1</v>
          </cell>
          <cell r="AX62">
            <v>54</v>
          </cell>
          <cell r="AY62">
            <v>0.98267890848743711</v>
          </cell>
          <cell r="AZ62">
            <v>37.174743108079745</v>
          </cell>
          <cell r="BA62">
            <v>47.984211101441552</v>
          </cell>
          <cell r="BB62">
            <v>2.81</v>
          </cell>
          <cell r="BC62">
            <v>0.89815</v>
          </cell>
          <cell r="BD62">
            <v>0</v>
          </cell>
          <cell r="BE62">
            <v>0</v>
          </cell>
          <cell r="BF62">
            <v>0</v>
          </cell>
          <cell r="BG62">
            <v>9.6450204963521706</v>
          </cell>
          <cell r="BH62">
            <v>8.211231271885584</v>
          </cell>
          <cell r="BI62" t="b">
            <v>0</v>
          </cell>
          <cell r="BJ62">
            <v>1.0368540655707452</v>
          </cell>
          <cell r="BK62">
            <v>1.0368540655707452</v>
          </cell>
          <cell r="BL62" t="b">
            <v>0</v>
          </cell>
          <cell r="BM62">
            <v>0.61107368883446977</v>
          </cell>
          <cell r="BN62">
            <v>0.61107368883446977</v>
          </cell>
          <cell r="BO62">
            <v>0</v>
          </cell>
          <cell r="BP62">
            <v>1.0713501609081753</v>
          </cell>
          <cell r="BQ62">
            <v>1.0713501609081753</v>
          </cell>
          <cell r="BR62">
            <v>0</v>
          </cell>
          <cell r="BS62">
            <v>0.59628964797557116</v>
          </cell>
          <cell r="BT62">
            <v>0.59628964797557116</v>
          </cell>
          <cell r="BU62">
            <v>0</v>
          </cell>
          <cell r="BV62">
            <v>0.90478330056458567</v>
          </cell>
          <cell r="BW62">
            <v>0.90478330056458567</v>
          </cell>
          <cell r="BX62">
            <v>0.15</v>
          </cell>
          <cell r="BY62">
            <v>0.8</v>
          </cell>
          <cell r="BZ62">
            <v>0</v>
          </cell>
          <cell r="CA62">
            <v>0</v>
          </cell>
          <cell r="CB62">
            <v>2.1594555681231014</v>
          </cell>
          <cell r="CC62">
            <v>2.1594555681231014</v>
          </cell>
          <cell r="CD62">
            <v>3.1152140643755213</v>
          </cell>
          <cell r="CE62">
            <v>1.0314248399089352</v>
          </cell>
          <cell r="CF62">
            <v>0</v>
          </cell>
          <cell r="CG62">
            <v>1.2093345422578938</v>
          </cell>
          <cell r="CH62">
            <v>1.2093345422578938</v>
          </cell>
          <cell r="CI62">
            <v>1.9058795221176275</v>
          </cell>
          <cell r="CJ62">
            <v>-0.17790970234895864</v>
          </cell>
          <cell r="CK62">
            <v>0</v>
          </cell>
          <cell r="CL62">
            <v>1.1248726740466217</v>
          </cell>
          <cell r="CM62">
            <v>1.1248726740466217</v>
          </cell>
          <cell r="CN62">
            <v>0.78100684807100573</v>
          </cell>
          <cell r="CO62">
            <v>-1.3027823763955804</v>
          </cell>
        </row>
        <row r="63"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</sheetData>
      <sheetData sheetId="1"/>
      <sheetData sheetId="2"/>
      <sheetData sheetId="3">
        <row r="38">
          <cell r="G38">
            <v>193669644.30000001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TRIAL BALANCE"/>
      <sheetName val="ADV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Consolidate"/>
      <sheetName val="apr 06 to jun 08"/>
      <sheetName val="Material groupings"/>
    </sheetNames>
    <sheetDataSet>
      <sheetData sheetId="0"/>
      <sheetData sheetId="1"/>
      <sheetData sheetId="2"/>
      <sheetData sheetId="3" refreshError="1">
        <row r="2">
          <cell r="A2" t="str">
            <v>Admin</v>
          </cell>
        </row>
        <row r="3">
          <cell r="A3" t="str">
            <v>Batt-Chrgr</v>
          </cell>
        </row>
        <row r="4">
          <cell r="A4" t="str">
            <v>Blding-mat</v>
          </cell>
        </row>
        <row r="5">
          <cell r="A5" t="str">
            <v>Cable-HT</v>
          </cell>
        </row>
        <row r="6">
          <cell r="A6" t="str">
            <v>Cable-LT</v>
          </cell>
        </row>
        <row r="7">
          <cell r="A7" t="str">
            <v>Capacitors</v>
          </cell>
        </row>
        <row r="8">
          <cell r="A8" t="str">
            <v>Compu-Accs</v>
          </cell>
        </row>
        <row r="9">
          <cell r="A9" t="str">
            <v>Dist-Trans</v>
          </cell>
        </row>
        <row r="10">
          <cell r="A10" t="str">
            <v>EnrgyMeter</v>
          </cell>
        </row>
        <row r="11">
          <cell r="A11" t="str">
            <v>Fuses</v>
          </cell>
        </row>
        <row r="12">
          <cell r="A12" t="str">
            <v>Instr-Eqip</v>
          </cell>
        </row>
        <row r="13">
          <cell r="A13" t="str">
            <v>Joint-HT</v>
          </cell>
        </row>
        <row r="14">
          <cell r="A14" t="str">
            <v>Joint-LT</v>
          </cell>
        </row>
        <row r="15">
          <cell r="A15" t="str">
            <v>L1</v>
          </cell>
        </row>
        <row r="16">
          <cell r="A16" t="str">
            <v>L2</v>
          </cell>
        </row>
        <row r="17">
          <cell r="A17" t="str">
            <v>Others</v>
          </cell>
        </row>
        <row r="18">
          <cell r="A18" t="str">
            <v>LT-Plr-Pnl</v>
          </cell>
        </row>
        <row r="19">
          <cell r="A19" t="str">
            <v>Powr-Trans</v>
          </cell>
        </row>
        <row r="20">
          <cell r="A20" t="str">
            <v>Swgr-11K</v>
          </cell>
        </row>
        <row r="21">
          <cell r="A21" t="str">
            <v>Scada-Euip</v>
          </cell>
        </row>
        <row r="22">
          <cell r="A22" t="str">
            <v>StrtLght</v>
          </cell>
        </row>
        <row r="23">
          <cell r="A23" t="str">
            <v>Swgr-33K</v>
          </cell>
        </row>
        <row r="24">
          <cell r="A24" t="str">
            <v>Tools</v>
          </cell>
        </row>
        <row r="25">
          <cell r="A25" t="str">
            <v>Wires</v>
          </cell>
        </row>
      </sheetData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licies"/>
      <sheetName val="Control Check"/>
      <sheetName val="Reco"/>
      <sheetName val="Top sheet"/>
      <sheetName val="Grouping - Profit &amp; Loss(mio)"/>
      <sheetName val="Grouping - Balance Sheet(mio)"/>
      <sheetName val="Sheet1"/>
      <sheetName val="Bal 08"/>
      <sheetName val="Account 0607"/>
      <sheetName val="Fixed Assets 08"/>
      <sheetName val="Bal 07-08"/>
      <sheetName val="FA0607"/>
      <sheetName val="CABank 0607"/>
      <sheetName val="Journal entries"/>
      <sheetName val="Tax Details"/>
      <sheetName val="Derivati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P1">
            <v>1000000</v>
          </cell>
        </row>
      </sheetData>
      <sheetData sheetId="15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Sheet"/>
      <sheetName val="Sensitivity"/>
      <sheetName val="Cost &amp; MOF"/>
      <sheetName val="Construction"/>
      <sheetName val="Loan Details"/>
      <sheetName val="Units Gen"/>
      <sheetName val="Expenses"/>
      <sheetName val="Tax &amp; Dep"/>
      <sheetName val="P&amp;L"/>
      <sheetName val="Tariff NPLF"/>
      <sheetName val="S&amp;A"/>
      <sheetName val="BS"/>
      <sheetName val="Cashfl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"/>
      <sheetName val="Params"/>
      <sheetName val="Computation"/>
      <sheetName val="BLOCK"/>
      <sheetName val="BS"/>
      <sheetName val="IE"/>
      <sheetName val="SCH A&amp;B"/>
      <sheetName val="SCH C"/>
      <sheetName val="TDS LIST"/>
      <sheetName val="Capital Accounts"/>
      <sheetName val="Drivers Salary"/>
      <sheetName val="LOAN CHART"/>
      <sheetName val="Workings (2)"/>
      <sheetName val="Workings"/>
    </sheetNames>
    <sheetDataSet>
      <sheetData sheetId="0" refreshError="1"/>
      <sheetData sheetId="1" refreshError="1">
        <row r="1">
          <cell r="B1" t="str">
            <v>Sampat &amp; Mehta (Regd.)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  <sheetName val="ADDITION UPTO JUN-05"/>
    </sheetNames>
    <sheetDataSet>
      <sheetData sheetId="0" refreshError="1"/>
      <sheetData sheetId="1" refreshError="1"/>
      <sheetData sheetId="2" refreshError="1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e1"/>
      <sheetName val="Pending Points"/>
      <sheetName val="1.LoanDetails"/>
      <sheetName val="2.Fixed Assets Schedule"/>
      <sheetName val="3.IntangibleAssets"/>
      <sheetName val="Trial Balances"/>
      <sheetName val="032009HO"/>
      <sheetName val="Hyp-mstr"/>
      <sheetName val="Desig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"/>
      <sheetName val="BS "/>
      <sheetName val="Fund flow"/>
      <sheetName val="Ratio"/>
      <sheetName val="SBU"/>
      <sheetName val="PROJ-POLY"/>
      <sheetName val="PROJ-SPUN"/>
      <sheetName val="tdp"/>
      <sheetName val="tdint"/>
      <sheetName val="TDP(2)"/>
      <sheetName val="Intaccrual"/>
      <sheetName val="Intcash"/>
      <sheetName val="Payment"/>
      <sheetName val="Allocation"/>
      <sheetName val="Sheet2"/>
      <sheetName val="ASSUPTIONS"/>
      <sheetName val="Dep Cal"/>
      <sheetName val="F A 2002"/>
      <sheetName val="Proj5Y PSF now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oQ Forecast"/>
      <sheetName val="Annual"/>
      <sheetName val="Income Summary"/>
      <sheetName val="Theatre mgmt cont"/>
    </sheetNames>
    <sheetDataSet>
      <sheetData sheetId="0" refreshError="1">
        <row r="7">
          <cell r="A7" t="str">
            <v>Qtrs</v>
          </cell>
        </row>
        <row r="8">
          <cell r="A8" t="str">
            <v>Sales ($US)</v>
          </cell>
        </row>
        <row r="9">
          <cell r="A9" t="str">
            <v>COGS</v>
          </cell>
        </row>
        <row r="10">
          <cell r="A10" t="str">
            <v>Gross Profit</v>
          </cell>
        </row>
        <row r="11">
          <cell r="A11" t="str">
            <v>SGA</v>
          </cell>
        </row>
        <row r="12">
          <cell r="A12" t="str">
            <v>R&amp;D</v>
          </cell>
        </row>
        <row r="13">
          <cell r="A13" t="str">
            <v>Other charges</v>
          </cell>
        </row>
        <row r="14">
          <cell r="A14" t="str">
            <v>Operating income</v>
          </cell>
        </row>
        <row r="15">
          <cell r="A15" t="str">
            <v xml:space="preserve">Interest income </v>
          </cell>
        </row>
        <row r="16">
          <cell r="A16" t="str">
            <v>Gain on sales of invt</v>
          </cell>
        </row>
        <row r="17">
          <cell r="A17" t="str">
            <v>Pre-tax</v>
          </cell>
        </row>
        <row r="18">
          <cell r="A18" t="str">
            <v>Tax provision</v>
          </cell>
        </row>
        <row r="19">
          <cell r="A19" t="str">
            <v>Minority interest</v>
          </cell>
        </row>
        <row r="20">
          <cell r="A20" t="str">
            <v>Extraordinaries</v>
          </cell>
        </row>
        <row r="21">
          <cell r="A21" t="str">
            <v>Net income</v>
          </cell>
        </row>
        <row r="22">
          <cell r="A22" t="str">
            <v>Dividend income</v>
          </cell>
        </row>
        <row r="23">
          <cell r="A23" t="str">
            <v>Retained earnings</v>
          </cell>
        </row>
        <row r="25">
          <cell r="A25" t="str">
            <v>Valuation</v>
          </cell>
        </row>
        <row r="26">
          <cell r="A26" t="str">
            <v>Quarter</v>
          </cell>
        </row>
        <row r="27">
          <cell r="A27" t="str">
            <v>EPS (US$)</v>
          </cell>
        </row>
        <row r="28">
          <cell r="A28" t="str">
            <v xml:space="preserve">Wtd avg share cap. </v>
          </cell>
        </row>
        <row r="29">
          <cell r="A29" t="str">
            <v>EPS Growth (Yoy %)</v>
          </cell>
        </row>
        <row r="30">
          <cell r="A30" t="str">
            <v>Gross margins</v>
          </cell>
        </row>
        <row r="31">
          <cell r="A31" t="str">
            <v>Sales-per-share(trailing)</v>
          </cell>
        </row>
        <row r="32">
          <cell r="A32" t="str">
            <v>S$ per US$</v>
          </cell>
        </row>
        <row r="34">
          <cell r="A34" t="str">
            <v>Sequential Growth</v>
          </cell>
        </row>
        <row r="35">
          <cell r="A35" t="str">
            <v>Revenues Growth</v>
          </cell>
        </row>
        <row r="36">
          <cell r="A36" t="str">
            <v>EPS Growth</v>
          </cell>
        </row>
        <row r="38">
          <cell r="A38" t="str">
            <v>Yoy Growth</v>
          </cell>
        </row>
        <row r="39">
          <cell r="A39" t="str">
            <v>Revenue growth</v>
          </cell>
        </row>
        <row r="40">
          <cell r="A40" t="str">
            <v>Net income growth</v>
          </cell>
        </row>
        <row r="43">
          <cell r="A43" t="str">
            <v>Gross Margins (%)</v>
          </cell>
        </row>
        <row r="44">
          <cell r="A44" t="str">
            <v>Interest income/ expense</v>
          </cell>
        </row>
        <row r="45">
          <cell r="A45" t="str">
            <v>Tax rate</v>
          </cell>
        </row>
        <row r="47">
          <cell r="A47" t="str">
            <v>Inventory turns</v>
          </cell>
        </row>
        <row r="162">
          <cell r="B162">
            <v>0</v>
          </cell>
          <cell r="C162">
            <v>18.991</v>
          </cell>
          <cell r="D162">
            <v>14.268999999999998</v>
          </cell>
          <cell r="E162">
            <v>2.7080000000000002</v>
          </cell>
          <cell r="G162">
            <v>0</v>
          </cell>
          <cell r="H162">
            <v>58.046000000000006</v>
          </cell>
          <cell r="I162">
            <v>27.013999999999996</v>
          </cell>
          <cell r="J162">
            <v>82.234000000000009</v>
          </cell>
          <cell r="L162">
            <v>68.582000000000008</v>
          </cell>
          <cell r="M162">
            <v>124.47299999999997</v>
          </cell>
          <cell r="N162">
            <v>148.35900000000001</v>
          </cell>
          <cell r="O162">
            <v>125.59200000000001</v>
          </cell>
          <cell r="Q162">
            <v>104.06500000000001</v>
          </cell>
          <cell r="R162">
            <v>71.922999999999988</v>
          </cell>
          <cell r="S162">
            <v>42.94700000000001</v>
          </cell>
          <cell r="T162">
            <v>25.373999999999992</v>
          </cell>
          <cell r="V162">
            <v>-10.054000000000006</v>
          </cell>
          <cell r="W162">
            <v>25.096000000000004</v>
          </cell>
          <cell r="X162">
            <v>14.451999999999984</v>
          </cell>
          <cell r="Y162">
            <v>89.246000000000009</v>
          </cell>
          <cell r="AA162">
            <v>122.458</v>
          </cell>
          <cell r="AB162">
            <v>241.352</v>
          </cell>
          <cell r="AC162">
            <v>316.68399999999997</v>
          </cell>
          <cell r="AD162">
            <v>384.017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Assumptions"/>
      <sheetName val="A 3.7"/>
      <sheetName val="water_bal"/>
      <sheetName val="Daily_input"/>
      <sheetName val="Daily_report"/>
      <sheetName val="A_3_7"/>
      <sheetName val="Clause 9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 (2)"/>
      <sheetName val="Sheet3 _2_"/>
      <sheetName val="DEPRE"/>
      <sheetName val="Global Assm."/>
      <sheetName val="QoQ Forecast"/>
      <sheetName val="BBEuros"/>
      <sheetName val="Income Statements"/>
      <sheetName val="Analysis"/>
      <sheetName val="Sheet2"/>
      <sheetName val="van khuon"/>
      <sheetName val="Names"/>
      <sheetName val="Introduction"/>
      <sheetName val="IDC macro"/>
      <sheetName val="SALE"/>
      <sheetName val="sheet6"/>
      <sheetName val="InvoiceList"/>
      <sheetName val="Income &amp; Occupancy Customer"/>
      <sheetName val="Summary"/>
      <sheetName val="노무비"/>
      <sheetName val="Set"/>
      <sheetName val="Sheet3_(2)"/>
      <sheetName val="Sheet3__2_"/>
      <sheetName val="Aladdin Macro1"/>
      <sheetName val="BalSht"/>
      <sheetName val="Acc_10.5"/>
      <sheetName val="ABP inputs"/>
      <sheetName val="Synergy Sales Budget"/>
      <sheetName val="Project Budget Worksheet"/>
      <sheetName val="Calculation (2)"/>
      <sheetName val="JCF"/>
      <sheetName val="Multiple output"/>
      <sheetName val="유통망계획"/>
      <sheetName val="Builtup Area"/>
      <sheetName val="Headings"/>
      <sheetName val="RCC,Ret. Wall"/>
      <sheetName val="BOQ T4B"/>
      <sheetName val="F1a-Pile"/>
      <sheetName val="CV"/>
      <sheetName val="ES(Kor)"/>
      <sheetName val="INDIGINEOUS ITEMS "/>
      <sheetName val="fco"/>
      <sheetName val="Formulas"/>
      <sheetName val="SCH-E-1"/>
      <sheetName val="Inputs"/>
      <sheetName val="BIPR"/>
      <sheetName val="BPCA"/>
      <sheetName val="BBRS"/>
      <sheetName val="KPM DT"/>
      <sheetName val="IMPORT T12"/>
      <sheetName val="Assumptions"/>
      <sheetName val="EBITDA"/>
      <sheetName val="Income_Statements"/>
      <sheetName val="QoQ_Forecast"/>
      <sheetName val="Portfolio Summary"/>
      <sheetName val="Depreciation"/>
      <sheetName val="compu"/>
      <sheetName val="Current Bill MB ref"/>
      <sheetName val="Meas.-Hotel Part"/>
      <sheetName val="Approved MTD Proj #'s"/>
      <sheetName val="PLAN_FEB97"/>
      <sheetName val="Fin Sum"/>
      <sheetName val="Company"/>
      <sheetName val="ras"/>
      <sheetName val="P &amp; L"/>
      <sheetName val="Summary Excise"/>
      <sheetName val="BS"/>
      <sheetName val="Other BS Sch 5-9"/>
      <sheetName val="Excess Calc"/>
      <sheetName val="Grouping Master"/>
      <sheetName val="Material "/>
      <sheetName val="Labour &amp; Plant"/>
      <sheetName val="Lead"/>
      <sheetName val="Main-Material"/>
      <sheetName val="Sheet1"/>
      <sheetName val="GBW"/>
      <sheetName val="Design"/>
      <sheetName val="BOQ"/>
      <sheetName val=" B3"/>
      <sheetName val=" B1"/>
      <sheetName val="beam-reinft-IIInd floor"/>
      <sheetName val="MN T.B."/>
      <sheetName val="CFForecast detail"/>
      <sheetName val="Site Dev BOQ"/>
      <sheetName val="Break up Sheet"/>
      <sheetName val="TIll_Q_sal"/>
      <sheetName val="tiller"/>
      <sheetName val="Load Details-220kV"/>
      <sheetName val="CapitalOutlay"/>
      <sheetName val="Assum"/>
      <sheetName val="Block A - BOQ"/>
      <sheetName val="March Analysts"/>
      <sheetName val="download"/>
      <sheetName val="170810-lease tax"/>
      <sheetName val="Input"/>
      <sheetName val="Main Sheet (MTD)"/>
      <sheetName val="Consl Daily Report"/>
      <sheetName val="Acc_10_5"/>
      <sheetName val="Preside"/>
      <sheetName val="balance sheet"/>
      <sheetName val="Occ"/>
      <sheetName val="Demand"/>
      <sheetName val="Ref"/>
      <sheetName val="LISTS"/>
      <sheetName val="Aladdin_Macro1"/>
      <sheetName val="TB_FOR_MIS"/>
      <sheetName val="Area"/>
      <sheetName val="TB FOR MIS"/>
      <sheetName val="INPUT SHEET"/>
      <sheetName val="Index"/>
      <sheetName val="Rates"/>
      <sheetName val="CashFlow"/>
      <sheetName val="TB"/>
      <sheetName val="new_data"/>
      <sheetName val="earnmodl"/>
      <sheetName val="Dom Cell (IS)"/>
      <sheetName val="F"/>
      <sheetName val="EXHIBIT&quot; T&quot;"/>
      <sheetName val="Turnover"/>
      <sheetName val="OpRes"/>
      <sheetName val="master"/>
      <sheetName val="Sheet3_(2)1"/>
      <sheetName val="Sheet3__2_1"/>
      <sheetName val="Global_Assm_"/>
      <sheetName val="QoQ_Forecast1"/>
      <sheetName val="Income_Statements1"/>
      <sheetName val="van_khuon"/>
      <sheetName val="IDC_macro"/>
      <sheetName val="Income_&amp;_Occupancy_Customer"/>
      <sheetName val="ABP_inputs"/>
      <sheetName val="Synergy_Sales_Budget"/>
      <sheetName val="Project_Budget_Worksheet"/>
      <sheetName val="Calculation_(2)"/>
      <sheetName val="Multiple_output"/>
      <sheetName val="Builtup_Area"/>
      <sheetName val="RCC,Ret__Wall"/>
      <sheetName val="BOQ_T4B"/>
      <sheetName val="INDIGINEOUS_ITEMS_"/>
      <sheetName val="IMPORT_T12"/>
      <sheetName val="KPM_DT"/>
      <sheetName val="Portfolio_Summary"/>
      <sheetName val="Current_Bill_MB_ref"/>
      <sheetName val="Meas_-Hotel_Part"/>
      <sheetName val="Approved_MTD_Proj_#'s"/>
      <sheetName val="Fin_Sum"/>
      <sheetName val="Task"/>
      <sheetName val="strand"/>
      <sheetName val="Rollup Summary"/>
      <sheetName val="Vind-BtB"/>
      <sheetName val="Material_"/>
      <sheetName val="Labour_&amp;_Plant"/>
      <sheetName val="_B3"/>
      <sheetName val="_B1"/>
      <sheetName val="beam-reinft-IIInd_floor"/>
      <sheetName val="MN_T_B_"/>
      <sheetName val="CFForecast_detail"/>
      <sheetName val="Site_Dev_BOQ"/>
      <sheetName val="Break_up_Sheet"/>
      <sheetName val="Load_Details-220kV"/>
      <sheetName val="Block_A_-_BOQ"/>
      <sheetName val="ABP_inputs1"/>
      <sheetName val="Synergy_Sales_Budget1"/>
      <sheetName val="Project_Budget_Worksheet1"/>
      <sheetName val="Income_&amp;_Occupancy_Customer1"/>
      <sheetName val="RCC,Ret__Wall1"/>
      <sheetName val="Calculation_(2)1"/>
      <sheetName val="Multiple_output1"/>
      <sheetName val="Builtup_Area1"/>
      <sheetName val="BOQ_T4B1"/>
      <sheetName val="INDIGINEOUS_ITEMS_1"/>
      <sheetName val="Material_1"/>
      <sheetName val="Labour_&amp;_Plant1"/>
      <sheetName val="Approved_MTD_Proj_#'s1"/>
      <sheetName val="_B31"/>
      <sheetName val="_B11"/>
      <sheetName val="beam-reinft-IIInd_floor1"/>
      <sheetName val="Aladdin_Macro11"/>
      <sheetName val="Acc_10_51"/>
      <sheetName val="Global_Assm_1"/>
      <sheetName val="MN_T_B_1"/>
      <sheetName val="CFForecast_detail1"/>
      <sheetName val="Site_Dev_BOQ1"/>
      <sheetName val="Break_up_Sheet1"/>
      <sheetName val="Load_Details-220kV1"/>
      <sheetName val="Block_A_-_BOQ1"/>
      <sheetName val="Sheet3_(2)2"/>
      <sheetName val="ABP_inputs2"/>
      <sheetName val="Synergy_Sales_Budget2"/>
      <sheetName val="Project_Budget_Worksheet2"/>
      <sheetName val="QoQ_Forecast2"/>
      <sheetName val="Income_Statements2"/>
      <sheetName val="Sheet3__2_2"/>
      <sheetName val="Income_&amp;_Occupancy_Customer2"/>
      <sheetName val="RCC,Ret__Wall2"/>
      <sheetName val="Calculation_(2)2"/>
      <sheetName val="Multiple_output2"/>
      <sheetName val="Builtup_Area2"/>
      <sheetName val="BOQ_T4B2"/>
      <sheetName val="INDIGINEOUS_ITEMS_2"/>
      <sheetName val="Material_2"/>
      <sheetName val="Labour_&amp;_Plant2"/>
      <sheetName val="Approved_MTD_Proj_#'s2"/>
      <sheetName val="_B32"/>
      <sheetName val="_B12"/>
      <sheetName val="beam-reinft-IIInd_floor2"/>
      <sheetName val="Aladdin_Macro12"/>
      <sheetName val="Acc_10_52"/>
      <sheetName val="Global_Assm_2"/>
      <sheetName val="MN_T_B_2"/>
      <sheetName val="CFForecast_detail2"/>
      <sheetName val="Site_Dev_BOQ2"/>
      <sheetName val="Break_up_Sheet2"/>
      <sheetName val="Load_Details-220kV2"/>
      <sheetName val="Block_A_-_BOQ2"/>
      <sheetName val="Sheet3_(2)3"/>
      <sheetName val="ABP_inputs3"/>
      <sheetName val="Synergy_Sales_Budget3"/>
      <sheetName val="Project_Budget_Worksheet3"/>
      <sheetName val="QoQ_Forecast3"/>
      <sheetName val="Income_Statements3"/>
      <sheetName val="Sheet3__2_3"/>
      <sheetName val="Income_&amp;_Occupancy_Customer3"/>
      <sheetName val="RCC,Ret__Wall3"/>
      <sheetName val="Calculation_(2)3"/>
      <sheetName val="Multiple_output3"/>
      <sheetName val="Builtup_Area3"/>
      <sheetName val="BOQ_T4B3"/>
      <sheetName val="INDIGINEOUS_ITEMS_3"/>
      <sheetName val="Material_3"/>
      <sheetName val="Labour_&amp;_Plant3"/>
      <sheetName val="Approved_MTD_Proj_#'s3"/>
      <sheetName val="_B33"/>
      <sheetName val="_B13"/>
      <sheetName val="beam-reinft-IIInd_floor3"/>
      <sheetName val="Aladdin_Macro13"/>
      <sheetName val="Acc_10_53"/>
      <sheetName val="Global_Assm_3"/>
      <sheetName val="MN_T_B_3"/>
      <sheetName val="CFForecast_detail3"/>
      <sheetName val="Site_Dev_BOQ3"/>
      <sheetName val="Break_up_Sheet3"/>
      <sheetName val="Load_Details-220kV3"/>
      <sheetName val="Block_A_-_BOQ3"/>
      <sheetName val="Sheet3_(2)4"/>
      <sheetName val="ABP_inputs4"/>
      <sheetName val="Synergy_Sales_Budget4"/>
      <sheetName val="Project_Budget_Worksheet4"/>
      <sheetName val="QoQ_Forecast4"/>
      <sheetName val="Income_Statements4"/>
      <sheetName val="Sheet3__2_4"/>
      <sheetName val="Income_&amp;_Occupancy_Customer4"/>
      <sheetName val="RCC,Ret__Wall4"/>
      <sheetName val="Calculation_(2)4"/>
      <sheetName val="Multiple_output4"/>
      <sheetName val="Builtup_Area4"/>
      <sheetName val="BOQ_T4B4"/>
      <sheetName val="INDIGINEOUS_ITEMS_4"/>
      <sheetName val="Material_4"/>
      <sheetName val="Labour_&amp;_Plant4"/>
      <sheetName val="Approved_MTD_Proj_#'s4"/>
      <sheetName val="_B34"/>
      <sheetName val="_B14"/>
      <sheetName val="beam-reinft-IIInd_floor4"/>
      <sheetName val="Aladdin_Macro14"/>
      <sheetName val="Acc_10_54"/>
      <sheetName val="Global_Assm_4"/>
      <sheetName val="MN_T_B_4"/>
      <sheetName val="CFForecast_detail4"/>
      <sheetName val="Site_Dev_BOQ4"/>
      <sheetName val="Break_up_Sheet4"/>
      <sheetName val="Load_Details-220kV4"/>
      <sheetName val="Block_A_-_BOQ4"/>
      <sheetName val="CABLE DATA"/>
      <sheetName val="1st flr"/>
      <sheetName val="Civil Boq"/>
      <sheetName val="final abstract"/>
      <sheetName val="Rate analysis"/>
      <sheetName val="02"/>
      <sheetName val="03"/>
      <sheetName val="04"/>
      <sheetName val="01"/>
      <sheetName val="q-details"/>
      <sheetName val=" Acc. Sched."/>
      <sheetName val="PLGroupings"/>
      <sheetName val="Results"/>
      <sheetName val="03 (2)"/>
      <sheetName val="WIng F(Typical)"/>
      <sheetName val="NewCo"/>
      <sheetName val="Training Deposits coding"/>
      <sheetName val="M-2 Adjusted"/>
      <sheetName val="OpTrack"/>
      <sheetName val="Data"/>
      <sheetName val="Params"/>
      <sheetName val="EDS  Bestshore Migration"/>
      <sheetName val="sept-plan"/>
      <sheetName val="classes"/>
      <sheetName val="IT Block"/>
      <sheetName val="Location CODE"/>
      <sheetName val="Location TYPE"/>
      <sheetName val="sub class"/>
      <sheetName val=" sub Loc "/>
      <sheetName val="LBO"/>
      <sheetName val="02022005"/>
      <sheetName val="16022005"/>
      <sheetName val="05012005"/>
      <sheetName val="19012005"/>
      <sheetName val="02032005"/>
      <sheetName val="16032005"/>
      <sheetName val="30032005"/>
      <sheetName val="Master Price List"/>
      <sheetName val="reference"/>
      <sheetName val="Rev Opt - Rollup"/>
      <sheetName val="AOR"/>
      <sheetName val="Sheet3"/>
      <sheetName val="Factor_Sheet"/>
      <sheetName val="Balance Sheet "/>
      <sheetName val="CARO"/>
      <sheetName val="Main workings"/>
      <sheetName val="Open Items-311208"/>
      <sheetName val="Portfolio_Summary1"/>
      <sheetName val="Current_Bill_MB_ref1"/>
      <sheetName val="Meas_-Hotel_Part1"/>
      <sheetName val="Pay_Sep06"/>
      <sheetName val="Estimate"/>
      <sheetName val="12-ACTPL"/>
      <sheetName val="DET0900"/>
      <sheetName val="Base"/>
      <sheetName val="Hot"/>
      <sheetName val="Mico"/>
      <sheetName val="Legal Risk Analysis"/>
      <sheetName val="International"/>
      <sheetName val="Internet"/>
      <sheetName val="Macro1"/>
      <sheetName val="Licences"/>
      <sheetName val="LBO Financials"/>
      <sheetName val="MASTER_RATE ANALYSIS"/>
      <sheetName val="Valuation - block 2"/>
      <sheetName val="MIS - kINR"/>
      <sheetName val="AOP13"/>
      <sheetName val="CAP"/>
      <sheetName val="ANN.K"/>
      <sheetName val="FA Schedule Dec 07"/>
      <sheetName val=""/>
      <sheetName val="Commercial Research"/>
      <sheetName val="RNT"/>
      <sheetName val="Combi"/>
      <sheetName val="Base Assumptions"/>
      <sheetName val="Code"/>
      <sheetName val="Summ"/>
      <sheetName val="Fossil_DCF"/>
      <sheetName val="SOPMA DD"/>
      <sheetName val="RES-PLANNING"/>
      <sheetName val="Cost_any"/>
      <sheetName val="10. &amp; 11. Rate Code &amp; BQ"/>
      <sheetName val="FlashMgtMo"/>
      <sheetName val="FlashMgtYTD"/>
      <sheetName val="FITZ MORT 94"/>
      <sheetName val="QoQ In Lakhs"/>
      <sheetName val="GENERAL2"/>
      <sheetName val="YTD"/>
      <sheetName val="vb 9&amp;10"/>
      <sheetName val="#REF"/>
      <sheetName val="IO LIST"/>
      <sheetName val="NEW-IDs Fun &amp; Group"/>
      <sheetName val="Debt"/>
      <sheetName val="SALES"/>
      <sheetName val="Cash Flow Working"/>
      <sheetName val="Scope"/>
      <sheetName val="conc-foot-gradeslab"/>
      <sheetName val="Theatre mgmt cont"/>
      <sheetName val="Trial Balance"/>
      <sheetName val="269T(final)"/>
      <sheetName val="GenAssump"/>
      <sheetName val="Goldberg Portfolio Combined"/>
      <sheetName val="Contribution"/>
      <sheetName val="Rx"/>
      <sheetName val="Leasing Commision"/>
      <sheetName val="Master list"/>
      <sheetName val="Labour List"/>
      <sheetName val="Material List"/>
      <sheetName val="Architectural Summary"/>
      <sheetName val="Labor abs-NMR"/>
      <sheetName val="Beam at Ground flr lvl(Steel)"/>
      <sheetName val="AREAS"/>
      <sheetName val="sumary"/>
      <sheetName val="1st -vpd"/>
      <sheetName val="Material List "/>
      <sheetName val="SCHEDULE"/>
      <sheetName val="Database"/>
      <sheetName val="schedule nos"/>
      <sheetName val="WT-LIST"/>
      <sheetName val="Material"/>
      <sheetName val="Sensitivity"/>
      <sheetName val="Fill this out first..."/>
      <sheetName val="Intaccrual"/>
      <sheetName val="SBU"/>
      <sheetName val="9. Package split - Cost "/>
      <sheetName val="Operating Statistics"/>
      <sheetName val="A-Mum"/>
      <sheetName val="horizontal"/>
      <sheetName val="BKCSTOCKVAL"/>
      <sheetName val="MAHSTOCKVAL"/>
      <sheetName val="Checks"/>
      <sheetName val="Variables_x"/>
      <sheetName val="Menu"/>
      <sheetName val="P.R. TAXES"/>
      <sheetName val="BILLING SUM"/>
      <sheetName val="SODA02"/>
      <sheetName val="97-98"/>
      <sheetName val="Sheet3_(2)5"/>
      <sheetName val="Sheet3__2_5"/>
      <sheetName val="Calculation_(2)5"/>
      <sheetName val="Multiple_output5"/>
      <sheetName val="170810-lease_tax"/>
      <sheetName val="QoQ_Forecast5"/>
      <sheetName val="Income_Statements5"/>
      <sheetName val="Income_&amp;_Occupancy_Customer5"/>
      <sheetName val="ABP_inputs5"/>
      <sheetName val="Synergy_Sales_Budget5"/>
      <sheetName val="Project_Budget_Worksheet5"/>
      <sheetName val="INDIGINEOUS_ITEMS_5"/>
      <sheetName val="Builtup_Area5"/>
      <sheetName val="RCC,Ret__Wall5"/>
      <sheetName val="BOQ_T4B5"/>
      <sheetName val="Material_5"/>
      <sheetName val="Labour_&amp;_Plant5"/>
      <sheetName val="_B35"/>
      <sheetName val="_B15"/>
      <sheetName val="CFForecast_detail5"/>
      <sheetName val="Site_Dev_BOQ5"/>
      <sheetName val="beam-reinft-IIInd_floor5"/>
      <sheetName val="Global_Assm_5"/>
      <sheetName val="Main_Sheet_(MTD)"/>
      <sheetName val="Consl_Daily_Report"/>
      <sheetName val="balance_sheet"/>
      <sheetName val="Aladdin_Macro15"/>
      <sheetName val="Acc_10_55"/>
      <sheetName val="MIS_-_kINR"/>
      <sheetName val="Break_up_Sheet5"/>
      <sheetName val="Approved_MTD_Proj_#'s5"/>
      <sheetName val="MN_T_B_5"/>
      <sheetName val="Load_Details-220kV5"/>
      <sheetName val="Block_A_-_BOQ5"/>
      <sheetName val="CABLE_DATA"/>
      <sheetName val="1st_flr"/>
      <sheetName val="final_abstract"/>
      <sheetName val="Rate_analysis"/>
      <sheetName val="Rollup_Summary"/>
      <sheetName val="Civil_Boq"/>
      <sheetName val="?????"/>
      <sheetName val="Budget Summary"/>
      <sheetName val="exp"/>
      <sheetName val="Sheet4"/>
      <sheetName val="Basework"/>
      <sheetName val="Monthly Inputs"/>
      <sheetName val="2000-1 Monthly Cashflows"/>
      <sheetName val="2002-2 Monthly Cashflows"/>
      <sheetName val="Debtors analysis"/>
      <sheetName val="A1-Continuous"/>
      <sheetName val="pile Fabrication"/>
      <sheetName val="Improvements"/>
      <sheetName val="XZLC003_PART1"/>
      <sheetName val="cl 14 Annex 7 "/>
      <sheetName val="Encl 7A"/>
      <sheetName val="Variables"/>
      <sheetName val="Publicbuilding"/>
      <sheetName val="Non-Factory"/>
      <sheetName val="extra work elec bill "/>
      <sheetName val="Notes"/>
      <sheetName val="4.4 External Plaster"/>
      <sheetName val="TMasterCurrency"/>
      <sheetName val="TMasterSeg"/>
      <sheetName val="Cover"/>
      <sheetName val="15-21"/>
      <sheetName val="Service Invoice"/>
      <sheetName val="apr-aug"/>
      <sheetName val="MIS AC wise"/>
      <sheetName val="Retail Mall"/>
      <sheetName val="CASHFLOWS"/>
      <sheetName val="drop-dwn list"/>
      <sheetName val="tngst1"/>
      <sheetName val="Boiler&amp;TG"/>
      <sheetName val="Timeline"/>
      <sheetName val="ASSETS P&amp;M"/>
      <sheetName val="Assets Land &amp; Mise FA"/>
      <sheetName val="FY2001-02"/>
      <sheetName val="ES"/>
      <sheetName val="SEW4"/>
      <sheetName val="MFG"/>
      <sheetName val="Assump"/>
      <sheetName val="소상 &quot;1&quot;"/>
      <sheetName val="CrRajWMM"/>
      <sheetName val="Related party - P&amp;L"/>
      <sheetName val="Felix Street Summary"/>
      <sheetName val="Newspapers"/>
      <sheetName val="AccDil"/>
      <sheetName val="Overall Summary"/>
      <sheetName val="RA"/>
      <sheetName val="A.O.R."/>
      <sheetName val="HBI NCD"/>
      <sheetName val="CUSTOM Jun99"/>
      <sheetName val="Control"/>
      <sheetName val="Notes-pivot1 "/>
      <sheetName val="RCC Rates"/>
      <sheetName val="Cost summary"/>
      <sheetName val="FORM7"/>
      <sheetName val="目录"/>
      <sheetName val="PRECAST lightconc-II"/>
      <sheetName val="Tender Summary"/>
      <sheetName val="Bill 1-BOQ-Civil Works"/>
      <sheetName val="UNP-NCW "/>
      <sheetName val="wdr bldg"/>
      <sheetName val="Formated Trial Balance"/>
      <sheetName val="van_khuon1"/>
      <sheetName val="IDC_macro1"/>
      <sheetName val="P_&amp;_L"/>
      <sheetName val="Summary_Excise"/>
      <sheetName val="Other_BS_Sch_5-9"/>
      <sheetName val="Excess_Calc"/>
      <sheetName val="Grouping_Master"/>
      <sheetName val="March_Analysts"/>
      <sheetName val="Fin_Sum1"/>
      <sheetName val="Main_workings"/>
      <sheetName val="Balance_Sheet_"/>
      <sheetName val="IMPORT_T121"/>
      <sheetName val="KPM_DT1"/>
      <sheetName val="Dom_Cell_(IS)"/>
      <sheetName val="M-2_Adjusted"/>
      <sheetName val="Master_Price_List"/>
      <sheetName val="EXHIBIT&quot;_T&quot;"/>
      <sheetName val="TB_FOR_MIS1"/>
      <sheetName val="INPUT_SHEET"/>
      <sheetName val="_Acc__Sched_"/>
      <sheetName val="EDS__Bestshore_Migration"/>
      <sheetName val="IT_Block"/>
      <sheetName val="Location_CODE"/>
      <sheetName val="Location_TYPE"/>
      <sheetName val="sub_class"/>
      <sheetName val="_sub_Loc_"/>
      <sheetName val="Training_Deposits_coding"/>
      <sheetName val="Rev_Opt_-_Rollup"/>
      <sheetName val="MASTER_RATE_ANALYSIS"/>
      <sheetName val="Valuation_-_block_2"/>
      <sheetName val="Kontensalden"/>
      <sheetName val="SAP downloaded schedule"/>
      <sheetName val="Night Shift"/>
      <sheetName val="XLR_NoRangeSheet"/>
      <sheetName val="RA-markate"/>
      <sheetName val="Basement Budget"/>
      <sheetName val="labour"/>
      <sheetName val="currency"/>
      <sheetName val="Assumption"/>
      <sheetName val="EVA1"/>
      <sheetName val="ITEM  STUDY (2)"/>
      <sheetName val="EXPENSES"/>
      <sheetName val="TDS Certificate-Format"/>
      <sheetName val="FA"/>
      <sheetName val="final 061106"/>
      <sheetName val="SAB P&amp;L"/>
      <sheetName val="cash flow"/>
      <sheetName val="WC analytics (+data pages)"/>
      <sheetName val="FA(Apr 07)"/>
      <sheetName val="Reco O.S"/>
      <sheetName val="Accounts"/>
      <sheetName val="DYN PP"/>
      <sheetName val="TXN97"/>
      <sheetName val="June Reserve - Far East"/>
      <sheetName val="PERHW"/>
      <sheetName val="Loss 3004"/>
      <sheetName val="Reconciliation of GL &amp; FAR"/>
      <sheetName val="Settings"/>
      <sheetName val="Recon"/>
      <sheetName val="Sheet3_(2)6"/>
      <sheetName val="Sheet3__2_6"/>
      <sheetName val="Income_Statements6"/>
      <sheetName val="Main_Sheet_(MTD)1"/>
      <sheetName val="Consl_Daily_Report1"/>
      <sheetName val="Calculation_(2)6"/>
      <sheetName val="QoQ_Forecast6"/>
      <sheetName val="Portfolio_Summary2"/>
      <sheetName val="Income_&amp;_Occupancy_Customer6"/>
      <sheetName val="Rollup_Summary1"/>
      <sheetName val="Acc_10_56"/>
      <sheetName val="balance_sheet1"/>
      <sheetName val="170810-lease_tax1"/>
      <sheetName val="Multiple_output6"/>
      <sheetName val="Aladdin_Macro16"/>
      <sheetName val="Global_Assm_6"/>
      <sheetName val="ABP_inputs6"/>
      <sheetName val="Synergy_Sales_Budget6"/>
      <sheetName val="Project_Budget_Worksheet6"/>
      <sheetName val="Builtup_Area6"/>
      <sheetName val="RCC,Ret__Wall6"/>
      <sheetName val="BOQ_T4B6"/>
      <sheetName val="INDIGINEOUS_ITEMS_6"/>
      <sheetName val="Material_6"/>
      <sheetName val="Labour_&amp;_Plant6"/>
      <sheetName val="Current_Bill_MB_ref2"/>
      <sheetName val="Meas_-Hotel_Part2"/>
      <sheetName val="_B36"/>
      <sheetName val="_B16"/>
      <sheetName val="beam-reinft-IIInd_floor6"/>
      <sheetName val="Approved_MTD_Proj_#'s6"/>
      <sheetName val="MN_T_B_6"/>
      <sheetName val="CFForecast_detail6"/>
      <sheetName val="Site_Dev_BOQ6"/>
      <sheetName val="Break_up_Sheet6"/>
      <sheetName val="Load_Details-220kV6"/>
      <sheetName val="Block_A_-_BOQ6"/>
      <sheetName val="LBO_Financials"/>
      <sheetName val="CABLE_DATA1"/>
      <sheetName val="1st_flr1"/>
      <sheetName val="Civil_Boq1"/>
      <sheetName val="final_abstract1"/>
      <sheetName val="Rate_analysis1"/>
      <sheetName val="MIS_-_kINR1"/>
      <sheetName val="QoQ_In_Lakhs"/>
      <sheetName val="Theatre_mgmt_cont"/>
      <sheetName val="Open_Items-311208"/>
      <sheetName val="03_(2)"/>
      <sheetName val="WIng_F(Typical)"/>
      <sheetName val="Gen_Ass"/>
      <sheetName val="Op_Ass"/>
      <sheetName val="Staff Costs"/>
      <sheetName val="General_Assumptions"/>
      <sheetName val="Account title"/>
      <sheetName val="Titel"/>
      <sheetName val="MARCH"/>
      <sheetName val="SEP "/>
      <sheetName val="I"/>
      <sheetName val="CPR"/>
      <sheetName val="Graph (LGEN)"/>
      <sheetName val="out_prog"/>
      <sheetName val="선적schedule (2)"/>
      <sheetName val="Ins Erection"/>
      <sheetName val="Transaction"/>
      <sheetName val="A-1"/>
      <sheetName val="Rollup"/>
      <sheetName val="0. Data Validation List"/>
      <sheetName val="Crest"/>
      <sheetName val="Pinnacle"/>
      <sheetName val="Zenith"/>
      <sheetName val="stacking sheet"/>
      <sheetName val="BOM"/>
      <sheetName val="HRD1"/>
      <sheetName val="Taluka wise dealer (2)"/>
      <sheetName val="TH"/>
      <sheetName val="EAST"/>
      <sheetName val="YOEMAGUM"/>
      <sheetName val="Lease Expiry"/>
      <sheetName val="IO"/>
      <sheetName val="Customize Your Invoice"/>
      <sheetName val="HELP"/>
      <sheetName val="BS-2005"/>
      <sheetName val="MAIN_MENU"/>
      <sheetName val="exec summ"/>
      <sheetName val="Dep"/>
      <sheetName val="cash_flow"/>
      <sheetName val="sales_value"/>
      <sheetName val="colaw_dep"/>
      <sheetName val="freight"/>
      <sheetName val="gm"/>
      <sheetName val="interest"/>
      <sheetName val="jb_cost"/>
      <sheetName val="c_flow_%"/>
      <sheetName val="consum_cost"/>
      <sheetName val="form26"/>
      <sheetName val="F29B"/>
      <sheetName val="Base data Security Procedures"/>
      <sheetName val="register"/>
      <sheetName val="Cash_Flow_Working"/>
      <sheetName val="ANN_K"/>
      <sheetName val="MultipleSecurities"/>
      <sheetName val="Sources"/>
      <sheetName val="Determination of Threshold"/>
      <sheetName val="USB 1"/>
      <sheetName val="BQ"/>
      <sheetName val="BOQ Distribution"/>
      <sheetName val="wordsdata"/>
      <sheetName val="GM &amp; TA"/>
      <sheetName val="steam outlet"/>
      <sheetName val="crs"/>
      <sheetName val="PIMS"/>
      <sheetName val="SCH 10"/>
      <sheetName val="SAP EMP"/>
      <sheetName val="Parameter"/>
      <sheetName val="Timesheet"/>
      <sheetName val="Loads"/>
      <sheetName val="p&amp;m"/>
      <sheetName val="S &amp; A"/>
      <sheetName val="Schedule v1"/>
      <sheetName val=" "/>
      <sheetName val="Phasing"/>
      <sheetName val="Legal_Risk_Analysis"/>
      <sheetName val="SOPMA_DD"/>
      <sheetName val="Architectural_Summary"/>
      <sheetName val="IO_LIST"/>
      <sheetName val="Master_list"/>
      <sheetName val="Labour_List"/>
      <sheetName val="Material_List"/>
      <sheetName val="Labor_abs-NMR"/>
      <sheetName val="Beam_at_Ground_flr_lvl(Steel)"/>
      <sheetName val="1st_-vpd"/>
      <sheetName val="Material_List_"/>
      <sheetName val="schedule_nos"/>
      <sheetName val="Debtors_analysis"/>
      <sheetName val="Standalone"/>
      <sheetName val="RATE LIST (2)"/>
      <sheetName val="Control Sheet"/>
      <sheetName val="Inv_Data"/>
      <sheetName val="Tyre1"/>
      <sheetName val="Auto"/>
      <sheetName val="Sale Charts"/>
      <sheetName val="EXIS-COMBINED"/>
      <sheetName val="HOUSE RENT DEPO."/>
      <sheetName val="CSCCincSKR"/>
      <sheetName val="concrete"/>
      <sheetName val="Redelvery provision changed"/>
      <sheetName val="Capital Structure"/>
      <sheetName val="GROUPING"/>
      <sheetName val="Sch5TO10"/>
      <sheetName val="macroDat"/>
      <sheetName val="Hardware"/>
      <sheetName val="Power &amp; Fuel (S)"/>
      <sheetName val="Expansion"/>
      <sheetName val="Multipliers &amp; KRA"/>
      <sheetName val="schedules"/>
      <sheetName val="Summary_Local"/>
      <sheetName val="details"/>
      <sheetName val="Fill_this_out_first___"/>
      <sheetName val="extra_work_elec_bill_"/>
      <sheetName val="10__&amp;_11__Rate_Code_&amp;_BQ"/>
      <sheetName val="NEW-IDs_Fun_&amp;_Group"/>
      <sheetName val="Main"/>
      <sheetName val="ADV-TK-HORT"/>
      <sheetName val="FA_Schedule_Dec_07"/>
      <sheetName val="Commercial_Research"/>
      <sheetName val="Base_Assumptions"/>
      <sheetName val="FITZ_MORT_94"/>
      <sheetName val="vb_9&amp;10"/>
      <sheetName val="Trial_Balance"/>
      <sheetName val="Goldberg_Portfolio_Combined"/>
      <sheetName val="Leasing_Commision"/>
      <sheetName val="9__Package_split_-_Cost_"/>
      <sheetName val="Operating_Statistics"/>
      <sheetName val="P_R__TAXES"/>
      <sheetName val="BILLING_SUM"/>
      <sheetName val="Budget_Summary"/>
      <sheetName val="Monthly_Inputs"/>
      <sheetName val="2000-1_Monthly_Cashflows"/>
      <sheetName val="2002-2_Monthly_Cashflows"/>
      <sheetName val="pile_Fabrication"/>
      <sheetName val="cl_14_Annex_7_"/>
      <sheetName val="Encl_7A"/>
      <sheetName val="4_4_External_Plaster"/>
      <sheetName val="Service_Invoice"/>
      <sheetName val="MIS_AC_wise"/>
      <sheetName val="Retail_Mall"/>
      <sheetName val="drop-dwn_list"/>
      <sheetName val="ASSETS_P&amp;M"/>
      <sheetName val="Assets_Land_&amp;_Mise_FA"/>
      <sheetName val="Ins_Erection"/>
      <sheetName val="HBI_NCD"/>
      <sheetName val="FA(Apr_07)"/>
      <sheetName val="Reco_O_S"/>
      <sheetName val="Related_party_-_P&amp;L"/>
      <sheetName val="Notes-pivot1_"/>
      <sheetName val="소상_&quot;1&quot;"/>
      <sheetName val="Felix_Street_Summary"/>
      <sheetName val="Overall_Summary"/>
      <sheetName val="RCC_Rates"/>
      <sheetName val="Cost_summary"/>
      <sheetName val="PRECAST_lightconc-II"/>
      <sheetName val="Tender_Summary"/>
      <sheetName val="Bill_1-BOQ-Civil_Works"/>
      <sheetName val="UNP-NCW_"/>
      <sheetName val="CUSTOM_Jun99"/>
      <sheetName val="A_O_R_"/>
      <sheetName val="Staff_Costs"/>
      <sheetName val="0__Data_Validation_List"/>
      <sheetName val="stacking_sheet"/>
      <sheetName val="Basement_Budget"/>
      <sheetName val="Night_Shift"/>
      <sheetName val="ITEM__STUDY_(2)"/>
      <sheetName val="TDS_Certificate-Format"/>
      <sheetName val="Quotation"/>
      <sheetName val="RCC_Ret_ Wall"/>
      <sheetName val="NGS Data Sheet"/>
      <sheetName val="SGS Data Sheet"/>
      <sheetName val="Approval"/>
      <sheetName val="Rs in lacs"/>
      <sheetName val="800CC_FR_HOSE"/>
      <sheetName val="Esteem Rear"/>
      <sheetName val="FCIIHyperion"/>
      <sheetName val="Classification"/>
      <sheetName val="XREF"/>
      <sheetName val="Income"/>
      <sheetName val="EPS"/>
      <sheetName val="currency (2)"/>
      <sheetName val="Companies"/>
      <sheetName val="People"/>
      <sheetName val="NW RTU"/>
      <sheetName val="Clause 9"/>
      <sheetName val="PROV_CONSOLIDATED"/>
      <sheetName val="TBAL9697 -group wise  sdpl"/>
      <sheetName val="Audit"/>
      <sheetName val="Earnings"/>
      <sheetName val="Fin"/>
      <sheetName val="Intro"/>
      <sheetName val="Tickmarks"/>
      <sheetName val="Check Register"/>
      <sheetName val="EBITDA Bridge"/>
      <sheetName val="Detailed"/>
      <sheetName val="2003 Budget-PL-case1"/>
      <sheetName val="STATSUM"/>
      <sheetName val="TB9899"/>
      <sheetName val="Misc. Master"/>
      <sheetName val="Lease-rents"/>
      <sheetName val="Key Assumption"/>
      <sheetName val="Master Information"/>
      <sheetName val="Collection"/>
      <sheetName val="Cases"/>
      <sheetName val="HIDDEN"/>
      <sheetName val="DEP99"/>
      <sheetName val="IGAAP"/>
      <sheetName val="INI"/>
      <sheetName val="Output"/>
      <sheetName val="meeting rectification control"/>
      <sheetName val="Loan Data"/>
      <sheetName val="Challan"/>
      <sheetName val="Standalone seg"/>
      <sheetName val="现金流量分析表"/>
      <sheetName val="边际贡献分析表"/>
      <sheetName val="Coalmine"/>
      <sheetName val="dlvoid"/>
      <sheetName val="Micro"/>
      <sheetName val="Macro"/>
      <sheetName val="Scaff-Rose"/>
      <sheetName val="Fin. Assumpt. - Sensitivities"/>
      <sheetName val="NEES"/>
      <sheetName val="COST-MTRS"/>
      <sheetName val="FLASH"/>
      <sheetName val="Annexure"/>
      <sheetName val="Schedules 3-8"/>
      <sheetName val="RELACION REFERENCIAS"/>
      <sheetName val="Power_&amp;_Fuel_(S)"/>
      <sheetName val="차수"/>
      <sheetName val="P&amp;L"/>
      <sheetName val="DIVBUD99"/>
      <sheetName val="COSTMAR"/>
      <sheetName val="Jun 2000"/>
      <sheetName val="Sheet2 (2)"/>
      <sheetName val="Cash Flow "/>
      <sheetName val="NOA Data"/>
      <sheetName val="Overheads"/>
      <sheetName val="Elec Summ"/>
      <sheetName val="ELEC BOQ"/>
      <sheetName val="TRACK BUSWAY"/>
      <sheetName val="BBT"/>
      <sheetName val="LIGHTING"/>
      <sheetName val="LMS"/>
      <sheetName val="STAFFSCHED "/>
      <sheetName val="Basic Rate"/>
      <sheetName val="SP Break Up"/>
      <sheetName val="oresreqsum"/>
      <sheetName val="4 Annex 1 Basic rate"/>
      <sheetName val="Temp"/>
      <sheetName val="OHT_Abs"/>
      <sheetName val="1"/>
      <sheetName val="Linked Lead"/>
      <sheetName val="hist&amp;proj"/>
      <sheetName val="L"/>
      <sheetName val="Other notes"/>
      <sheetName val="C120102"/>
      <sheetName val="Configurator"/>
      <sheetName val="PriceDB"/>
      <sheetName val="Jan"/>
      <sheetName val="Sch_BS"/>
      <sheetName val="Grp_PL"/>
      <sheetName val="nela"/>
      <sheetName val="G02"/>
      <sheetName val="3-dep"/>
      <sheetName val=" COP"/>
      <sheetName val="TASKRSRC (2)"/>
      <sheetName val="TARGET"/>
      <sheetName val="BASELINE"/>
      <sheetName val="Bgt_Lst"/>
      <sheetName val="Cnt_Lst"/>
      <sheetName val="labour rates"/>
      <sheetName val="old_serial no."/>
      <sheetName val="tot_ass_9697"/>
      <sheetName val="Budget_CF - Overall"/>
      <sheetName val="공사비 내역 (가)"/>
      <sheetName val="4K - (6a) Non Manual Breakdown"/>
      <sheetName val="3. Elemental Summary"/>
      <sheetName val="Financials"/>
      <sheetName val="p1-costg"/>
      <sheetName val="costing"/>
      <sheetName val="August TB"/>
      <sheetName val="Trial Balance_Format"/>
      <sheetName val="MIS"/>
      <sheetName val="Sheet3_(2)7"/>
      <sheetName val="KPM_DT2"/>
      <sheetName val="EXHIBIT&quot;_T&quot;1"/>
      <sheetName val="Sheet3__2_7"/>
      <sheetName val="Income_&amp;_Occupancy_Customer7"/>
      <sheetName val="Income_Statements7"/>
      <sheetName val="QoQ_Forecast7"/>
      <sheetName val="Aladdin_Macro17"/>
      <sheetName val="Acc_10_57"/>
      <sheetName val="Global_Assm_7"/>
      <sheetName val="van_khuon2"/>
      <sheetName val="Portfolio_Summary3"/>
      <sheetName val="Current_Bill_MB_ref3"/>
      <sheetName val="Meas_-Hotel_Part3"/>
      <sheetName val="Builtup_Area7"/>
      <sheetName val="Project_Budget_Worksheet7"/>
      <sheetName val="IDC_macro2"/>
      <sheetName val="ABP_inputs7"/>
      <sheetName val="Synergy_Sales_Budget7"/>
      <sheetName val="Calculation_(2)7"/>
      <sheetName val="Multiple_output7"/>
      <sheetName val="RCC,Ret__Wall7"/>
      <sheetName val="BOQ_T4B7"/>
      <sheetName val="INDIGINEOUS_ITEMS_7"/>
      <sheetName val="Material_7"/>
      <sheetName val="Labour_&amp;_Plant7"/>
      <sheetName val="_B37"/>
      <sheetName val="_B17"/>
      <sheetName val="beam-reinft-IIInd_floor7"/>
      <sheetName val="Approved_MTD_Proj_#'s7"/>
      <sheetName val="TB_FOR_MIS2"/>
      <sheetName val="INPUT_SHEET1"/>
      <sheetName val="Main_Sheet_(MTD)2"/>
      <sheetName val="Consl_Daily_Report2"/>
      <sheetName val="IMPORT_T122"/>
      <sheetName val="Rollup_Summary2"/>
      <sheetName val="MN_T_B_7"/>
      <sheetName val="CFForecast_detail7"/>
      <sheetName val="Site_Dev_BOQ7"/>
      <sheetName val="Break_up_Sheet7"/>
      <sheetName val="Load_Details-220kV7"/>
      <sheetName val="Block_A_-_BOQ7"/>
      <sheetName val="170810-lease_tax2"/>
      <sheetName val="Master_Price_List1"/>
      <sheetName val="ASSETS_P&amp;M1"/>
      <sheetName val="Assets_Land_&amp;_Mise_FA1"/>
      <sheetName val="03_(2)1"/>
      <sheetName val="IO_LIST1"/>
      <sheetName val="Fill_this_out_first___1"/>
      <sheetName val="Fin_Sum2"/>
      <sheetName val="Material_List_1"/>
      <sheetName val="NEW-IDs_Fun_&amp;_Group1"/>
      <sheetName val="SOPMA_DD1"/>
      <sheetName val="WIng_F(Typical)1"/>
      <sheetName val="Master_list1"/>
      <sheetName val="Labour_List1"/>
      <sheetName val="Material_List1"/>
      <sheetName val="Architectural_Summary1"/>
      <sheetName val="March_Analysts1"/>
      <sheetName val="CABLE_DATA2"/>
      <sheetName val="1st_flr2"/>
      <sheetName val="Civil_Boq2"/>
      <sheetName val="Legal_Risk_Analysis1"/>
      <sheetName val="Labor_abs-NMR1"/>
      <sheetName val="Beam_at_Ground_flr_lvl(Steel)1"/>
      <sheetName val="1st_-vpd1"/>
      <sheetName val="Summary_Excise1"/>
      <sheetName val="Other_BS_Sch_5-91"/>
      <sheetName val="Excess_Calc1"/>
      <sheetName val="Grouping_Master1"/>
      <sheetName val="balance_sheet2"/>
      <sheetName val="P_&amp;_L1"/>
      <sheetName val="M-2_Adjusted1"/>
      <sheetName val="final_abstract2"/>
      <sheetName val="Rate_analysis2"/>
      <sheetName val="_Acc__Sched_1"/>
      <sheetName val="Balance_Sheet_1"/>
      <sheetName val="Dom_Cell_(IS)1"/>
      <sheetName val="Main_workings1"/>
      <sheetName val="Training_Deposits_coding1"/>
      <sheetName val="EDS__Bestshore_Migration1"/>
      <sheetName val="IT_Block1"/>
      <sheetName val="Location_CODE1"/>
      <sheetName val="Location_TYPE1"/>
      <sheetName val="sub_class1"/>
      <sheetName val="_sub_Loc_1"/>
      <sheetName val="Rev_Opt_-_Rollup1"/>
      <sheetName val="Open_Items-3112081"/>
      <sheetName val="MASTER_RATE_ANALYSIS1"/>
      <sheetName val="Valuation_-_block_21"/>
      <sheetName val="Trial_Balance1"/>
      <sheetName val="MIS_AC_wise1"/>
      <sheetName val="Base_Assumptions1"/>
      <sheetName val="10__&amp;_11__Rate_Code_&amp;_BQ1"/>
      <sheetName val="FITZ_MORT_941"/>
      <sheetName val="QoQ_In_Lakhs1"/>
      <sheetName val="vb_9&amp;101"/>
      <sheetName val="Goldberg_Portfolio_Combined1"/>
      <sheetName val="Commercial_Research1"/>
      <sheetName val="MIS_-_kINR2"/>
      <sheetName val="9__Package_split_-_Cost_1"/>
      <sheetName val="Operating_Statistics1"/>
      <sheetName val="FA_Schedule_Dec_071"/>
      <sheetName val="Theatre_mgmt_cont1"/>
      <sheetName val="P_R__TAXES1"/>
      <sheetName val="BILLING_SUM1"/>
      <sheetName val="schedule_nos1"/>
      <sheetName val="Leasing_Commision1"/>
      <sheetName val="Service_Invoice1"/>
      <sheetName val="Cash_Flow_Working1"/>
      <sheetName val="Retail_Mall1"/>
      <sheetName val="Related_party_-_P&amp;L1"/>
      <sheetName val="Debtors_analysis1"/>
      <sheetName val="pile_Fabrication1"/>
      <sheetName val="LBO_Financials1"/>
      <sheetName val="ANN_K1"/>
      <sheetName val="Notes-pivot1_1"/>
      <sheetName val="drop-dwn_list1"/>
      <sheetName val="extra_work_elec_bill_1"/>
      <sheetName val="소상_&quot;1&quot;1"/>
      <sheetName val="Felix_Street_Summary1"/>
      <sheetName val="Overall_Summary1"/>
      <sheetName val="RCC_Rates1"/>
      <sheetName val="Cost_summary1"/>
      <sheetName val="PRECAST_lightconc-II1"/>
      <sheetName val="Tender_Summary1"/>
      <sheetName val="Bill_1-BOQ-Civil_Works1"/>
      <sheetName val="UNP-NCW_1"/>
      <sheetName val="4_4_External_Plaster1"/>
      <sheetName val="HBI_NCD1"/>
      <sheetName val="CUSTOM_Jun991"/>
      <sheetName val="A_O_R_1"/>
      <sheetName val="Ins_Erection1"/>
      <sheetName val="0__Data_Validation_List1"/>
      <sheetName val="stacking_sheet1"/>
      <sheetName val="Basement_Budget1"/>
      <sheetName val="Night_Shift1"/>
      <sheetName val="ITEM__STUDY_(2)1"/>
      <sheetName val="TDS_Certificate-Format1"/>
      <sheetName val="Staff_Costs1"/>
      <sheetName val="Taluka_wise_dealer_(2)"/>
      <sheetName val="Determination_of_Threshold"/>
      <sheetName val="Graph_(LGEN)"/>
      <sheetName val="선적schedule_(2)"/>
      <sheetName val="USB_1"/>
      <sheetName val="BOQ_Distribution"/>
      <sheetName val="GM_&amp;_TA"/>
      <sheetName val="steam_outlet"/>
      <sheetName val="SCH_10"/>
      <sheetName val="SAP_EMP"/>
      <sheetName val="RATE_LIST_(2)"/>
      <sheetName val="Control_Sheet"/>
      <sheetName val="Loss_3004"/>
      <sheetName val="Reconciliation_of_GL_&amp;_FAR"/>
      <sheetName val="exec_summ"/>
      <sheetName val="RCC_Ret__Wall"/>
      <sheetName val="wdr_bldg"/>
      <sheetName val="Formated_Trial_Balance"/>
      <sheetName val="SAP_downloaded_schedule"/>
      <sheetName val="S_&amp;_A"/>
      <sheetName val="_"/>
      <sheetName val="Lease_Expiry"/>
      <sheetName val="Customize_Your_Invoice"/>
      <sheetName val="Base_data_Security_Procedures"/>
      <sheetName val="HOUSE_RENT_DEPO_"/>
      <sheetName val="Key_Assumption"/>
      <sheetName val="Master_Information"/>
      <sheetName val="Sale_Charts"/>
      <sheetName val="DYN_PP"/>
      <sheetName val="June_Reserve_-_Far_East"/>
      <sheetName val="Schedule_v1"/>
      <sheetName val="Multipliers_&amp;_KRA"/>
      <sheetName val="WC_analytics_(+data_pages)"/>
      <sheetName val="final_061106"/>
      <sheetName val="SAB_P&amp;L"/>
      <sheetName val="cash_flow1"/>
      <sheetName val="PetroChina"/>
      <sheetName val="INQVAR PY"/>
      <sheetName val="XWR"/>
      <sheetName val="GL Master Data"/>
      <sheetName val="entitlements"/>
      <sheetName val="Conversion Table"/>
      <sheetName val="CAUSTIC"/>
      <sheetName val="Total MTH"/>
      <sheetName val="PARAMETERS"/>
      <sheetName val="sch"/>
      <sheetName val="grid"/>
      <sheetName val="BM"/>
      <sheetName val="Charts"/>
      <sheetName val="Infinite Studios"/>
      <sheetName val="Neuros &amp; Immunos"/>
      <sheetName val="Nucleos"/>
      <sheetName val="Lookups"/>
      <sheetName val="pri-com"/>
      <sheetName val="Factors"/>
      <sheetName val="NOT FULL RESTRAINT"/>
      <sheetName val="UC"/>
      <sheetName val="BEARING &amp; BUCKLING"/>
      <sheetName val="DUMP "/>
      <sheetName val="Bspl Main"/>
      <sheetName val="Balance Sheet_US$"/>
      <sheetName val="HONOTES"/>
      <sheetName val="GF Columns"/>
      <sheetName val="earnings model"/>
      <sheetName val="DB"/>
      <sheetName val="Base Data"/>
      <sheetName val="080 (2)"/>
      <sheetName val="F.01 - June 2005"/>
      <sheetName val="HW SW"/>
      <sheetName val="CRITERIA1"/>
      <sheetName val="PL"/>
      <sheetName val="Annexure-I"/>
      <sheetName val="EMPMAST"/>
      <sheetName val="agrolist"/>
      <sheetName val="Misc__Master"/>
      <sheetName val="Capital_Structure"/>
      <sheetName val="TBAL9697_-group_wise__sdpl"/>
      <sheetName val="SEP_"/>
      <sheetName val="Account_title"/>
      <sheetName val="Redelvery_provision_changed"/>
      <sheetName val="BASIS -DEC 08"/>
      <sheetName val="Molasses-FG"/>
      <sheetName val="Feb_Prfl_28"/>
      <sheetName val="grp "/>
      <sheetName val="전체현황"/>
      <sheetName val="Severity"/>
      <sheetName val="Pur"/>
      <sheetName val="SCH4"/>
      <sheetName val="FixedAssets"/>
      <sheetName val="Costs"/>
      <sheetName val="FIFO"/>
      <sheetName val="Links"/>
      <sheetName val="HOUSE_RENT_DEPO_1"/>
      <sheetName val="Budget_Summary1"/>
      <sheetName val="Loss_30041"/>
      <sheetName val="Reconciliation_of_GL_&amp;_FAR1"/>
      <sheetName val="exec_summ1"/>
      <sheetName val="Customize_Your_Invoice1"/>
      <sheetName val="Sale_Charts1"/>
      <sheetName val="Trial_Balance_Format"/>
      <sheetName val="NOA_Data"/>
      <sheetName val="COM"/>
      <sheetName val="FSA"/>
      <sheetName val="B"/>
      <sheetName val="FF-2 (1)"/>
      <sheetName val="addl cost"/>
      <sheetName val="FF-1"/>
      <sheetName val="accumdeprn"/>
      <sheetName val="GSTR-3B"/>
      <sheetName val="Names&amp;Cases"/>
      <sheetName val="Bal_Gr"/>
      <sheetName val="Reporting VA"/>
      <sheetName val="Standing Data"/>
      <sheetName val="cost sheet-1999-00"/>
      <sheetName val="Tables"/>
      <sheetName val="Mthly CFS (Kha)"/>
      <sheetName val="Rates Basic"/>
      <sheetName val="1996-97"/>
      <sheetName val="Trading Comps"/>
      <sheetName val="Final Summary"/>
      <sheetName val="Périodes"/>
      <sheetName val="Figures in"/>
      <sheetName val="BHANDUP"/>
      <sheetName val="Supplier"/>
      <sheetName val="7 Jan 02"/>
      <sheetName val="Power_&amp;_Fuel_(S)1"/>
      <sheetName val="GF_Columns"/>
      <sheetName val="labour_rates"/>
      <sheetName val="old_serial_no_"/>
      <sheetName val="Budget_CF_-_Overall"/>
      <sheetName val="공사비_내역_(가)"/>
      <sheetName val="4K_-_(6a)_Non_Manual_Breakdown"/>
      <sheetName val="3__Elemental_Summary"/>
      <sheetName val="August_TB"/>
      <sheetName val="_COP"/>
      <sheetName val="Unmatched"/>
      <sheetName val="Matched"/>
      <sheetName val="인원계획"/>
      <sheetName val="Prov for exp-April'08 - June'08"/>
      <sheetName val="Provision for exp-Upto Mar'08"/>
      <sheetName val="creditors to others"/>
      <sheetName val="other amt&amp;recoveries payable"/>
      <sheetName val="other exp.charges recoverable"/>
      <sheetName val="rental deposits"/>
      <sheetName val="other deposits "/>
      <sheetName val="prepaid expenses"/>
      <sheetName val="sal.adv"/>
      <sheetName val="Sheet3_(2)8"/>
      <sheetName val="Income_Statements8"/>
      <sheetName val="Sheet3__2_8"/>
      <sheetName val="Global_Assm_8"/>
      <sheetName val="QoQ_Forecast8"/>
      <sheetName val="Income_&amp;_Occupancy_Customer8"/>
      <sheetName val="Aladdin_Macro18"/>
      <sheetName val="Acc_10_58"/>
      <sheetName val="Portfolio_Summary4"/>
      <sheetName val="Multiple_output8"/>
      <sheetName val="ABP_inputs8"/>
      <sheetName val="Synergy_Sales_Budget8"/>
      <sheetName val="Project_Budget_Worksheet8"/>
      <sheetName val="Calculation_(2)8"/>
      <sheetName val="Builtup_Area8"/>
      <sheetName val="RCC,Ret__Wall8"/>
      <sheetName val="BOQ_T4B8"/>
      <sheetName val="INDIGINEOUS_ITEMS_8"/>
      <sheetName val="Material_8"/>
      <sheetName val="Labour_&amp;_Plant8"/>
      <sheetName val="_B38"/>
      <sheetName val="_B18"/>
      <sheetName val="beam-reinft-IIInd_floor8"/>
      <sheetName val="IMPORT_T123"/>
      <sheetName val="Current_Bill_MB_ref4"/>
      <sheetName val="Meas_-Hotel_Part4"/>
      <sheetName val="van_khuon3"/>
      <sheetName val="TB_FOR_MIS3"/>
      <sheetName val="INPUT_SHEET2"/>
      <sheetName val="Approved_MTD_Proj_#'s8"/>
      <sheetName val="MN_T_B_8"/>
      <sheetName val="CFForecast_detail8"/>
      <sheetName val="Site_Dev_BOQ8"/>
      <sheetName val="Break_up_Sheet8"/>
      <sheetName val="Load_Details-220kV8"/>
      <sheetName val="Block_A_-_BOQ8"/>
      <sheetName val="IDC_macro3"/>
      <sheetName val="March_Analysts2"/>
      <sheetName val="Rollup_Summary3"/>
      <sheetName val="170810-lease_tax3"/>
      <sheetName val="CABLE_DATA3"/>
      <sheetName val="1st_flr3"/>
      <sheetName val="Civil_Boq3"/>
      <sheetName val="KPM_DT3"/>
      <sheetName val="EXHIBIT&quot;_T&quot;2"/>
      <sheetName val="final_abstract3"/>
      <sheetName val="Rate_analysis3"/>
      <sheetName val="_Acc__Sched_2"/>
      <sheetName val="Dom_Cell_(IS)2"/>
      <sheetName val="Summary_Excise2"/>
      <sheetName val="Other_BS_Sch_5-92"/>
      <sheetName val="Excess_Calc2"/>
      <sheetName val="Grouping_Master2"/>
      <sheetName val="Fin_Sum3"/>
      <sheetName val="Main_Sheet_(MTD)3"/>
      <sheetName val="Consl_Daily_Report3"/>
      <sheetName val="balance_sheet3"/>
      <sheetName val="EDS__Bestshore_Migration2"/>
      <sheetName val="MASTER_RATE_ANALYSIS2"/>
      <sheetName val="Valuation_-_block_22"/>
      <sheetName val="IT_Block2"/>
      <sheetName val="Location_CODE2"/>
      <sheetName val="Location_TYPE2"/>
      <sheetName val="sub_class2"/>
      <sheetName val="_sub_Loc_2"/>
      <sheetName val="Master_Price_List2"/>
      <sheetName val="P_&amp;_L2"/>
      <sheetName val="M-2_Adjusted2"/>
      <sheetName val="Main_workings2"/>
      <sheetName val="Balance_Sheet_2"/>
      <sheetName val="Trial_Balance2"/>
      <sheetName val="Base_Assumptions2"/>
      <sheetName val="SOPMA_DD2"/>
      <sheetName val="03_(2)2"/>
      <sheetName val="WIng_F(Typical)2"/>
      <sheetName val="10__&amp;_11__Rate_Code_&amp;_BQ2"/>
      <sheetName val="FITZ_MORT_942"/>
      <sheetName val="QoQ_In_Lakhs2"/>
      <sheetName val="vb_9&amp;102"/>
      <sheetName val="Goldberg_Portfolio_Combined2"/>
      <sheetName val="Commercial_Research2"/>
      <sheetName val="MIS_-_kINR3"/>
      <sheetName val="9__Package_split_-_Cost_2"/>
      <sheetName val="Legal_Risk_Analysis2"/>
      <sheetName val="Operating_Statistics2"/>
      <sheetName val="Theatre_mgmt_cont2"/>
      <sheetName val="IO_LIST2"/>
      <sheetName val="Cash_Flow_Working2"/>
      <sheetName val="Training_Deposits_coding2"/>
      <sheetName val="Notes-pivot1_2"/>
      <sheetName val="Leasing_Commision2"/>
      <sheetName val="Master_list2"/>
      <sheetName val="Labour_List2"/>
      <sheetName val="Material_List2"/>
      <sheetName val="Architectural_Summary2"/>
      <sheetName val="Labor_abs-NMR2"/>
      <sheetName val="Beam_at_Ground_flr_lvl(Steel)2"/>
      <sheetName val="1st_-vpd2"/>
      <sheetName val="Material_List_2"/>
      <sheetName val="schedule_nos2"/>
      <sheetName val="Fill_this_out_first___2"/>
      <sheetName val="FA_Schedule_Dec_072"/>
      <sheetName val="P_R__TAXES2"/>
      <sheetName val="BILLING_SUM2"/>
      <sheetName val="extra_work_elec_bill_2"/>
      <sheetName val="NEW-IDs_Fun_&amp;_Group2"/>
      <sheetName val="RCC_Rates2"/>
      <sheetName val="소상_&quot;1&quot;2"/>
      <sheetName val="Cost_summary2"/>
      <sheetName val="Open_Items-3112082"/>
      <sheetName val="PRECAST_lightconc-II2"/>
      <sheetName val="Debtors_analysis2"/>
      <sheetName val="pile_Fabrication2"/>
      <sheetName val="Tender_Summary2"/>
      <sheetName val="Bill_1-BOQ-Civil_Works2"/>
      <sheetName val="UNP-NCW_2"/>
      <sheetName val="4_4_External_Plaster2"/>
      <sheetName val="MIS_AC_wise2"/>
      <sheetName val="A_O_R_2"/>
      <sheetName val="Service_Invoice2"/>
      <sheetName val="LBO_Financials2"/>
      <sheetName val="ANN_K2"/>
      <sheetName val="drop-dwn_list2"/>
      <sheetName val="Rev_Opt_-_Rollup2"/>
      <sheetName val="Night_Shift2"/>
      <sheetName val="Graph_(LGEN)1"/>
      <sheetName val="선적schedule_(2)1"/>
      <sheetName val="USB_11"/>
      <sheetName val="BOQ_Distribution1"/>
      <sheetName val="GM_&amp;_TA1"/>
      <sheetName val="steam_outlet1"/>
      <sheetName val="FA(Apr_07)1"/>
      <sheetName val="Reco_O_S1"/>
      <sheetName val="Retail_Mall2"/>
      <sheetName val="Multipliers_&amp;_KRA1"/>
      <sheetName val="ASSETS_P&amp;M2"/>
      <sheetName val="Assets_Land_&amp;_Mise_FA2"/>
      <sheetName val="cl_14_Annex_7_1"/>
      <sheetName val="Encl_7A1"/>
      <sheetName val="SCH_101"/>
      <sheetName val="SAP_EMP1"/>
      <sheetName val="RATE_LIST_(2)1"/>
      <sheetName val="Control_Sheet1"/>
      <sheetName val="ITEM__STUDY_(2)2"/>
      <sheetName val="Felix_Street_Summary2"/>
      <sheetName val="Ins_Erection2"/>
      <sheetName val="TDS_Certificate-Format2"/>
      <sheetName val="Related_party_-_P&amp;L2"/>
      <sheetName val="HBI_NCD2"/>
      <sheetName val="CUSTOM_Jun992"/>
      <sheetName val="Overall_Summary2"/>
      <sheetName val="Basement_Budget2"/>
      <sheetName val="Staff_Costs2"/>
      <sheetName val="NGS_Data_Sheet"/>
      <sheetName val="SGS_Data_Sheet"/>
      <sheetName val="0__Data_Validation_List2"/>
      <sheetName val="stacking_sheet2"/>
      <sheetName val="Determination_of_Threshold1"/>
      <sheetName val="Taluka_wise_dealer_(2)1"/>
      <sheetName val="RCC_Ret__Wall1"/>
      <sheetName val="_1"/>
      <sheetName val="SAP_downloaded_schedule1"/>
      <sheetName val="S_&amp;_A1"/>
      <sheetName val="Schedule_v11"/>
      <sheetName val="Lease_Expiry1"/>
      <sheetName val="wdr_bldg1"/>
      <sheetName val="Formated_Trial_Balance1"/>
      <sheetName val="Monthly_Inputs1"/>
      <sheetName val="2000-1_Monthly_Cashflows1"/>
      <sheetName val="2002-2_Monthly_Cashflows1"/>
      <sheetName val="DYN_PP1"/>
      <sheetName val="June_Reserve_-_Far_East1"/>
      <sheetName val="WC_analytics_(+data_pages)1"/>
      <sheetName val="Base_data_Security_Procedures1"/>
      <sheetName val="Rs_in_lacs"/>
      <sheetName val="Esteem_Rear"/>
      <sheetName val="final_0611061"/>
      <sheetName val="SAB_P&amp;L1"/>
      <sheetName val="cash_flow2"/>
      <sheetName val="Key_Assumption1"/>
      <sheetName val="Master_Information1"/>
      <sheetName val="BS-203"/>
      <sheetName val="Check_Register"/>
      <sheetName val="EBITDA_Bridge"/>
      <sheetName val="2003_Budget-PL-case1"/>
      <sheetName val="meeting_rectification_control"/>
      <sheetName val="Loan_Data"/>
      <sheetName val="Standalone_seg"/>
      <sheetName val="Cash_Flow_"/>
      <sheetName val="Elec_Summ"/>
      <sheetName val="ELEC_BOQ"/>
      <sheetName val="TRACK_BUSWAY"/>
      <sheetName val="STAFFSCHED_"/>
      <sheetName val="Basic_Rate"/>
      <sheetName val="SP_Break_Up"/>
      <sheetName val="4_Annex_1_Basic_rate"/>
      <sheetName val="Fin__Assumpt__-_Sensitivities"/>
      <sheetName val="currency_(2)"/>
      <sheetName val="NW_RTU"/>
      <sheetName val="Clause_9"/>
      <sheetName val="Other_notes"/>
      <sheetName val="Linked_Lead"/>
      <sheetName val="DUMP_"/>
      <sheetName val="Bspl_Main"/>
      <sheetName val="ANNX-C"/>
      <sheetName val="exp-m"/>
      <sheetName val="Roll-up"/>
      <sheetName val="VAR STORE_CONS"/>
      <sheetName val="Flexi"/>
      <sheetName val="Profit and Loss"/>
      <sheetName val="Deno"/>
      <sheetName val="Consolidated CF"/>
      <sheetName val="Anlysis"/>
      <sheetName val="Jul 96 Worksheet"/>
      <sheetName val="NEWACNO"/>
      <sheetName val="CapStru"/>
      <sheetName val="MktCap"/>
      <sheetName val="TradingVol"/>
      <sheetName val="Local Data"/>
      <sheetName val="MPR_PA_1"/>
      <sheetName val="A"/>
      <sheetName val="Maping_Other"/>
      <sheetName val="Indices"/>
      <sheetName val="BOQ CIVIL"/>
      <sheetName val="Price Comparison"/>
      <sheetName val="Measurment"/>
      <sheetName val="EAW Final Accounts - 99"/>
      <sheetName val="Key Assumptions"/>
      <sheetName val="AR Graphs"/>
      <sheetName val="complexall"/>
      <sheetName val="Manufacturing Statistics"/>
      <sheetName val="curlocal"/>
      <sheetName val="Manualformat"/>
      <sheetName val="MenuData"/>
      <sheetName val="1072"/>
      <sheetName val="인사현황(부서)"/>
      <sheetName val="WGSRL"/>
      <sheetName val="HSA"/>
      <sheetName val="B_S"/>
      <sheetName val="mltc"/>
      <sheetName val="Dollar_Value"/>
      <sheetName val="exgratia-feb06"/>
      <sheetName val="Detail"/>
      <sheetName val="COA"/>
      <sheetName val="beam-reinft-machine rm"/>
      <sheetName val="O2.1"/>
      <sheetName val="LIST OF MAKES"/>
      <sheetName val="banilad"/>
      <sheetName val="Mactan"/>
      <sheetName val="Mandaue"/>
      <sheetName val="lineby line consolidation"/>
      <sheetName val="GUT (2)"/>
      <sheetName val="ACE-OUT"/>
      <sheetName val="10"/>
      <sheetName val="11A"/>
      <sheetName val="11B "/>
      <sheetName val="12A"/>
      <sheetName val="12B"/>
      <sheetName val="2A"/>
      <sheetName val="2B"/>
      <sheetName val="2C"/>
      <sheetName val="2D"/>
      <sheetName val="2E"/>
      <sheetName val="2F"/>
      <sheetName val="2G"/>
      <sheetName val="2H"/>
      <sheetName val="3A"/>
      <sheetName val="3B"/>
      <sheetName val="4"/>
      <sheetName val="6A"/>
      <sheetName val="6B"/>
      <sheetName val="7A"/>
      <sheetName val="7B"/>
      <sheetName val="8A"/>
      <sheetName val="8B"/>
      <sheetName val="9A"/>
      <sheetName val="9B"/>
      <sheetName val="9C"/>
      <sheetName val="9D"/>
      <sheetName val="9E"/>
      <sheetName val="9F"/>
      <sheetName val="9G"/>
      <sheetName val="9H"/>
      <sheetName val="9I"/>
      <sheetName val="9J"/>
      <sheetName val="9K"/>
      <sheetName val="5"/>
      <sheetName val="13"/>
      <sheetName val="14"/>
      <sheetName val="DCF"/>
      <sheetName val="Proforma"/>
      <sheetName val="PFC"/>
      <sheetName val="RSJ"/>
      <sheetName val="cover page"/>
      <sheetName val="Structure Bills Qty"/>
      <sheetName val="beam-reinft"/>
      <sheetName val="Appendix B- 3.Structural Steel"/>
      <sheetName val="Appendix A- 1.Variation"/>
      <sheetName val="Contracts Status"/>
      <sheetName val="Cost Status-1"/>
      <sheetName val="Centaurus Contract Sum "/>
      <sheetName val="Payment Status"/>
      <sheetName val="1. Report"/>
      <sheetName val="CANDY BOQ"/>
      <sheetName val="FitOutConfCentre"/>
      <sheetName val="PX1DATA"/>
      <sheetName val="PX2DATA"/>
      <sheetName val="ADDN0304"/>
      <sheetName val="Resue Hoist"/>
      <sheetName val="Power &amp; Fuel(SMS)"/>
      <sheetName val="IncidentsEAP"/>
      <sheetName val="TR-PBT-Final-Detail"/>
      <sheetName val="1612.01AN(7) - Niep Tds Summary"/>
      <sheetName val="Last Month Report"/>
      <sheetName val="ECR.ECNOI Slide"/>
      <sheetName val="nishanth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Pivot_Weighted_SC_edit"/>
      <sheetName val="lookup"/>
      <sheetName val="BOQ "/>
      <sheetName val="Misc__Master1"/>
      <sheetName val="Capital_Structure1"/>
      <sheetName val="Redelvery_provision_changed1"/>
      <sheetName val="SEP_1"/>
      <sheetName val="TBAL9697_-group_wise__sdpl1"/>
      <sheetName val="TASKRSRC_(2)"/>
      <sheetName val="Account_title1"/>
      <sheetName val="INQVAR_PY"/>
      <sheetName val="Schedules_3-8"/>
      <sheetName val="Total_MTH"/>
      <sheetName val="Infinite_Studios"/>
      <sheetName val="Neuros_&amp;_Immunos"/>
      <sheetName val="Jun_2000"/>
      <sheetName val="Sheet2_(2)"/>
      <sheetName val="Leg 1-1"/>
      <sheetName val="Door &amp; Window"/>
      <sheetName val="Sheet5"/>
      <sheetName val="Labour productivity"/>
      <sheetName val="Field Values"/>
      <sheetName val="Old"/>
      <sheetName val="Measurements"/>
      <sheetName val="Flooring"/>
      <sheetName val="Ceilings"/>
      <sheetName val="ACAD Finishes"/>
      <sheetName val="Site Details"/>
      <sheetName val="Chair"/>
      <sheetName val="Site Area Statement"/>
      <sheetName val="Doors"/>
      <sheetName val="Form 6"/>
      <sheetName val="COLUMN"/>
      <sheetName val="except wiring"/>
      <sheetName val="loadcal"/>
      <sheetName val="WXY"/>
      <sheetName val="경비공통"/>
      <sheetName val="SUPPLY -Sanitary Fixtures"/>
      <sheetName val="External"/>
      <sheetName val="ITEMS FOR CIVIL TENDER"/>
      <sheetName val="Quantity"/>
      <sheetName val="PVAs"/>
      <sheetName val="TENSCH"/>
      <sheetName val="Sheet1 (2)"/>
      <sheetName val="P&amp;L and CFlow"/>
      <sheetName val="NOV95"/>
      <sheetName val="Acquisition Assumptions"/>
      <sheetName val="RESOIL-DELETE!!!!!"/>
      <sheetName val="Elec_Summ1"/>
      <sheetName val="ELEC_BOQ1"/>
      <sheetName val="TRACK_BUSWAY1"/>
      <sheetName val="STAFFSCHED_1"/>
      <sheetName val="Basic_Rate1"/>
      <sheetName val="SP_Break_Up1"/>
      <sheetName val="4_Annex_1_Basic_rate1"/>
      <sheetName val="Fin__Assumpt__-_Sensitivities1"/>
      <sheetName val="Other_notes1"/>
      <sheetName val="Linked_Lead1"/>
      <sheetName val="_COP1"/>
      <sheetName val="TASKRSRC_(2)1"/>
      <sheetName val="REPV2002"/>
      <sheetName val="Expenditure Analysis"/>
      <sheetName val="RAZ$"/>
      <sheetName val="gl"/>
      <sheetName val="1 LeadSchedule"/>
      <sheetName val="Budget_Summary2"/>
      <sheetName val="Loss_30042"/>
      <sheetName val="Reconciliation_of_GL_&amp;_FAR2"/>
      <sheetName val="exec_summ2"/>
      <sheetName val="Customize_Your_Invoice2"/>
      <sheetName val="Sale_Charts2"/>
      <sheetName val="Trial_Balance_Format1"/>
      <sheetName val="NOA_Data1"/>
      <sheetName val="BASIS_-DEC_08"/>
      <sheetName val="HOUSE_RENT_DEPO_2"/>
      <sheetName val="grp_"/>
      <sheetName val="Base_Data"/>
      <sheetName val="080_(2)"/>
      <sheetName val="F_01_-_June_2005"/>
      <sheetName val="HW_SW"/>
      <sheetName val="earnings_model"/>
      <sheetName val="Balance_Sheet_US$"/>
      <sheetName val="FF-2_(1)"/>
      <sheetName val="addl_cost"/>
      <sheetName val="Budget heads"/>
      <sheetName val="OGExp"/>
      <sheetName val="VC_WKG"/>
      <sheetName val="QTY. PROV.LAB"/>
      <sheetName val="List"/>
      <sheetName val="MERGER"/>
      <sheetName val="#REF!"/>
      <sheetName val="PROCTOR"/>
      <sheetName val="Total Debtors Ageing Sheet"/>
      <sheetName val="Fin Chrgs"/>
      <sheetName val="RELACION_REFERENCIAS"/>
      <sheetName val="GL_Master_Data"/>
      <sheetName val="Trial"/>
      <sheetName val="設計時間"/>
      <sheetName val="zpctb-dta"/>
      <sheetName val="mkg"/>
      <sheetName val="2.1. Claimed Not Ack as debts"/>
      <sheetName val="2.4. Service Tax Contingent"/>
      <sheetName val="6. Auditor Payment"/>
      <sheetName val="7. Pauling Joint Venture"/>
      <sheetName val="8. Non Provision"/>
      <sheetName val="5. MR"/>
      <sheetName val="Stacking Plan"/>
      <sheetName val="Stack Expiry"/>
      <sheetName val="Stacking Plan &amp; LEP"/>
      <sheetName val="Original"/>
      <sheetName val="Ledger Dump"/>
      <sheetName val="BS-Cem"/>
      <sheetName val="Interface"/>
      <sheetName val="Basic assumptions"/>
      <sheetName val="chem"/>
      <sheetName val="Corrupt SSCI"/>
      <sheetName val="Monthly Ship+Prod"/>
      <sheetName val="Perform"/>
      <sheetName val="VALUE2_5"/>
      <sheetName val="Internal Data"/>
      <sheetName val="GL Links"/>
      <sheetName val="Cost Centre Master"/>
      <sheetName val="Pr.-hist."/>
    </sheetNames>
    <sheetDataSet>
      <sheetData sheetId="0" refreshError="1">
        <row r="65">
          <cell r="A65" t="str">
            <v>(II)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65">
          <cell r="A65" t="str">
            <v>(II)</v>
          </cell>
        </row>
      </sheetData>
      <sheetData sheetId="100">
        <row r="65">
          <cell r="A65" t="str">
            <v>(II)</v>
          </cell>
        </row>
      </sheetData>
      <sheetData sheetId="101">
        <row r="65">
          <cell r="A65" t="str">
            <v>(II)</v>
          </cell>
        </row>
      </sheetData>
      <sheetData sheetId="102">
        <row r="65">
          <cell r="A65" t="str">
            <v>(II)</v>
          </cell>
        </row>
      </sheetData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>
        <row r="65">
          <cell r="A65" t="str">
            <v>(II)</v>
          </cell>
        </row>
      </sheetData>
      <sheetData sheetId="121">
        <row r="65">
          <cell r="A65" t="str">
            <v>(II)</v>
          </cell>
        </row>
      </sheetData>
      <sheetData sheetId="122">
        <row r="65">
          <cell r="A65" t="str">
            <v>(II)</v>
          </cell>
        </row>
      </sheetData>
      <sheetData sheetId="123">
        <row r="65">
          <cell r="A65" t="str">
            <v>(II)</v>
          </cell>
        </row>
      </sheetData>
      <sheetData sheetId="124">
        <row r="65">
          <cell r="A65" t="str">
            <v>(II)</v>
          </cell>
        </row>
      </sheetData>
      <sheetData sheetId="125">
        <row r="65">
          <cell r="A65" t="str">
            <v>(II)</v>
          </cell>
        </row>
      </sheetData>
      <sheetData sheetId="126">
        <row r="65">
          <cell r="A65" t="str">
            <v>(II)</v>
          </cell>
        </row>
      </sheetData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>
        <row r="65">
          <cell r="A65" t="str">
            <v>(II)</v>
          </cell>
        </row>
      </sheetData>
      <sheetData sheetId="137" refreshError="1"/>
      <sheetData sheetId="138" refreshError="1"/>
      <sheetData sheetId="139">
        <row r="65">
          <cell r="A65" t="str">
            <v>(II)</v>
          </cell>
        </row>
      </sheetData>
      <sheetData sheetId="140">
        <row r="65">
          <cell r="A65" t="str">
            <v>(II)</v>
          </cell>
        </row>
      </sheetData>
      <sheetData sheetId="141">
        <row r="65">
          <cell r="A65" t="str">
            <v>(II)</v>
          </cell>
        </row>
      </sheetData>
      <sheetData sheetId="142">
        <row r="65">
          <cell r="A65" t="str">
            <v>(II)</v>
          </cell>
        </row>
      </sheetData>
      <sheetData sheetId="143">
        <row r="65">
          <cell r="A65" t="str">
            <v>(II)</v>
          </cell>
        </row>
      </sheetData>
      <sheetData sheetId="144" refreshError="1"/>
      <sheetData sheetId="145" refreshError="1"/>
      <sheetData sheetId="146" refreshError="1"/>
      <sheetData sheetId="147" refreshError="1"/>
      <sheetData sheetId="148">
        <row r="65">
          <cell r="A65" t="str">
            <v>(II)</v>
          </cell>
        </row>
      </sheetData>
      <sheetData sheetId="149">
        <row r="65">
          <cell r="A65" t="str">
            <v>(II)</v>
          </cell>
        </row>
      </sheetData>
      <sheetData sheetId="150">
        <row r="65">
          <cell r="A65" t="str">
            <v>(II)</v>
          </cell>
        </row>
      </sheetData>
      <sheetData sheetId="151">
        <row r="65">
          <cell r="A65" t="str">
            <v>(II)</v>
          </cell>
        </row>
      </sheetData>
      <sheetData sheetId="152">
        <row r="65">
          <cell r="A65" t="str">
            <v>(II)</v>
          </cell>
        </row>
      </sheetData>
      <sheetData sheetId="153">
        <row r="65">
          <cell r="A65" t="str">
            <v>(II)</v>
          </cell>
        </row>
      </sheetData>
      <sheetData sheetId="154">
        <row r="65">
          <cell r="A65" t="str">
            <v>(II)</v>
          </cell>
        </row>
      </sheetData>
      <sheetData sheetId="155">
        <row r="65">
          <cell r="A65" t="str">
            <v>(II)</v>
          </cell>
        </row>
      </sheetData>
      <sheetData sheetId="156">
        <row r="65">
          <cell r="A65" t="str">
            <v>(II)</v>
          </cell>
        </row>
      </sheetData>
      <sheetData sheetId="157">
        <row r="65">
          <cell r="A65" t="str">
            <v>(II)</v>
          </cell>
        </row>
      </sheetData>
      <sheetData sheetId="158">
        <row r="65">
          <cell r="A65" t="str">
            <v>(II)</v>
          </cell>
        </row>
      </sheetData>
      <sheetData sheetId="159">
        <row r="65">
          <cell r="A65" t="str">
            <v>(II)</v>
          </cell>
        </row>
      </sheetData>
      <sheetData sheetId="160">
        <row r="65">
          <cell r="A65" t="str">
            <v>(II)</v>
          </cell>
        </row>
      </sheetData>
      <sheetData sheetId="161">
        <row r="65">
          <cell r="A65" t="str">
            <v>(II)</v>
          </cell>
        </row>
      </sheetData>
      <sheetData sheetId="162">
        <row r="65">
          <cell r="A65" t="str">
            <v>(II)</v>
          </cell>
        </row>
      </sheetData>
      <sheetData sheetId="163">
        <row r="65">
          <cell r="A65" t="str">
            <v>(II)</v>
          </cell>
        </row>
      </sheetData>
      <sheetData sheetId="164">
        <row r="65">
          <cell r="A65" t="str">
            <v>(II)</v>
          </cell>
        </row>
      </sheetData>
      <sheetData sheetId="165">
        <row r="65">
          <cell r="A65" t="str">
            <v>(II)</v>
          </cell>
        </row>
      </sheetData>
      <sheetData sheetId="166">
        <row r="65">
          <cell r="A65" t="str">
            <v>(II)</v>
          </cell>
        </row>
      </sheetData>
      <sheetData sheetId="167">
        <row r="65">
          <cell r="A65" t="str">
            <v>(II)</v>
          </cell>
        </row>
      </sheetData>
      <sheetData sheetId="168">
        <row r="65">
          <cell r="A65" t="str">
            <v>(II)</v>
          </cell>
        </row>
      </sheetData>
      <sheetData sheetId="169">
        <row r="65">
          <cell r="A65" t="str">
            <v>(II)</v>
          </cell>
        </row>
      </sheetData>
      <sheetData sheetId="170">
        <row r="65">
          <cell r="A65" t="str">
            <v>(II)</v>
          </cell>
        </row>
      </sheetData>
      <sheetData sheetId="171">
        <row r="65">
          <cell r="A65" t="str">
            <v>(II)</v>
          </cell>
        </row>
      </sheetData>
      <sheetData sheetId="172">
        <row r="65">
          <cell r="A65" t="str">
            <v>(II)</v>
          </cell>
        </row>
      </sheetData>
      <sheetData sheetId="173">
        <row r="65">
          <cell r="A65" t="str">
            <v>(II)</v>
          </cell>
        </row>
      </sheetData>
      <sheetData sheetId="174">
        <row r="65">
          <cell r="A65" t="str">
            <v>(II)</v>
          </cell>
        </row>
      </sheetData>
      <sheetData sheetId="175">
        <row r="65">
          <cell r="A65" t="str">
            <v>(II)</v>
          </cell>
        </row>
      </sheetData>
      <sheetData sheetId="176">
        <row r="65">
          <cell r="A65" t="str">
            <v>(II)</v>
          </cell>
        </row>
      </sheetData>
      <sheetData sheetId="177">
        <row r="65">
          <cell r="A65" t="str">
            <v>(II)</v>
          </cell>
        </row>
      </sheetData>
      <sheetData sheetId="178">
        <row r="65">
          <cell r="A65" t="str">
            <v>(II)</v>
          </cell>
        </row>
      </sheetData>
      <sheetData sheetId="179">
        <row r="65">
          <cell r="A65" t="str">
            <v>(II)</v>
          </cell>
        </row>
      </sheetData>
      <sheetData sheetId="180">
        <row r="65">
          <cell r="A65" t="str">
            <v>(II)</v>
          </cell>
        </row>
      </sheetData>
      <sheetData sheetId="181">
        <row r="65">
          <cell r="A65" t="str">
            <v>(II)</v>
          </cell>
        </row>
      </sheetData>
      <sheetData sheetId="182">
        <row r="65">
          <cell r="A65" t="str">
            <v>(II)</v>
          </cell>
        </row>
      </sheetData>
      <sheetData sheetId="183">
        <row r="65">
          <cell r="A65" t="str">
            <v>(II)</v>
          </cell>
        </row>
      </sheetData>
      <sheetData sheetId="184">
        <row r="65">
          <cell r="A65" t="str">
            <v>(II)</v>
          </cell>
        </row>
      </sheetData>
      <sheetData sheetId="185">
        <row r="65">
          <cell r="A65" t="str">
            <v>(II)</v>
          </cell>
        </row>
      </sheetData>
      <sheetData sheetId="186">
        <row r="65">
          <cell r="A65" t="str">
            <v>(II)</v>
          </cell>
        </row>
      </sheetData>
      <sheetData sheetId="187">
        <row r="65">
          <cell r="A65" t="str">
            <v>(II)</v>
          </cell>
        </row>
      </sheetData>
      <sheetData sheetId="188">
        <row r="65">
          <cell r="A65" t="str">
            <v>(II)</v>
          </cell>
        </row>
      </sheetData>
      <sheetData sheetId="189">
        <row r="65">
          <cell r="A65" t="str">
            <v>(II)</v>
          </cell>
        </row>
      </sheetData>
      <sheetData sheetId="190">
        <row r="65">
          <cell r="A65" t="str">
            <v>(II)</v>
          </cell>
        </row>
      </sheetData>
      <sheetData sheetId="191">
        <row r="65">
          <cell r="A65" t="str">
            <v>(II)</v>
          </cell>
        </row>
      </sheetData>
      <sheetData sheetId="192">
        <row r="65">
          <cell r="A65" t="str">
            <v>(II)</v>
          </cell>
        </row>
      </sheetData>
      <sheetData sheetId="193">
        <row r="65">
          <cell r="A65" t="str">
            <v>(II)</v>
          </cell>
        </row>
      </sheetData>
      <sheetData sheetId="194">
        <row r="65">
          <cell r="A65" t="str">
            <v>(II)</v>
          </cell>
        </row>
      </sheetData>
      <sheetData sheetId="195">
        <row r="65">
          <cell r="A65" t="str">
            <v>(II)</v>
          </cell>
        </row>
      </sheetData>
      <sheetData sheetId="196">
        <row r="65">
          <cell r="A65" t="str">
            <v>(II)</v>
          </cell>
        </row>
      </sheetData>
      <sheetData sheetId="197">
        <row r="65">
          <cell r="A65" t="str">
            <v>(II)</v>
          </cell>
        </row>
      </sheetData>
      <sheetData sheetId="198">
        <row r="65">
          <cell r="A65" t="str">
            <v>(II)</v>
          </cell>
        </row>
      </sheetData>
      <sheetData sheetId="199">
        <row r="65">
          <cell r="A65" t="str">
            <v>(II)</v>
          </cell>
        </row>
      </sheetData>
      <sheetData sheetId="200">
        <row r="65">
          <cell r="A65" t="str">
            <v>(II)</v>
          </cell>
        </row>
      </sheetData>
      <sheetData sheetId="201">
        <row r="65">
          <cell r="A65" t="str">
            <v>(II)</v>
          </cell>
        </row>
      </sheetData>
      <sheetData sheetId="202">
        <row r="65">
          <cell r="A65" t="str">
            <v>(II)</v>
          </cell>
        </row>
      </sheetData>
      <sheetData sheetId="203">
        <row r="65">
          <cell r="A65" t="str">
            <v>(II)</v>
          </cell>
        </row>
      </sheetData>
      <sheetData sheetId="204">
        <row r="65">
          <cell r="A65" t="str">
            <v>(II)</v>
          </cell>
        </row>
      </sheetData>
      <sheetData sheetId="205">
        <row r="65">
          <cell r="A65" t="str">
            <v>(II)</v>
          </cell>
        </row>
      </sheetData>
      <sheetData sheetId="206">
        <row r="65">
          <cell r="A65" t="str">
            <v>(II)</v>
          </cell>
        </row>
      </sheetData>
      <sheetData sheetId="207">
        <row r="65">
          <cell r="A65" t="str">
            <v>(II)</v>
          </cell>
        </row>
      </sheetData>
      <sheetData sheetId="208">
        <row r="65">
          <cell r="A65" t="str">
            <v>(II)</v>
          </cell>
        </row>
      </sheetData>
      <sheetData sheetId="209">
        <row r="65">
          <cell r="A65" t="str">
            <v>(II)</v>
          </cell>
        </row>
      </sheetData>
      <sheetData sheetId="210">
        <row r="65">
          <cell r="A65" t="str">
            <v>(II)</v>
          </cell>
        </row>
      </sheetData>
      <sheetData sheetId="211">
        <row r="65">
          <cell r="A65" t="str">
            <v>(II)</v>
          </cell>
        </row>
      </sheetData>
      <sheetData sheetId="212">
        <row r="65">
          <cell r="A65" t="str">
            <v>(II)</v>
          </cell>
        </row>
      </sheetData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>
        <row r="65">
          <cell r="A65" t="str">
            <v>(II)</v>
          </cell>
        </row>
      </sheetData>
      <sheetData sheetId="319">
        <row r="65">
          <cell r="A65" t="str">
            <v>(II)</v>
          </cell>
        </row>
      </sheetData>
      <sheetData sheetId="320">
        <row r="65">
          <cell r="A65" t="str">
            <v>(II)</v>
          </cell>
        </row>
      </sheetData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>
        <row r="65">
          <cell r="A65" t="str">
            <v>(II)</v>
          </cell>
        </row>
      </sheetData>
      <sheetData sheetId="409">
        <row r="65">
          <cell r="A65" t="str">
            <v>(II)</v>
          </cell>
        </row>
      </sheetData>
      <sheetData sheetId="410">
        <row r="65">
          <cell r="A65" t="str">
            <v>(II)</v>
          </cell>
        </row>
      </sheetData>
      <sheetData sheetId="411">
        <row r="65">
          <cell r="A65" t="str">
            <v>(II)</v>
          </cell>
        </row>
      </sheetData>
      <sheetData sheetId="412">
        <row r="65">
          <cell r="A65" t="str">
            <v>(II)</v>
          </cell>
        </row>
      </sheetData>
      <sheetData sheetId="413">
        <row r="65">
          <cell r="A65" t="str">
            <v>(II)</v>
          </cell>
        </row>
      </sheetData>
      <sheetData sheetId="414">
        <row r="65">
          <cell r="A65" t="str">
            <v>(II)</v>
          </cell>
        </row>
      </sheetData>
      <sheetData sheetId="415">
        <row r="65">
          <cell r="A65" t="str">
            <v>(II)</v>
          </cell>
        </row>
      </sheetData>
      <sheetData sheetId="416">
        <row r="65">
          <cell r="A65" t="str">
            <v>(II)</v>
          </cell>
        </row>
      </sheetData>
      <sheetData sheetId="417">
        <row r="65">
          <cell r="A65" t="str">
            <v>(II)</v>
          </cell>
        </row>
      </sheetData>
      <sheetData sheetId="418">
        <row r="65">
          <cell r="A65" t="str">
            <v>(II)</v>
          </cell>
        </row>
      </sheetData>
      <sheetData sheetId="419">
        <row r="65">
          <cell r="A65" t="str">
            <v>(II)</v>
          </cell>
        </row>
      </sheetData>
      <sheetData sheetId="420">
        <row r="65">
          <cell r="A65" t="str">
            <v>(II)</v>
          </cell>
        </row>
      </sheetData>
      <sheetData sheetId="421">
        <row r="65">
          <cell r="A65" t="str">
            <v>(II)</v>
          </cell>
        </row>
      </sheetData>
      <sheetData sheetId="422">
        <row r="65">
          <cell r="A65" t="str">
            <v>(II)</v>
          </cell>
        </row>
      </sheetData>
      <sheetData sheetId="423">
        <row r="65">
          <cell r="A65" t="str">
            <v>(II)</v>
          </cell>
        </row>
      </sheetData>
      <sheetData sheetId="424">
        <row r="65">
          <cell r="A65" t="str">
            <v>(II)</v>
          </cell>
        </row>
      </sheetData>
      <sheetData sheetId="425">
        <row r="65">
          <cell r="A65" t="str">
            <v>(II)</v>
          </cell>
        </row>
      </sheetData>
      <sheetData sheetId="426">
        <row r="65">
          <cell r="A65" t="str">
            <v>(II)</v>
          </cell>
        </row>
      </sheetData>
      <sheetData sheetId="427">
        <row r="65">
          <cell r="A65" t="str">
            <v>(II)</v>
          </cell>
        </row>
      </sheetData>
      <sheetData sheetId="428">
        <row r="65">
          <cell r="A65" t="str">
            <v>(II)</v>
          </cell>
        </row>
      </sheetData>
      <sheetData sheetId="429">
        <row r="65">
          <cell r="A65" t="str">
            <v>(II)</v>
          </cell>
        </row>
      </sheetData>
      <sheetData sheetId="430">
        <row r="65">
          <cell r="A65" t="str">
            <v>(II)</v>
          </cell>
        </row>
      </sheetData>
      <sheetData sheetId="431">
        <row r="65">
          <cell r="A65" t="str">
            <v>(II)</v>
          </cell>
        </row>
      </sheetData>
      <sheetData sheetId="432">
        <row r="65">
          <cell r="A65" t="str">
            <v>(II)</v>
          </cell>
        </row>
      </sheetData>
      <sheetData sheetId="433">
        <row r="65">
          <cell r="A65" t="str">
            <v>(II)</v>
          </cell>
        </row>
      </sheetData>
      <sheetData sheetId="434">
        <row r="65">
          <cell r="A65" t="str">
            <v>(II)</v>
          </cell>
        </row>
      </sheetData>
      <sheetData sheetId="435">
        <row r="65">
          <cell r="A65" t="str">
            <v>(II)</v>
          </cell>
        </row>
      </sheetData>
      <sheetData sheetId="436">
        <row r="65">
          <cell r="A65" t="str">
            <v>(II)</v>
          </cell>
        </row>
      </sheetData>
      <sheetData sheetId="437">
        <row r="65">
          <cell r="A65" t="str">
            <v>(II)</v>
          </cell>
        </row>
      </sheetData>
      <sheetData sheetId="438">
        <row r="65">
          <cell r="A65" t="str">
            <v>(II)</v>
          </cell>
        </row>
      </sheetData>
      <sheetData sheetId="439">
        <row r="65">
          <cell r="A65" t="str">
            <v>(II)</v>
          </cell>
        </row>
      </sheetData>
      <sheetData sheetId="440">
        <row r="65">
          <cell r="A65" t="str">
            <v>(II)</v>
          </cell>
        </row>
      </sheetData>
      <sheetData sheetId="441">
        <row r="65">
          <cell r="A65" t="str">
            <v>(II)</v>
          </cell>
        </row>
      </sheetData>
      <sheetData sheetId="442">
        <row r="65">
          <cell r="A65" t="str">
            <v>(II)</v>
          </cell>
        </row>
      </sheetData>
      <sheetData sheetId="443">
        <row r="65">
          <cell r="A65" t="str">
            <v>(II)</v>
          </cell>
        </row>
      </sheetData>
      <sheetData sheetId="444">
        <row r="65">
          <cell r="A65" t="str">
            <v>(II)</v>
          </cell>
        </row>
      </sheetData>
      <sheetData sheetId="445">
        <row r="65">
          <cell r="A65" t="str">
            <v>(II)</v>
          </cell>
        </row>
      </sheetData>
      <sheetData sheetId="446">
        <row r="65">
          <cell r="A65" t="str">
            <v>(II)</v>
          </cell>
        </row>
      </sheetData>
      <sheetData sheetId="447">
        <row r="65">
          <cell r="A65" t="str">
            <v>(II)</v>
          </cell>
        </row>
      </sheetData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65">
          <cell r="A65" t="str">
            <v>(II)</v>
          </cell>
        </row>
      </sheetData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>
        <row r="65">
          <cell r="A65" t="str">
            <v>(II)</v>
          </cell>
        </row>
      </sheetData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>
        <row r="65">
          <cell r="A65" t="str">
            <v>(II)</v>
          </cell>
        </row>
      </sheetData>
      <sheetData sheetId="513">
        <row r="65">
          <cell r="A65" t="str">
            <v>(II)</v>
          </cell>
        </row>
      </sheetData>
      <sheetData sheetId="514">
        <row r="65">
          <cell r="A65" t="str">
            <v>(II)</v>
          </cell>
        </row>
      </sheetData>
      <sheetData sheetId="515">
        <row r="65">
          <cell r="A65" t="str">
            <v>(II)</v>
          </cell>
        </row>
      </sheetData>
      <sheetData sheetId="516">
        <row r="65">
          <cell r="A65" t="str">
            <v>(II)</v>
          </cell>
        </row>
      </sheetData>
      <sheetData sheetId="517">
        <row r="65">
          <cell r="A65" t="str">
            <v>(II)</v>
          </cell>
        </row>
      </sheetData>
      <sheetData sheetId="518">
        <row r="65">
          <cell r="A65" t="str">
            <v>(II)</v>
          </cell>
        </row>
      </sheetData>
      <sheetData sheetId="519">
        <row r="65">
          <cell r="A65" t="str">
            <v>(II)</v>
          </cell>
        </row>
      </sheetData>
      <sheetData sheetId="520">
        <row r="65">
          <cell r="A65" t="str">
            <v>(II)</v>
          </cell>
        </row>
      </sheetData>
      <sheetData sheetId="521">
        <row r="65">
          <cell r="A65" t="str">
            <v>(II)</v>
          </cell>
        </row>
      </sheetData>
      <sheetData sheetId="522">
        <row r="65">
          <cell r="A65" t="str">
            <v>(II)</v>
          </cell>
        </row>
      </sheetData>
      <sheetData sheetId="523">
        <row r="65">
          <cell r="A65" t="str">
            <v>(II)</v>
          </cell>
        </row>
      </sheetData>
      <sheetData sheetId="524">
        <row r="65">
          <cell r="A65" t="str">
            <v>(II)</v>
          </cell>
        </row>
      </sheetData>
      <sheetData sheetId="525">
        <row r="65">
          <cell r="A65" t="str">
            <v>(II)</v>
          </cell>
        </row>
      </sheetData>
      <sheetData sheetId="526">
        <row r="65">
          <cell r="A65" t="str">
            <v>(II)</v>
          </cell>
        </row>
      </sheetData>
      <sheetData sheetId="527">
        <row r="65">
          <cell r="A65" t="str">
            <v>(II)</v>
          </cell>
        </row>
      </sheetData>
      <sheetData sheetId="528">
        <row r="65">
          <cell r="A65" t="str">
            <v>(II)</v>
          </cell>
        </row>
      </sheetData>
      <sheetData sheetId="529">
        <row r="65">
          <cell r="A65" t="str">
            <v>(II)</v>
          </cell>
        </row>
      </sheetData>
      <sheetData sheetId="530">
        <row r="65">
          <cell r="A65" t="str">
            <v>(II)</v>
          </cell>
        </row>
      </sheetData>
      <sheetData sheetId="531">
        <row r="65">
          <cell r="A65" t="str">
            <v>(II)</v>
          </cell>
        </row>
      </sheetData>
      <sheetData sheetId="532">
        <row r="65">
          <cell r="A65" t="str">
            <v>(II)</v>
          </cell>
        </row>
      </sheetData>
      <sheetData sheetId="533">
        <row r="65">
          <cell r="A65" t="str">
            <v>(II)</v>
          </cell>
        </row>
      </sheetData>
      <sheetData sheetId="534">
        <row r="65">
          <cell r="A65" t="str">
            <v>(II)</v>
          </cell>
        </row>
      </sheetData>
      <sheetData sheetId="535">
        <row r="65">
          <cell r="A65" t="str">
            <v>(II)</v>
          </cell>
        </row>
      </sheetData>
      <sheetData sheetId="536">
        <row r="65">
          <cell r="A65" t="str">
            <v>(II)</v>
          </cell>
        </row>
      </sheetData>
      <sheetData sheetId="537">
        <row r="65">
          <cell r="A65" t="str">
            <v>(II)</v>
          </cell>
        </row>
      </sheetData>
      <sheetData sheetId="538">
        <row r="65">
          <cell r="A65" t="str">
            <v>(II)</v>
          </cell>
        </row>
      </sheetData>
      <sheetData sheetId="539">
        <row r="65">
          <cell r="A65" t="str">
            <v>(II)</v>
          </cell>
        </row>
      </sheetData>
      <sheetData sheetId="540">
        <row r="65">
          <cell r="A65" t="str">
            <v>(II)</v>
          </cell>
        </row>
      </sheetData>
      <sheetData sheetId="541">
        <row r="65">
          <cell r="A65" t="str">
            <v>(II)</v>
          </cell>
        </row>
      </sheetData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>
        <row r="65">
          <cell r="A65" t="str">
            <v>(II)</v>
          </cell>
        </row>
      </sheetData>
      <sheetData sheetId="572">
        <row r="65">
          <cell r="A65" t="str">
            <v>(II)</v>
          </cell>
        </row>
      </sheetData>
      <sheetData sheetId="573">
        <row r="65">
          <cell r="A65" t="str">
            <v>(II)</v>
          </cell>
        </row>
      </sheetData>
      <sheetData sheetId="574">
        <row r="65">
          <cell r="A65" t="str">
            <v>(II)</v>
          </cell>
        </row>
      </sheetData>
      <sheetData sheetId="575">
        <row r="65">
          <cell r="A65" t="str">
            <v>(II)</v>
          </cell>
        </row>
      </sheetData>
      <sheetData sheetId="576">
        <row r="65">
          <cell r="A65" t="str">
            <v>(II)</v>
          </cell>
        </row>
      </sheetData>
      <sheetData sheetId="577">
        <row r="65">
          <cell r="A65" t="str">
            <v>(II)</v>
          </cell>
        </row>
      </sheetData>
      <sheetData sheetId="578">
        <row r="65">
          <cell r="A65" t="str">
            <v>(II)</v>
          </cell>
        </row>
      </sheetData>
      <sheetData sheetId="579">
        <row r="65">
          <cell r="A65" t="str">
            <v>(II)</v>
          </cell>
        </row>
      </sheetData>
      <sheetData sheetId="580">
        <row r="65">
          <cell r="A65" t="str">
            <v>(II)</v>
          </cell>
        </row>
      </sheetData>
      <sheetData sheetId="581">
        <row r="65">
          <cell r="A65" t="str">
            <v>(II)</v>
          </cell>
        </row>
      </sheetData>
      <sheetData sheetId="582">
        <row r="65">
          <cell r="A65" t="str">
            <v>(II)</v>
          </cell>
        </row>
      </sheetData>
      <sheetData sheetId="583">
        <row r="65">
          <cell r="A65" t="str">
            <v>(II)</v>
          </cell>
        </row>
      </sheetData>
      <sheetData sheetId="584">
        <row r="65">
          <cell r="A65" t="str">
            <v>(II)</v>
          </cell>
        </row>
      </sheetData>
      <sheetData sheetId="585">
        <row r="65">
          <cell r="A65" t="str">
            <v>(II)</v>
          </cell>
        </row>
      </sheetData>
      <sheetData sheetId="586">
        <row r="65">
          <cell r="A65" t="str">
            <v>(II)</v>
          </cell>
        </row>
      </sheetData>
      <sheetData sheetId="587">
        <row r="65">
          <cell r="A65" t="str">
            <v>(II)</v>
          </cell>
        </row>
      </sheetData>
      <sheetData sheetId="588">
        <row r="65">
          <cell r="A65" t="str">
            <v>(II)</v>
          </cell>
        </row>
      </sheetData>
      <sheetData sheetId="589">
        <row r="65">
          <cell r="A65" t="str">
            <v>(II)</v>
          </cell>
        </row>
      </sheetData>
      <sheetData sheetId="590">
        <row r="65">
          <cell r="A65" t="str">
            <v>(II)</v>
          </cell>
        </row>
      </sheetData>
      <sheetData sheetId="591">
        <row r="65">
          <cell r="A65" t="str">
            <v>(II)</v>
          </cell>
        </row>
      </sheetData>
      <sheetData sheetId="592">
        <row r="65">
          <cell r="A65" t="str">
            <v>(II)</v>
          </cell>
        </row>
      </sheetData>
      <sheetData sheetId="593">
        <row r="65">
          <cell r="A65" t="str">
            <v>(II)</v>
          </cell>
        </row>
      </sheetData>
      <sheetData sheetId="594">
        <row r="65">
          <cell r="A65" t="str">
            <v>(II)</v>
          </cell>
        </row>
      </sheetData>
      <sheetData sheetId="595">
        <row r="65">
          <cell r="A65" t="str">
            <v>(II)</v>
          </cell>
        </row>
      </sheetData>
      <sheetData sheetId="596">
        <row r="65">
          <cell r="A65" t="str">
            <v>(II)</v>
          </cell>
        </row>
      </sheetData>
      <sheetData sheetId="597">
        <row r="65">
          <cell r="A65" t="str">
            <v>(II)</v>
          </cell>
        </row>
      </sheetData>
      <sheetData sheetId="598">
        <row r="65">
          <cell r="A65" t="str">
            <v>(II)</v>
          </cell>
        </row>
      </sheetData>
      <sheetData sheetId="599">
        <row r="65">
          <cell r="A65" t="str">
            <v>(II)</v>
          </cell>
        </row>
      </sheetData>
      <sheetData sheetId="600">
        <row r="65">
          <cell r="A65" t="str">
            <v>(II)</v>
          </cell>
        </row>
      </sheetData>
      <sheetData sheetId="601">
        <row r="65">
          <cell r="A65" t="str">
            <v>(II)</v>
          </cell>
        </row>
      </sheetData>
      <sheetData sheetId="602">
        <row r="65">
          <cell r="A65" t="str">
            <v>(II)</v>
          </cell>
        </row>
      </sheetData>
      <sheetData sheetId="603">
        <row r="65">
          <cell r="A65" t="str">
            <v>(II)</v>
          </cell>
        </row>
      </sheetData>
      <sheetData sheetId="604">
        <row r="65">
          <cell r="A65" t="str">
            <v>(II)</v>
          </cell>
        </row>
      </sheetData>
      <sheetData sheetId="605">
        <row r="65">
          <cell r="A65" t="str">
            <v>(II)</v>
          </cell>
        </row>
      </sheetData>
      <sheetData sheetId="606">
        <row r="65">
          <cell r="A65" t="str">
            <v>(II)</v>
          </cell>
        </row>
      </sheetData>
      <sheetData sheetId="607">
        <row r="65">
          <cell r="A65" t="str">
            <v>(II)</v>
          </cell>
        </row>
      </sheetData>
      <sheetData sheetId="608">
        <row r="65">
          <cell r="A65" t="str">
            <v>(II)</v>
          </cell>
        </row>
      </sheetData>
      <sheetData sheetId="609">
        <row r="65">
          <cell r="A65" t="str">
            <v>(II)</v>
          </cell>
        </row>
      </sheetData>
      <sheetData sheetId="610">
        <row r="65">
          <cell r="A65" t="str">
            <v>(II)</v>
          </cell>
        </row>
      </sheetData>
      <sheetData sheetId="611">
        <row r="65">
          <cell r="A65" t="str">
            <v>(II)</v>
          </cell>
        </row>
      </sheetData>
      <sheetData sheetId="612">
        <row r="65">
          <cell r="A65" t="str">
            <v>(II)</v>
          </cell>
        </row>
      </sheetData>
      <sheetData sheetId="613">
        <row r="65">
          <cell r="A65" t="str">
            <v>(II)</v>
          </cell>
        </row>
      </sheetData>
      <sheetData sheetId="614">
        <row r="65">
          <cell r="A65" t="str">
            <v>(II)</v>
          </cell>
        </row>
      </sheetData>
      <sheetData sheetId="615">
        <row r="65">
          <cell r="A65" t="str">
            <v>(II)</v>
          </cell>
        </row>
      </sheetData>
      <sheetData sheetId="616">
        <row r="65">
          <cell r="A65" t="str">
            <v>(II)</v>
          </cell>
        </row>
      </sheetData>
      <sheetData sheetId="617">
        <row r="65">
          <cell r="A65" t="str">
            <v>(II)</v>
          </cell>
        </row>
      </sheetData>
      <sheetData sheetId="618">
        <row r="65">
          <cell r="A65" t="str">
            <v>(II)</v>
          </cell>
        </row>
      </sheetData>
      <sheetData sheetId="619">
        <row r="65">
          <cell r="A65" t="str">
            <v>(II)</v>
          </cell>
        </row>
      </sheetData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>
        <row r="65">
          <cell r="A65" t="str">
            <v>(II)</v>
          </cell>
        </row>
      </sheetData>
      <sheetData sheetId="638">
        <row r="65">
          <cell r="A65" t="str">
            <v>(II)</v>
          </cell>
        </row>
      </sheetData>
      <sheetData sheetId="639">
        <row r="65">
          <cell r="A65" t="str">
            <v>(II)</v>
          </cell>
        </row>
      </sheetData>
      <sheetData sheetId="640">
        <row r="65">
          <cell r="A65" t="str">
            <v>(II)</v>
          </cell>
        </row>
      </sheetData>
      <sheetData sheetId="641">
        <row r="65">
          <cell r="A65" t="str">
            <v>(II)</v>
          </cell>
        </row>
      </sheetData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>
        <row r="65">
          <cell r="A65" t="str">
            <v>(II)</v>
          </cell>
        </row>
      </sheetData>
      <sheetData sheetId="670">
        <row r="65">
          <cell r="A65" t="str">
            <v>(II)</v>
          </cell>
        </row>
      </sheetData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>
        <row r="65">
          <cell r="A65" t="str">
            <v>(II)</v>
          </cell>
        </row>
      </sheetData>
      <sheetData sheetId="693">
        <row r="65">
          <cell r="A65" t="str">
            <v>(II)</v>
          </cell>
        </row>
      </sheetData>
      <sheetData sheetId="694">
        <row r="65">
          <cell r="A65" t="str">
            <v>(II)</v>
          </cell>
        </row>
      </sheetData>
      <sheetData sheetId="695">
        <row r="65">
          <cell r="A65" t="str">
            <v>(II)</v>
          </cell>
        </row>
      </sheetData>
      <sheetData sheetId="696">
        <row r="65">
          <cell r="A65" t="str">
            <v>(II)</v>
          </cell>
        </row>
      </sheetData>
      <sheetData sheetId="697">
        <row r="65">
          <cell r="A65" t="str">
            <v>(II)</v>
          </cell>
        </row>
      </sheetData>
      <sheetData sheetId="698">
        <row r="65">
          <cell r="A65" t="str">
            <v>(II)</v>
          </cell>
        </row>
      </sheetData>
      <sheetData sheetId="699">
        <row r="65">
          <cell r="A65" t="str">
            <v>(II)</v>
          </cell>
        </row>
      </sheetData>
      <sheetData sheetId="700">
        <row r="65">
          <cell r="A65" t="str">
            <v>(II)</v>
          </cell>
        </row>
      </sheetData>
      <sheetData sheetId="701">
        <row r="65">
          <cell r="A65" t="str">
            <v>(II)</v>
          </cell>
        </row>
      </sheetData>
      <sheetData sheetId="702">
        <row r="65">
          <cell r="A65" t="str">
            <v>(II)</v>
          </cell>
        </row>
      </sheetData>
      <sheetData sheetId="703">
        <row r="65">
          <cell r="A65" t="str">
            <v>(II)</v>
          </cell>
        </row>
      </sheetData>
      <sheetData sheetId="704">
        <row r="65">
          <cell r="A65" t="str">
            <v>(II)</v>
          </cell>
        </row>
      </sheetData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>
        <row r="65">
          <cell r="A65" t="str">
            <v>(II)</v>
          </cell>
        </row>
      </sheetData>
      <sheetData sheetId="729">
        <row r="65">
          <cell r="A65" t="str">
            <v>(II)</v>
          </cell>
        </row>
      </sheetData>
      <sheetData sheetId="730">
        <row r="65">
          <cell r="A65" t="str">
            <v>(II)</v>
          </cell>
        </row>
      </sheetData>
      <sheetData sheetId="731">
        <row r="65">
          <cell r="A65" t="str">
            <v>(II)</v>
          </cell>
        </row>
      </sheetData>
      <sheetData sheetId="732" refreshError="1"/>
      <sheetData sheetId="733" refreshError="1"/>
      <sheetData sheetId="734">
        <row r="65">
          <cell r="A65" t="str">
            <v>(II)</v>
          </cell>
        </row>
      </sheetData>
      <sheetData sheetId="735">
        <row r="65">
          <cell r="A65" t="str">
            <v>(II)</v>
          </cell>
        </row>
      </sheetData>
      <sheetData sheetId="736">
        <row r="65">
          <cell r="A65" t="str">
            <v>(II)</v>
          </cell>
        </row>
      </sheetData>
      <sheetData sheetId="737">
        <row r="65">
          <cell r="A65" t="str">
            <v>(II)</v>
          </cell>
        </row>
      </sheetData>
      <sheetData sheetId="738">
        <row r="65">
          <cell r="A65" t="str">
            <v>(II)</v>
          </cell>
        </row>
      </sheetData>
      <sheetData sheetId="739">
        <row r="65">
          <cell r="A65" t="str">
            <v>(II)</v>
          </cell>
        </row>
      </sheetData>
      <sheetData sheetId="740">
        <row r="65">
          <cell r="A65" t="str">
            <v>(II)</v>
          </cell>
        </row>
      </sheetData>
      <sheetData sheetId="741">
        <row r="65">
          <cell r="A65" t="str">
            <v>(II)</v>
          </cell>
        </row>
      </sheetData>
      <sheetData sheetId="742">
        <row r="65">
          <cell r="A65" t="str">
            <v>(II)</v>
          </cell>
        </row>
      </sheetData>
      <sheetData sheetId="743">
        <row r="65">
          <cell r="A65" t="str">
            <v>(II)</v>
          </cell>
        </row>
      </sheetData>
      <sheetData sheetId="744">
        <row r="65">
          <cell r="A65" t="str">
            <v>(II)</v>
          </cell>
        </row>
      </sheetData>
      <sheetData sheetId="745">
        <row r="65">
          <cell r="A65" t="str">
            <v>(II)</v>
          </cell>
        </row>
      </sheetData>
      <sheetData sheetId="746">
        <row r="65">
          <cell r="A65" t="str">
            <v>(II)</v>
          </cell>
        </row>
      </sheetData>
      <sheetData sheetId="747"/>
      <sheetData sheetId="748"/>
      <sheetData sheetId="749"/>
      <sheetData sheetId="750">
        <row r="65">
          <cell r="A65" t="str">
            <v>(II)</v>
          </cell>
        </row>
      </sheetData>
      <sheetData sheetId="751"/>
      <sheetData sheetId="752"/>
      <sheetData sheetId="753">
        <row r="65">
          <cell r="A65" t="str">
            <v>(II)</v>
          </cell>
        </row>
      </sheetData>
      <sheetData sheetId="754">
        <row r="65">
          <cell r="A65" t="str">
            <v>(II)</v>
          </cell>
        </row>
      </sheetData>
      <sheetData sheetId="755">
        <row r="65">
          <cell r="A65" t="str">
            <v>(II)</v>
          </cell>
        </row>
      </sheetData>
      <sheetData sheetId="756">
        <row r="65">
          <cell r="A65" t="str">
            <v>(II)</v>
          </cell>
        </row>
      </sheetData>
      <sheetData sheetId="757">
        <row r="65">
          <cell r="A65" t="str">
            <v>(II)</v>
          </cell>
        </row>
      </sheetData>
      <sheetData sheetId="758">
        <row r="65">
          <cell r="A65" t="str">
            <v>(II)</v>
          </cell>
        </row>
      </sheetData>
      <sheetData sheetId="759">
        <row r="65">
          <cell r="A65" t="str">
            <v>(II)</v>
          </cell>
        </row>
      </sheetData>
      <sheetData sheetId="760">
        <row r="65">
          <cell r="A65" t="str">
            <v>(II)</v>
          </cell>
        </row>
      </sheetData>
      <sheetData sheetId="761">
        <row r="65">
          <cell r="A65" t="str">
            <v>(II)</v>
          </cell>
        </row>
      </sheetData>
      <sheetData sheetId="762"/>
      <sheetData sheetId="763"/>
      <sheetData sheetId="764">
        <row r="65">
          <cell r="A65" t="str">
            <v>(II)</v>
          </cell>
        </row>
      </sheetData>
      <sheetData sheetId="765">
        <row r="65">
          <cell r="A65" t="str">
            <v>(II)</v>
          </cell>
        </row>
      </sheetData>
      <sheetData sheetId="766">
        <row r="65">
          <cell r="A65" t="str">
            <v>(II)</v>
          </cell>
        </row>
      </sheetData>
      <sheetData sheetId="767">
        <row r="65">
          <cell r="A65" t="str">
            <v>(II)</v>
          </cell>
        </row>
      </sheetData>
      <sheetData sheetId="768">
        <row r="65">
          <cell r="A65" t="str">
            <v>(II)</v>
          </cell>
        </row>
      </sheetData>
      <sheetData sheetId="769">
        <row r="65">
          <cell r="A65" t="str">
            <v>(II)</v>
          </cell>
        </row>
      </sheetData>
      <sheetData sheetId="770">
        <row r="65">
          <cell r="A65" t="str">
            <v>(II)</v>
          </cell>
        </row>
      </sheetData>
      <sheetData sheetId="771">
        <row r="65">
          <cell r="A65" t="str">
            <v>(II)</v>
          </cell>
        </row>
      </sheetData>
      <sheetData sheetId="772">
        <row r="65">
          <cell r="A65" t="str">
            <v>(II)</v>
          </cell>
        </row>
      </sheetData>
      <sheetData sheetId="773">
        <row r="65">
          <cell r="A65" t="str">
            <v>(II)</v>
          </cell>
        </row>
      </sheetData>
      <sheetData sheetId="774">
        <row r="65">
          <cell r="A65" t="str">
            <v>(II)</v>
          </cell>
        </row>
      </sheetData>
      <sheetData sheetId="775">
        <row r="65">
          <cell r="A65" t="str">
            <v>(II)</v>
          </cell>
        </row>
      </sheetData>
      <sheetData sheetId="776">
        <row r="65">
          <cell r="A65" t="str">
            <v>(II)</v>
          </cell>
        </row>
      </sheetData>
      <sheetData sheetId="777">
        <row r="65">
          <cell r="A65" t="str">
            <v>(II)</v>
          </cell>
        </row>
      </sheetData>
      <sheetData sheetId="778">
        <row r="65">
          <cell r="A65" t="str">
            <v>(II)</v>
          </cell>
        </row>
      </sheetData>
      <sheetData sheetId="779">
        <row r="65">
          <cell r="A65" t="str">
            <v>(II)</v>
          </cell>
        </row>
      </sheetData>
      <sheetData sheetId="780">
        <row r="65">
          <cell r="A65" t="str">
            <v>(II)</v>
          </cell>
        </row>
      </sheetData>
      <sheetData sheetId="781">
        <row r="65">
          <cell r="A65" t="str">
            <v>(II)</v>
          </cell>
        </row>
      </sheetData>
      <sheetData sheetId="782">
        <row r="65">
          <cell r="A65" t="str">
            <v>(II)</v>
          </cell>
        </row>
      </sheetData>
      <sheetData sheetId="783">
        <row r="65">
          <cell r="A65" t="str">
            <v>(II)</v>
          </cell>
        </row>
      </sheetData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>
        <row r="65">
          <cell r="A65" t="str">
            <v>(II)</v>
          </cell>
        </row>
      </sheetData>
      <sheetData sheetId="845">
        <row r="65">
          <cell r="A65" t="str">
            <v>(II)</v>
          </cell>
        </row>
      </sheetData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>
        <row r="65">
          <cell r="A65" t="str">
            <v>(II)</v>
          </cell>
        </row>
      </sheetData>
      <sheetData sheetId="855">
        <row r="65">
          <cell r="A65" t="str">
            <v>(II)</v>
          </cell>
        </row>
      </sheetData>
      <sheetData sheetId="856">
        <row r="65">
          <cell r="A65" t="str">
            <v>(II)</v>
          </cell>
        </row>
      </sheetData>
      <sheetData sheetId="857">
        <row r="65">
          <cell r="A65" t="str">
            <v>(II)</v>
          </cell>
        </row>
      </sheetData>
      <sheetData sheetId="858">
        <row r="65">
          <cell r="A65" t="str">
            <v>(II)</v>
          </cell>
        </row>
      </sheetData>
      <sheetData sheetId="859">
        <row r="65">
          <cell r="A65" t="str">
            <v>(II)</v>
          </cell>
        </row>
      </sheetData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>
        <row r="65">
          <cell r="A65" t="str">
            <v>(II)</v>
          </cell>
        </row>
      </sheetData>
      <sheetData sheetId="901">
        <row r="65">
          <cell r="A65" t="str">
            <v>(II)</v>
          </cell>
        </row>
      </sheetData>
      <sheetData sheetId="902">
        <row r="65">
          <cell r="A65" t="str">
            <v>(II)</v>
          </cell>
        </row>
      </sheetData>
      <sheetData sheetId="903">
        <row r="65">
          <cell r="A65" t="str">
            <v>(II)</v>
          </cell>
        </row>
      </sheetData>
      <sheetData sheetId="904">
        <row r="65">
          <cell r="A65" t="str">
            <v>(II)</v>
          </cell>
        </row>
      </sheetData>
      <sheetData sheetId="905">
        <row r="65">
          <cell r="A65" t="str">
            <v>(II)</v>
          </cell>
        </row>
      </sheetData>
      <sheetData sheetId="906">
        <row r="65">
          <cell r="A65" t="str">
            <v>(II)</v>
          </cell>
        </row>
      </sheetData>
      <sheetData sheetId="907">
        <row r="65">
          <cell r="A65" t="str">
            <v>(II)</v>
          </cell>
        </row>
      </sheetData>
      <sheetData sheetId="908"/>
      <sheetData sheetId="909">
        <row r="65">
          <cell r="A65" t="str">
            <v>(II)</v>
          </cell>
        </row>
      </sheetData>
      <sheetData sheetId="910">
        <row r="65">
          <cell r="A65" t="str">
            <v>(II)</v>
          </cell>
        </row>
      </sheetData>
      <sheetData sheetId="911">
        <row r="65">
          <cell r="A65" t="str">
            <v>(II)</v>
          </cell>
        </row>
      </sheetData>
      <sheetData sheetId="912">
        <row r="65">
          <cell r="A65" t="str">
            <v>(II)</v>
          </cell>
        </row>
      </sheetData>
      <sheetData sheetId="913">
        <row r="65">
          <cell r="A65" t="str">
            <v>(II)</v>
          </cell>
        </row>
      </sheetData>
      <sheetData sheetId="914">
        <row r="65">
          <cell r="A65" t="str">
            <v>(II)</v>
          </cell>
        </row>
      </sheetData>
      <sheetData sheetId="915">
        <row r="65">
          <cell r="A65" t="str">
            <v>(II)</v>
          </cell>
        </row>
      </sheetData>
      <sheetData sheetId="916">
        <row r="65">
          <cell r="A65" t="str">
            <v>(II)</v>
          </cell>
        </row>
      </sheetData>
      <sheetData sheetId="917">
        <row r="65">
          <cell r="A65" t="str">
            <v>(II)</v>
          </cell>
        </row>
      </sheetData>
      <sheetData sheetId="918">
        <row r="65">
          <cell r="A65" t="str">
            <v>(II)</v>
          </cell>
        </row>
      </sheetData>
      <sheetData sheetId="919">
        <row r="65">
          <cell r="A65" t="str">
            <v>(II)</v>
          </cell>
        </row>
      </sheetData>
      <sheetData sheetId="920">
        <row r="65">
          <cell r="A65" t="str">
            <v>(II)</v>
          </cell>
        </row>
      </sheetData>
      <sheetData sheetId="921">
        <row r="65">
          <cell r="A65" t="str">
            <v>(II)</v>
          </cell>
        </row>
      </sheetData>
      <sheetData sheetId="922">
        <row r="65">
          <cell r="A65" t="str">
            <v>(II)</v>
          </cell>
        </row>
      </sheetData>
      <sheetData sheetId="923">
        <row r="65">
          <cell r="A65" t="str">
            <v>(II)</v>
          </cell>
        </row>
      </sheetData>
      <sheetData sheetId="924">
        <row r="65">
          <cell r="A65" t="str">
            <v>(II)</v>
          </cell>
        </row>
      </sheetData>
      <sheetData sheetId="925">
        <row r="65">
          <cell r="A65" t="str">
            <v>(II)</v>
          </cell>
        </row>
      </sheetData>
      <sheetData sheetId="926">
        <row r="65">
          <cell r="A65" t="str">
            <v>(II)</v>
          </cell>
        </row>
      </sheetData>
      <sheetData sheetId="927">
        <row r="65">
          <cell r="A65" t="str">
            <v>(II)</v>
          </cell>
        </row>
      </sheetData>
      <sheetData sheetId="928">
        <row r="65">
          <cell r="A65" t="str">
            <v>(II)</v>
          </cell>
        </row>
      </sheetData>
      <sheetData sheetId="929">
        <row r="65">
          <cell r="A65" t="str">
            <v>(II)</v>
          </cell>
        </row>
      </sheetData>
      <sheetData sheetId="930">
        <row r="65">
          <cell r="A65" t="str">
            <v>(II)</v>
          </cell>
        </row>
      </sheetData>
      <sheetData sheetId="931">
        <row r="65">
          <cell r="A65" t="str">
            <v>(II)</v>
          </cell>
        </row>
      </sheetData>
      <sheetData sheetId="932">
        <row r="65">
          <cell r="A65" t="str">
            <v>(II)</v>
          </cell>
        </row>
      </sheetData>
      <sheetData sheetId="933">
        <row r="65">
          <cell r="A65" t="str">
            <v>(II)</v>
          </cell>
        </row>
      </sheetData>
      <sheetData sheetId="934">
        <row r="65">
          <cell r="A65" t="str">
            <v>(II)</v>
          </cell>
        </row>
      </sheetData>
      <sheetData sheetId="935">
        <row r="65">
          <cell r="A65" t="str">
            <v>(II)</v>
          </cell>
        </row>
      </sheetData>
      <sheetData sheetId="936">
        <row r="65">
          <cell r="A65" t="str">
            <v>(II)</v>
          </cell>
        </row>
      </sheetData>
      <sheetData sheetId="937">
        <row r="65">
          <cell r="A65" t="str">
            <v>(II)</v>
          </cell>
        </row>
      </sheetData>
      <sheetData sheetId="938">
        <row r="65">
          <cell r="A65" t="str">
            <v>(II)</v>
          </cell>
        </row>
      </sheetData>
      <sheetData sheetId="939">
        <row r="65">
          <cell r="A65" t="str">
            <v>(II)</v>
          </cell>
        </row>
      </sheetData>
      <sheetData sheetId="940">
        <row r="65">
          <cell r="A65" t="str">
            <v>(II)</v>
          </cell>
        </row>
      </sheetData>
      <sheetData sheetId="941">
        <row r="65">
          <cell r="A65" t="str">
            <v>(II)</v>
          </cell>
        </row>
      </sheetData>
      <sheetData sheetId="942">
        <row r="65">
          <cell r="A65" t="str">
            <v>(II)</v>
          </cell>
        </row>
      </sheetData>
      <sheetData sheetId="943">
        <row r="65">
          <cell r="A65" t="str">
            <v>(II)</v>
          </cell>
        </row>
      </sheetData>
      <sheetData sheetId="944">
        <row r="65">
          <cell r="A65" t="str">
            <v>(II)</v>
          </cell>
        </row>
      </sheetData>
      <sheetData sheetId="945">
        <row r="65">
          <cell r="A65" t="str">
            <v>(II)</v>
          </cell>
        </row>
      </sheetData>
      <sheetData sheetId="946">
        <row r="65">
          <cell r="A65" t="str">
            <v>(II)</v>
          </cell>
        </row>
      </sheetData>
      <sheetData sheetId="947"/>
      <sheetData sheetId="948">
        <row r="65">
          <cell r="A65" t="str">
            <v>(II)</v>
          </cell>
        </row>
      </sheetData>
      <sheetData sheetId="949">
        <row r="65">
          <cell r="A65" t="str">
            <v>(II)</v>
          </cell>
        </row>
      </sheetData>
      <sheetData sheetId="950">
        <row r="65">
          <cell r="A65" t="str">
            <v>(II)</v>
          </cell>
        </row>
      </sheetData>
      <sheetData sheetId="951">
        <row r="65">
          <cell r="A65" t="str">
            <v>(II)</v>
          </cell>
        </row>
      </sheetData>
      <sheetData sheetId="952">
        <row r="65">
          <cell r="A65" t="str">
            <v>(II)</v>
          </cell>
        </row>
      </sheetData>
      <sheetData sheetId="953">
        <row r="65">
          <cell r="A65" t="str">
            <v>(II)</v>
          </cell>
        </row>
      </sheetData>
      <sheetData sheetId="954">
        <row r="65">
          <cell r="A65" t="str">
            <v>(II)</v>
          </cell>
        </row>
      </sheetData>
      <sheetData sheetId="955">
        <row r="65">
          <cell r="A65" t="str">
            <v>(II)</v>
          </cell>
        </row>
      </sheetData>
      <sheetData sheetId="956">
        <row r="65">
          <cell r="A65" t="str">
            <v>(II)</v>
          </cell>
        </row>
      </sheetData>
      <sheetData sheetId="957">
        <row r="65">
          <cell r="A65" t="str">
            <v>(II)</v>
          </cell>
        </row>
      </sheetData>
      <sheetData sheetId="958">
        <row r="65">
          <cell r="A65" t="str">
            <v>(II)</v>
          </cell>
        </row>
      </sheetData>
      <sheetData sheetId="959">
        <row r="65">
          <cell r="A65" t="str">
            <v>(II)</v>
          </cell>
        </row>
      </sheetData>
      <sheetData sheetId="960">
        <row r="65">
          <cell r="A65" t="str">
            <v>(II)</v>
          </cell>
        </row>
      </sheetData>
      <sheetData sheetId="961">
        <row r="65">
          <cell r="A65" t="str">
            <v>(II)</v>
          </cell>
        </row>
      </sheetData>
      <sheetData sheetId="962">
        <row r="65">
          <cell r="A65" t="str">
            <v>(II)</v>
          </cell>
        </row>
      </sheetData>
      <sheetData sheetId="963">
        <row r="65">
          <cell r="A65" t="str">
            <v>(II)</v>
          </cell>
        </row>
      </sheetData>
      <sheetData sheetId="964">
        <row r="65">
          <cell r="A65" t="str">
            <v>(II)</v>
          </cell>
        </row>
      </sheetData>
      <sheetData sheetId="965">
        <row r="65">
          <cell r="A65" t="str">
            <v>(II)</v>
          </cell>
        </row>
      </sheetData>
      <sheetData sheetId="966">
        <row r="65">
          <cell r="A65" t="str">
            <v>(II)</v>
          </cell>
        </row>
      </sheetData>
      <sheetData sheetId="967">
        <row r="65">
          <cell r="A65" t="str">
            <v>(II)</v>
          </cell>
        </row>
      </sheetData>
      <sheetData sheetId="968">
        <row r="65">
          <cell r="A65" t="str">
            <v>(II)</v>
          </cell>
        </row>
      </sheetData>
      <sheetData sheetId="969">
        <row r="65">
          <cell r="A65" t="str">
            <v>(II)</v>
          </cell>
        </row>
      </sheetData>
      <sheetData sheetId="970">
        <row r="65">
          <cell r="A65" t="str">
            <v>(II)</v>
          </cell>
        </row>
      </sheetData>
      <sheetData sheetId="971">
        <row r="65">
          <cell r="A65" t="str">
            <v>(II)</v>
          </cell>
        </row>
      </sheetData>
      <sheetData sheetId="972">
        <row r="65">
          <cell r="A65" t="str">
            <v>(II)</v>
          </cell>
        </row>
      </sheetData>
      <sheetData sheetId="973">
        <row r="65">
          <cell r="A65" t="str">
            <v>(II)</v>
          </cell>
        </row>
      </sheetData>
      <sheetData sheetId="974">
        <row r="65">
          <cell r="A65" t="str">
            <v>(II)</v>
          </cell>
        </row>
      </sheetData>
      <sheetData sheetId="975">
        <row r="65">
          <cell r="A65" t="str">
            <v>(II)</v>
          </cell>
        </row>
      </sheetData>
      <sheetData sheetId="976">
        <row r="65">
          <cell r="A65" t="str">
            <v>(II)</v>
          </cell>
        </row>
      </sheetData>
      <sheetData sheetId="977">
        <row r="65">
          <cell r="A65" t="str">
            <v>(II)</v>
          </cell>
        </row>
      </sheetData>
      <sheetData sheetId="978"/>
      <sheetData sheetId="979">
        <row r="65">
          <cell r="A65" t="str">
            <v>(II)</v>
          </cell>
        </row>
      </sheetData>
      <sheetData sheetId="980">
        <row r="65">
          <cell r="A65" t="str">
            <v>(II)</v>
          </cell>
        </row>
      </sheetData>
      <sheetData sheetId="981">
        <row r="65">
          <cell r="A65" t="str">
            <v>(II)</v>
          </cell>
        </row>
      </sheetData>
      <sheetData sheetId="982">
        <row r="65">
          <cell r="A65" t="str">
            <v>(II)</v>
          </cell>
        </row>
      </sheetData>
      <sheetData sheetId="983">
        <row r="65">
          <cell r="A65" t="str">
            <v>(II)</v>
          </cell>
        </row>
      </sheetData>
      <sheetData sheetId="984">
        <row r="65">
          <cell r="A65" t="str">
            <v>(II)</v>
          </cell>
        </row>
      </sheetData>
      <sheetData sheetId="985">
        <row r="65">
          <cell r="A65" t="str">
            <v>(II)</v>
          </cell>
        </row>
      </sheetData>
      <sheetData sheetId="986">
        <row r="65">
          <cell r="A65" t="str">
            <v>(II)</v>
          </cell>
        </row>
      </sheetData>
      <sheetData sheetId="987">
        <row r="65">
          <cell r="A65" t="str">
            <v>(II)</v>
          </cell>
        </row>
      </sheetData>
      <sheetData sheetId="988">
        <row r="65">
          <cell r="A65" t="str">
            <v>(II)</v>
          </cell>
        </row>
      </sheetData>
      <sheetData sheetId="989"/>
      <sheetData sheetId="990">
        <row r="65">
          <cell r="A65" t="str">
            <v>(II)</v>
          </cell>
        </row>
      </sheetData>
      <sheetData sheetId="991">
        <row r="65">
          <cell r="A65" t="str">
            <v>(II)</v>
          </cell>
        </row>
      </sheetData>
      <sheetData sheetId="992"/>
      <sheetData sheetId="993">
        <row r="65">
          <cell r="A65" t="str">
            <v>(II)</v>
          </cell>
        </row>
      </sheetData>
      <sheetData sheetId="994"/>
      <sheetData sheetId="995">
        <row r="65">
          <cell r="A65" t="str">
            <v>(II)</v>
          </cell>
        </row>
      </sheetData>
      <sheetData sheetId="996">
        <row r="65">
          <cell r="A65" t="str">
            <v>(II)</v>
          </cell>
        </row>
      </sheetData>
      <sheetData sheetId="997"/>
      <sheetData sheetId="998"/>
      <sheetData sheetId="999">
        <row r="65">
          <cell r="A65" t="str">
            <v>(II)</v>
          </cell>
        </row>
      </sheetData>
      <sheetData sheetId="1000"/>
      <sheetData sheetId="1001">
        <row r="65">
          <cell r="A65" t="str">
            <v>(II)</v>
          </cell>
        </row>
      </sheetData>
      <sheetData sheetId="1002"/>
      <sheetData sheetId="1003"/>
      <sheetData sheetId="1004"/>
      <sheetData sheetId="1005"/>
      <sheetData sheetId="1006">
        <row r="65">
          <cell r="A65" t="str">
            <v>(II)</v>
          </cell>
        </row>
      </sheetData>
      <sheetData sheetId="1007">
        <row r="65">
          <cell r="A65" t="str">
            <v>(II)</v>
          </cell>
        </row>
      </sheetData>
      <sheetData sheetId="1008">
        <row r="65">
          <cell r="A65" t="str">
            <v>(II)</v>
          </cell>
        </row>
      </sheetData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>
        <row r="65">
          <cell r="A65" t="str">
            <v>(II)</v>
          </cell>
        </row>
      </sheetData>
      <sheetData sheetId="1026">
        <row r="65">
          <cell r="A65" t="str">
            <v>(II)</v>
          </cell>
        </row>
      </sheetData>
      <sheetData sheetId="1027">
        <row r="65">
          <cell r="A65" t="str">
            <v>(II)</v>
          </cell>
        </row>
      </sheetData>
      <sheetData sheetId="1028"/>
      <sheetData sheetId="1029"/>
      <sheetData sheetId="1030">
        <row r="65">
          <cell r="A65" t="str">
            <v>(II)</v>
          </cell>
        </row>
      </sheetData>
      <sheetData sheetId="1031"/>
      <sheetData sheetId="1032">
        <row r="65">
          <cell r="A65" t="str">
            <v>(II)</v>
          </cell>
        </row>
      </sheetData>
      <sheetData sheetId="1033"/>
      <sheetData sheetId="1034"/>
      <sheetData sheetId="1035">
        <row r="65">
          <cell r="A65" t="str">
            <v>(II)</v>
          </cell>
        </row>
      </sheetData>
      <sheetData sheetId="1036"/>
      <sheetData sheetId="1037">
        <row r="65">
          <cell r="A65" t="str">
            <v>(II)</v>
          </cell>
        </row>
      </sheetData>
      <sheetData sheetId="1038">
        <row r="65">
          <cell r="A65" t="str">
            <v>(II)</v>
          </cell>
        </row>
      </sheetData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>
        <row r="65">
          <cell r="A65" t="str">
            <v>(II)</v>
          </cell>
        </row>
      </sheetData>
      <sheetData sheetId="1052"/>
      <sheetData sheetId="1053">
        <row r="65">
          <cell r="A65" t="str">
            <v>(II)</v>
          </cell>
        </row>
      </sheetData>
      <sheetData sheetId="1054"/>
      <sheetData sheetId="1055"/>
      <sheetData sheetId="1056"/>
      <sheetData sheetId="1057"/>
      <sheetData sheetId="1058"/>
      <sheetData sheetId="1059"/>
      <sheetData sheetId="1060"/>
      <sheetData sheetId="1061">
        <row r="65">
          <cell r="A65" t="str">
            <v>(II)</v>
          </cell>
        </row>
      </sheetData>
      <sheetData sheetId="1062">
        <row r="65">
          <cell r="A65" t="str">
            <v>(II)</v>
          </cell>
        </row>
      </sheetData>
      <sheetData sheetId="1063"/>
      <sheetData sheetId="1064"/>
      <sheetData sheetId="1065">
        <row r="65">
          <cell r="A65" t="str">
            <v>(II)</v>
          </cell>
        </row>
      </sheetData>
      <sheetData sheetId="1066"/>
      <sheetData sheetId="1067">
        <row r="65">
          <cell r="A65" t="str">
            <v>(II)</v>
          </cell>
        </row>
      </sheetData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/>
      <sheetData sheetId="1090"/>
      <sheetData sheetId="109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/>
      <sheetData sheetId="1115"/>
      <sheetData sheetId="1116"/>
      <sheetData sheetId="1117"/>
      <sheetData sheetId="1118"/>
      <sheetData sheetId="1119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>
        <row r="65">
          <cell r="A65" t="str">
            <v>(II)</v>
          </cell>
        </row>
      </sheetData>
      <sheetData sheetId="1128">
        <row r="65">
          <cell r="A65" t="str">
            <v>(II)</v>
          </cell>
        </row>
      </sheetData>
      <sheetData sheetId="1129" refreshError="1"/>
      <sheetData sheetId="1130" refreshError="1"/>
      <sheetData sheetId="1131" refreshError="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>
        <row r="65">
          <cell r="A65" t="str">
            <v>(II)</v>
          </cell>
        </row>
      </sheetData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>
        <row r="65">
          <cell r="A65" t="str">
            <v>(II)</v>
          </cell>
        </row>
      </sheetData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>
        <row r="65">
          <cell r="A65" t="str">
            <v>(II)</v>
          </cell>
        </row>
      </sheetData>
      <sheetData sheetId="1209">
        <row r="65">
          <cell r="A65" t="str">
            <v>(II)</v>
          </cell>
        </row>
      </sheetData>
      <sheetData sheetId="1210">
        <row r="65">
          <cell r="A65" t="str">
            <v>(II)</v>
          </cell>
        </row>
      </sheetData>
      <sheetData sheetId="1211"/>
      <sheetData sheetId="1212">
        <row r="65">
          <cell r="A65" t="str">
            <v>(II)</v>
          </cell>
        </row>
      </sheetData>
      <sheetData sheetId="1213">
        <row r="65">
          <cell r="A65" t="str">
            <v>(II)</v>
          </cell>
        </row>
      </sheetData>
      <sheetData sheetId="1214">
        <row r="65">
          <cell r="A65" t="str">
            <v>(II)</v>
          </cell>
        </row>
      </sheetData>
      <sheetData sheetId="1215">
        <row r="65">
          <cell r="A65" t="str">
            <v>(II)</v>
          </cell>
        </row>
      </sheetData>
      <sheetData sheetId="1216"/>
      <sheetData sheetId="1217"/>
      <sheetData sheetId="1218"/>
      <sheetData sheetId="1219"/>
      <sheetData sheetId="1220"/>
      <sheetData sheetId="1221">
        <row r="65">
          <cell r="A65" t="str">
            <v>(II)</v>
          </cell>
        </row>
      </sheetData>
      <sheetData sheetId="1222">
        <row r="65">
          <cell r="A65" t="str">
            <v>(II)</v>
          </cell>
        </row>
      </sheetData>
      <sheetData sheetId="1223">
        <row r="65">
          <cell r="A65" t="str">
            <v>(II)</v>
          </cell>
        </row>
      </sheetData>
      <sheetData sheetId="1224">
        <row r="65">
          <cell r="A65" t="str">
            <v>(II)</v>
          </cell>
        </row>
      </sheetData>
      <sheetData sheetId="1225">
        <row r="65">
          <cell r="A65" t="str">
            <v>(II)</v>
          </cell>
        </row>
      </sheetData>
      <sheetData sheetId="1226"/>
      <sheetData sheetId="1227"/>
      <sheetData sheetId="1228"/>
      <sheetData sheetId="1229"/>
      <sheetData sheetId="1230">
        <row r="65">
          <cell r="A65" t="str">
            <v>(II)</v>
          </cell>
        </row>
      </sheetData>
      <sheetData sheetId="1231"/>
      <sheetData sheetId="1232"/>
      <sheetData sheetId="1233">
        <row r="65">
          <cell r="A65" t="str">
            <v>(II)</v>
          </cell>
        </row>
      </sheetData>
      <sheetData sheetId="1234">
        <row r="65">
          <cell r="A65" t="str">
            <v>(II)</v>
          </cell>
        </row>
      </sheetData>
      <sheetData sheetId="1235"/>
      <sheetData sheetId="1236"/>
      <sheetData sheetId="1237"/>
      <sheetData sheetId="1238"/>
      <sheetData sheetId="1239"/>
      <sheetData sheetId="1240"/>
      <sheetData sheetId="1241">
        <row r="65">
          <cell r="A65" t="str">
            <v>(II)</v>
          </cell>
        </row>
      </sheetData>
      <sheetData sheetId="1242">
        <row r="65">
          <cell r="A65" t="str">
            <v>(II)</v>
          </cell>
        </row>
      </sheetData>
      <sheetData sheetId="1243">
        <row r="65">
          <cell r="A65" t="str">
            <v>(II)</v>
          </cell>
        </row>
      </sheetData>
      <sheetData sheetId="1244"/>
      <sheetData sheetId="1245">
        <row r="65">
          <cell r="A65" t="str">
            <v>(II)</v>
          </cell>
        </row>
      </sheetData>
      <sheetData sheetId="1246"/>
      <sheetData sheetId="1247"/>
      <sheetData sheetId="1248"/>
      <sheetData sheetId="1249">
        <row r="65">
          <cell r="A65" t="str">
            <v>(II)</v>
          </cell>
        </row>
      </sheetData>
      <sheetData sheetId="1250">
        <row r="65">
          <cell r="A65" t="str">
            <v>(II)</v>
          </cell>
        </row>
      </sheetData>
      <sheetData sheetId="1251">
        <row r="65">
          <cell r="A65" t="str">
            <v>(II)</v>
          </cell>
        </row>
      </sheetData>
      <sheetData sheetId="1252"/>
      <sheetData sheetId="1253"/>
      <sheetData sheetId="1254">
        <row r="65">
          <cell r="A65" t="str">
            <v>(II)</v>
          </cell>
        </row>
      </sheetData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>
        <row r="65">
          <cell r="A65" t="str">
            <v>(II)</v>
          </cell>
        </row>
      </sheetData>
      <sheetData sheetId="1265"/>
      <sheetData sheetId="1266"/>
      <sheetData sheetId="1267"/>
      <sheetData sheetId="1268">
        <row r="65">
          <cell r="A65" t="str">
            <v>(II)</v>
          </cell>
        </row>
      </sheetData>
      <sheetData sheetId="1269"/>
      <sheetData sheetId="1270">
        <row r="65">
          <cell r="A65" t="str">
            <v>(II)</v>
          </cell>
        </row>
      </sheetData>
      <sheetData sheetId="1271"/>
      <sheetData sheetId="1272"/>
      <sheetData sheetId="1273"/>
      <sheetData sheetId="1274">
        <row r="65">
          <cell r="A65" t="str">
            <v>(II)</v>
          </cell>
        </row>
      </sheetData>
      <sheetData sheetId="1275"/>
      <sheetData sheetId="1276"/>
      <sheetData sheetId="1277"/>
      <sheetData sheetId="1278">
        <row r="65">
          <cell r="A65" t="str">
            <v>(II)</v>
          </cell>
        </row>
      </sheetData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>
        <row r="65">
          <cell r="A65" t="str">
            <v>(II)</v>
          </cell>
        </row>
      </sheetData>
      <sheetData sheetId="1289"/>
      <sheetData sheetId="1290">
        <row r="65">
          <cell r="A65" t="str">
            <v>(II)</v>
          </cell>
        </row>
      </sheetData>
      <sheetData sheetId="1291"/>
      <sheetData sheetId="1292"/>
      <sheetData sheetId="1293"/>
      <sheetData sheetId="1294"/>
      <sheetData sheetId="1295"/>
      <sheetData sheetId="1296"/>
      <sheetData sheetId="1297">
        <row r="65">
          <cell r="A65" t="str">
            <v>(II)</v>
          </cell>
        </row>
      </sheetData>
      <sheetData sheetId="1298"/>
      <sheetData sheetId="1299">
        <row r="65">
          <cell r="A65" t="str">
            <v>(II)</v>
          </cell>
        </row>
      </sheetData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>
        <row r="65">
          <cell r="A65" t="str">
            <v>(II)</v>
          </cell>
        </row>
      </sheetData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 refreshError="1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/>
      <sheetData sheetId="1584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Master"/>
      <sheetName val="Sum"/>
      <sheetName val="EOL"/>
      <sheetName val="ESTL0304"/>
      <sheetName val="Reco"/>
      <sheetName val="Reconciliation"/>
      <sheetName val="mktg"/>
      <sheetName val="ESSARST1"/>
      <sheetName val="ESSARST2"/>
      <sheetName val="EO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-Segment"/>
      <sheetName val="Sheet3 (2)"/>
    </sheetNames>
    <sheetDataSet>
      <sheetData sheetId="0" refreshError="1">
        <row r="25">
          <cell r="AD25">
            <v>2049.3000000000002</v>
          </cell>
          <cell r="AN25">
            <v>2324</v>
          </cell>
          <cell r="AS25">
            <v>2324</v>
          </cell>
          <cell r="AX25">
            <v>2103.4</v>
          </cell>
          <cell r="BC25">
            <v>2236.4946301284799</v>
          </cell>
          <cell r="BD25">
            <v>2454.9950033387586</v>
          </cell>
          <cell r="BE25">
            <v>2697.79759998386</v>
          </cell>
          <cell r="BF25">
            <v>2962.7001694999481</v>
          </cell>
        </row>
      </sheetData>
      <sheetData sheetId="1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ient wise Totalrev for Jan 05"/>
      <sheetName val="fot tallying with rev"/>
      <sheetName val="Summary"/>
      <sheetName val="ASDC"/>
      <sheetName val="AP Online"/>
      <sheetName val="WTI"/>
      <sheetName val="AFSL"/>
      <sheetName val="TCS-BTS"/>
      <sheetName val="Pivot"/>
      <sheetName val="Invoicewise rev for PoC"/>
      <sheetName val="한계원가"/>
      <sheetName val="HI-TARGE"/>
      <sheetName val="exec summ"/>
      <sheetName val="Notes"/>
      <sheetName val="Variables"/>
      <sheetName val="Reference"/>
      <sheetName val="Invwise Revenue for Feb 05"/>
      <sheetName val="Assumptions"/>
      <sheetName val="해외 연수비용 계산-삭제"/>
      <sheetName val="카메라"/>
      <sheetName val="해외 기술훈련비 (합계)"/>
      <sheetName val="Loss 3004"/>
      <sheetName val="Qty SR"/>
      <sheetName val="SCH-3"/>
      <sheetName val="Exchange rate"/>
      <sheetName val="Daten"/>
      <sheetName val="rm"/>
      <sheetName val="Rev Data"/>
      <sheetName val="Financials"/>
      <sheetName val="Client_wise_Totalrev_for_Jan_05"/>
      <sheetName val="fot_tallying_with_rev"/>
      <sheetName val="AP_Online"/>
      <sheetName val="Invoicewise_rev_for_PoC"/>
      <sheetName val="Sheet9"/>
      <sheetName val="corp"/>
      <sheetName val="INV COMP"/>
      <sheetName val="TC-Apr01 to Mar02"/>
      <sheetName val="TC-Apr'01 to Dec'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ME Persistence"/>
      <sheetName val="World S&amp;D"/>
      <sheetName val="Project Pipeline"/>
      <sheetName val="SUDEMAL(FEB 00)"/>
      <sheetName val="summary"/>
      <sheetName val="histo"/>
      <sheetName val="SURPDEF"/>
      <sheetName val="SUDEMAL (new)"/>
      <sheetName val="SuDem-2"/>
      <sheetName val="SUDEMAL(old)"/>
      <sheetName val="SHIPMENT (1.98)"/>
      <sheetName val="ORDER"/>
      <sheetName val="NEWPROJ"/>
      <sheetName val="CAPUTIL"/>
      <sheetName val="CUTBACKS"/>
      <sheetName val="ALCOSHI2"/>
      <sheetName val="RATEDCAP"/>
      <sheetName val="SHIPMENT"/>
      <sheetName val="Sheet1"/>
      <sheetName val="balance"/>
      <sheetName val="Produ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Index of Monthly U.S. Industry Aluminum Orders</v>
          </cell>
        </row>
        <row r="6">
          <cell r="A6" t="str">
            <v>Year</v>
          </cell>
          <cell r="B6" t="str">
            <v>Month</v>
          </cell>
          <cell r="C6" t="str">
            <v>Plate</v>
          </cell>
          <cell r="D6" t="str">
            <v>Stock</v>
          </cell>
          <cell r="E6" t="str">
            <v>Foil</v>
          </cell>
          <cell r="F6" t="str">
            <v>Tube</v>
          </cell>
          <cell r="G6" t="str">
            <v>Wire</v>
          </cell>
          <cell r="H6" t="str">
            <v>ACSR</v>
          </cell>
          <cell r="I6" t="str">
            <v>Cable</v>
          </cell>
          <cell r="J6" t="str">
            <v>Paste</v>
          </cell>
          <cell r="K6" t="str">
            <v>Impacts</v>
          </cell>
        </row>
        <row r="8">
          <cell r="A8">
            <v>1991</v>
          </cell>
          <cell r="B8" t="str">
            <v>Jan</v>
          </cell>
          <cell r="C8">
            <v>59.055540755996802</v>
          </cell>
          <cell r="D8">
            <v>98.123112448314501</v>
          </cell>
          <cell r="E8">
            <v>91.470511821252273</v>
          </cell>
          <cell r="F8">
            <v>89.604078043679749</v>
          </cell>
          <cell r="G8">
            <v>94.371578834388743</v>
          </cell>
          <cell r="H8">
            <v>160.48126503953247</v>
          </cell>
          <cell r="I8">
            <v>94.700264986750653</v>
          </cell>
          <cell r="J8">
            <v>162.78275020341741</v>
          </cell>
          <cell r="K8">
            <v>59.959233591520587</v>
          </cell>
        </row>
        <row r="9">
          <cell r="B9" t="str">
            <v>Feb</v>
          </cell>
          <cell r="C9">
            <v>43.251931342417173</v>
          </cell>
          <cell r="D9">
            <v>106.75679518606781</v>
          </cell>
          <cell r="E9">
            <v>68.902312288906202</v>
          </cell>
          <cell r="F9">
            <v>59.965778654435709</v>
          </cell>
          <cell r="G9">
            <v>71.205323602017813</v>
          </cell>
          <cell r="H9">
            <v>140.33688552767273</v>
          </cell>
          <cell r="I9">
            <v>78.771061446927646</v>
          </cell>
          <cell r="J9">
            <v>96.175752644426353</v>
          </cell>
          <cell r="K9">
            <v>76.110884631063996</v>
          </cell>
        </row>
        <row r="10">
          <cell r="B10" t="str">
            <v>Mar</v>
          </cell>
          <cell r="C10">
            <v>48.435046061969949</v>
          </cell>
          <cell r="D10">
            <v>97.659009344624991</v>
          </cell>
          <cell r="E10">
            <v>72.36165237724083</v>
          </cell>
          <cell r="F10">
            <v>67.634687136101149</v>
          </cell>
          <cell r="G10">
            <v>76.576151121605662</v>
          </cell>
          <cell r="H10">
            <v>126.26332072877278</v>
          </cell>
          <cell r="I10">
            <v>63.206839658017103</v>
          </cell>
          <cell r="J10">
            <v>108.28315703824248</v>
          </cell>
          <cell r="K10">
            <v>45.756216877293113</v>
          </cell>
        </row>
        <row r="11">
          <cell r="A11" t="str">
            <v>1Q</v>
          </cell>
          <cell r="C11">
            <v>50.247506053461308</v>
          </cell>
          <cell r="D11">
            <v>100.8463056596691</v>
          </cell>
          <cell r="E11">
            <v>77.578158829133102</v>
          </cell>
          <cell r="F11">
            <v>72.401514611405545</v>
          </cell>
          <cell r="G11">
            <v>80.717684519337411</v>
          </cell>
          <cell r="H11">
            <v>142.36049043199264</v>
          </cell>
          <cell r="I11">
            <v>78.892722030565139</v>
          </cell>
          <cell r="J11">
            <v>122.41388662869542</v>
          </cell>
          <cell r="K11">
            <v>60.608778366625906</v>
          </cell>
        </row>
        <row r="13">
          <cell r="B13" t="str">
            <v>Apr</v>
          </cell>
          <cell r="C13">
            <v>58.166506963965503</v>
          </cell>
          <cell r="D13">
            <v>101.87603442098019</v>
          </cell>
          <cell r="E13">
            <v>74.912964406339313</v>
          </cell>
          <cell r="F13">
            <v>66.282468689845288</v>
          </cell>
          <cell r="G13">
            <v>80.00214661371686</v>
          </cell>
          <cell r="H13">
            <v>127.00584393262288</v>
          </cell>
          <cell r="I13">
            <v>75.961201939903006</v>
          </cell>
          <cell r="J13">
            <v>78.275020341741254</v>
          </cell>
          <cell r="K13">
            <v>54.58622095393396</v>
          </cell>
        </row>
        <row r="14">
          <cell r="B14" t="str">
            <v>May</v>
          </cell>
          <cell r="C14">
            <v>71.147553367871524</v>
          </cell>
          <cell r="D14">
            <v>124.39783191050091</v>
          </cell>
          <cell r="E14">
            <v>81.509482982592885</v>
          </cell>
          <cell r="F14">
            <v>66.211174219919684</v>
          </cell>
          <cell r="G14">
            <v>79.99785338628314</v>
          </cell>
          <cell r="H14">
            <v>106.71020969405293</v>
          </cell>
          <cell r="I14">
            <v>83.245837708114593</v>
          </cell>
          <cell r="J14">
            <v>63.091944670463796</v>
          </cell>
          <cell r="K14">
            <v>63.098247044435382</v>
          </cell>
        </row>
        <row r="15">
          <cell r="B15" t="str">
            <v>Jun</v>
          </cell>
          <cell r="C15">
            <v>66.11751468138317</v>
          </cell>
          <cell r="D15">
            <v>88.537620220335228</v>
          </cell>
          <cell r="E15">
            <v>88.511301636788772</v>
          </cell>
          <cell r="F15">
            <v>71.566577152498866</v>
          </cell>
          <cell r="G15">
            <v>79.244391971664697</v>
          </cell>
          <cell r="H15">
            <v>91.096596768649022</v>
          </cell>
          <cell r="I15">
            <v>72.941352932353382</v>
          </cell>
          <cell r="J15">
            <v>91.342554922701382</v>
          </cell>
          <cell r="K15">
            <v>58.287810843864648</v>
          </cell>
        </row>
        <row r="16">
          <cell r="A16" t="str">
            <v>2Q</v>
          </cell>
          <cell r="C16">
            <v>65.14385833774007</v>
          </cell>
          <cell r="D16">
            <v>104.93716218393877</v>
          </cell>
          <cell r="E16">
            <v>81.644583008573662</v>
          </cell>
          <cell r="F16">
            <v>68.020073354087941</v>
          </cell>
          <cell r="G16">
            <v>79.748130657221566</v>
          </cell>
          <cell r="H16">
            <v>108.27088346510828</v>
          </cell>
          <cell r="I16">
            <v>77.382797526790327</v>
          </cell>
          <cell r="J16">
            <v>77.569839978302142</v>
          </cell>
          <cell r="K16">
            <v>58.657426280744666</v>
          </cell>
        </row>
        <row r="18">
          <cell r="B18" t="str">
            <v>Jul</v>
          </cell>
          <cell r="C18">
            <v>69.470277405579921</v>
          </cell>
          <cell r="D18">
            <v>113.50392155747542</v>
          </cell>
          <cell r="E18">
            <v>87.222655235126012</v>
          </cell>
          <cell r="F18">
            <v>71.634306898928202</v>
          </cell>
          <cell r="G18">
            <v>78.409359235805525</v>
          </cell>
          <cell r="H18">
            <v>143.65073908559643</v>
          </cell>
          <cell r="I18">
            <v>90.180490975451235</v>
          </cell>
          <cell r="J18">
            <v>82.782750203417407</v>
          </cell>
          <cell r="K18">
            <v>58.556869139828784</v>
          </cell>
        </row>
        <row r="19">
          <cell r="B19" t="str">
            <v>Aug</v>
          </cell>
          <cell r="C19">
            <v>61.262618832725671</v>
          </cell>
          <cell r="D19">
            <v>81.628967768721949</v>
          </cell>
          <cell r="E19">
            <v>93.919199792153805</v>
          </cell>
          <cell r="F19">
            <v>71.864825685021032</v>
          </cell>
          <cell r="G19">
            <v>76.224106472040347</v>
          </cell>
          <cell r="H19">
            <v>164.69577174286695</v>
          </cell>
          <cell r="I19">
            <v>81.225938703064855</v>
          </cell>
          <cell r="J19">
            <v>75.850284784377536</v>
          </cell>
          <cell r="K19">
            <v>60.30167142274766</v>
          </cell>
        </row>
        <row r="20">
          <cell r="B20" t="str">
            <v>Sep</v>
          </cell>
          <cell r="C20">
            <v>52.385799315332648</v>
          </cell>
          <cell r="D20">
            <v>96.512117299784435</v>
          </cell>
          <cell r="E20">
            <v>97.36165237724083</v>
          </cell>
          <cell r="F20">
            <v>65.893913828750684</v>
          </cell>
          <cell r="G20">
            <v>90.700869378555325</v>
          </cell>
          <cell r="H20">
            <v>123.38260570642832</v>
          </cell>
          <cell r="I20">
            <v>69.456527173641319</v>
          </cell>
          <cell r="J20">
            <v>103.10821806346624</v>
          </cell>
          <cell r="K20">
            <v>60.464737056665307</v>
          </cell>
        </row>
        <row r="21">
          <cell r="A21" t="str">
            <v>3Q</v>
          </cell>
          <cell r="C21">
            <v>61.039565184546085</v>
          </cell>
          <cell r="D21">
            <v>97.215002208660607</v>
          </cell>
          <cell r="E21">
            <v>92.83450246817354</v>
          </cell>
          <cell r="F21">
            <v>69.797682137566639</v>
          </cell>
          <cell r="G21">
            <v>81.778111695467061</v>
          </cell>
          <cell r="H21">
            <v>143.90970551163056</v>
          </cell>
          <cell r="I21">
            <v>80.28765228405247</v>
          </cell>
          <cell r="J21">
            <v>87.247084350420394</v>
          </cell>
          <cell r="K21">
            <v>59.774425873080588</v>
          </cell>
        </row>
        <row r="23">
          <cell r="B23" t="str">
            <v>Oct</v>
          </cell>
          <cell r="C23">
            <v>62.56754231458914</v>
          </cell>
          <cell r="D23">
            <v>55.491317973188949</v>
          </cell>
          <cell r="E23">
            <v>87.544816835541695</v>
          </cell>
          <cell r="F23">
            <v>74.724922170203669</v>
          </cell>
          <cell r="G23">
            <v>89.421487603305778</v>
          </cell>
          <cell r="H23">
            <v>114.69920935029219</v>
          </cell>
          <cell r="I23">
            <v>92.455377231138442</v>
          </cell>
          <cell r="J23">
            <v>117.91700569568755</v>
          </cell>
          <cell r="K23">
            <v>68.079902160619653</v>
          </cell>
        </row>
        <row r="24">
          <cell r="B24" t="str">
            <v>Nov</v>
          </cell>
          <cell r="C24">
            <v>60.552505079341103</v>
          </cell>
          <cell r="D24">
            <v>106.73233877251553</v>
          </cell>
          <cell r="E24">
            <v>113.18134580410498</v>
          </cell>
          <cell r="F24">
            <v>59.666341880748121</v>
          </cell>
          <cell r="G24">
            <v>77.147150370290859</v>
          </cell>
          <cell r="H24">
            <v>111.94912341010657</v>
          </cell>
          <cell r="I24">
            <v>93.120343982800861</v>
          </cell>
          <cell r="J24">
            <v>85.028478437754274</v>
          </cell>
          <cell r="K24">
            <v>57.015898899306968</v>
          </cell>
        </row>
        <row r="25">
          <cell r="B25" t="str">
            <v>Dec</v>
          </cell>
          <cell r="C25">
            <v>59.308215610574578</v>
          </cell>
          <cell r="D25">
            <v>90.376970020987017</v>
          </cell>
          <cell r="E25">
            <v>87.655235126006758</v>
          </cell>
          <cell r="F25">
            <v>57.943392190879059</v>
          </cell>
          <cell r="G25">
            <v>64.550821079746697</v>
          </cell>
          <cell r="H25">
            <v>90.154692334135447</v>
          </cell>
          <cell r="I25">
            <v>88.145592720363979</v>
          </cell>
          <cell r="J25">
            <v>79.820992676973148</v>
          </cell>
          <cell r="K25">
            <v>56.885446392172845</v>
          </cell>
        </row>
        <row r="26">
          <cell r="A26" t="str">
            <v>4Q</v>
          </cell>
          <cell r="C26">
            <v>60.809421001501597</v>
          </cell>
          <cell r="D26">
            <v>84.200208922230502</v>
          </cell>
          <cell r="E26">
            <v>96.127132588551149</v>
          </cell>
          <cell r="F26">
            <v>64.111552080610281</v>
          </cell>
          <cell r="G26">
            <v>77.039819684447778</v>
          </cell>
          <cell r="H26">
            <v>105.60100836484474</v>
          </cell>
          <cell r="I26">
            <v>91.240437978101099</v>
          </cell>
          <cell r="J26">
            <v>94.255492270138333</v>
          </cell>
          <cell r="K26">
            <v>60.660415817366491</v>
          </cell>
        </row>
        <row r="27">
          <cell r="B27" t="str">
            <v>Year</v>
          </cell>
          <cell r="C27">
            <v>59.310087644312262</v>
          </cell>
          <cell r="D27">
            <v>96.799669743624747</v>
          </cell>
          <cell r="E27">
            <v>87.046094223607867</v>
          </cell>
          <cell r="F27">
            <v>68.582705545917605</v>
          </cell>
          <cell r="G27">
            <v>79.820936639118457</v>
          </cell>
          <cell r="H27">
            <v>125.03552194339406</v>
          </cell>
          <cell r="I27">
            <v>81.950902454877266</v>
          </cell>
          <cell r="J27">
            <v>95.371575806889069</v>
          </cell>
          <cell r="K27">
            <v>59.925261584454411</v>
          </cell>
        </row>
        <row r="29">
          <cell r="A29">
            <v>1992</v>
          </cell>
          <cell r="B29" t="str">
            <v>Jan</v>
          </cell>
          <cell r="C29">
            <v>75.774823167361802</v>
          </cell>
          <cell r="D29">
            <v>102.45218202396728</v>
          </cell>
          <cell r="E29">
            <v>101.02364250454663</v>
          </cell>
          <cell r="F29">
            <v>77.524418355949521</v>
          </cell>
          <cell r="G29">
            <v>77.067725662766989</v>
          </cell>
          <cell r="H29">
            <v>165.80955654864212</v>
          </cell>
          <cell r="I29">
            <v>96.865156742162895</v>
          </cell>
          <cell r="J29">
            <v>130.30105777054516</v>
          </cell>
          <cell r="K29">
            <v>63.766816143497763</v>
          </cell>
        </row>
        <row r="30">
          <cell r="B30" t="str">
            <v>Feb</v>
          </cell>
          <cell r="C30">
            <v>79.336127136603466</v>
          </cell>
          <cell r="D30">
            <v>135.28548597168742</v>
          </cell>
          <cell r="E30">
            <v>99.255650818394386</v>
          </cell>
          <cell r="F30">
            <v>70.248817700040405</v>
          </cell>
          <cell r="G30">
            <v>83.735107867339281</v>
          </cell>
          <cell r="H30">
            <v>127.42523203850121</v>
          </cell>
          <cell r="I30">
            <v>89.100544972751365</v>
          </cell>
          <cell r="J30">
            <v>152.20504475183077</v>
          </cell>
          <cell r="K30">
            <v>58.883000407664085</v>
          </cell>
        </row>
        <row r="31">
          <cell r="B31" t="str">
            <v>Mar</v>
          </cell>
          <cell r="C31">
            <v>65.687311388459264</v>
          </cell>
          <cell r="D31">
            <v>93.451937459831754</v>
          </cell>
          <cell r="E31">
            <v>99.115354637568203</v>
          </cell>
          <cell r="F31">
            <v>73.817105919817479</v>
          </cell>
          <cell r="G31">
            <v>100.95953633143715</v>
          </cell>
          <cell r="H31">
            <v>115.04297009281541</v>
          </cell>
          <cell r="I31">
            <v>90.040497975101246</v>
          </cell>
          <cell r="J31">
            <v>275.0040683482506</v>
          </cell>
          <cell r="K31">
            <v>59.36404402772115</v>
          </cell>
        </row>
        <row r="32">
          <cell r="C32">
            <v>73.599420564141511</v>
          </cell>
          <cell r="D32">
            <v>110.39653515182881</v>
          </cell>
          <cell r="E32">
            <v>99.798215986836411</v>
          </cell>
          <cell r="F32">
            <v>73.863447325269135</v>
          </cell>
          <cell r="G32">
            <v>87.254123287181145</v>
          </cell>
          <cell r="H32">
            <v>136.09258622665291</v>
          </cell>
          <cell r="I32">
            <v>92.002066563338488</v>
          </cell>
          <cell r="J32">
            <v>185.83672362354218</v>
          </cell>
          <cell r="K32">
            <v>60.671286859627664</v>
          </cell>
        </row>
        <row r="33">
          <cell r="A33" t="str">
            <v>1Q</v>
          </cell>
          <cell r="B33" t="str">
            <v>Y/Y%</v>
          </cell>
          <cell r="C33">
            <v>0.46473778192761883</v>
          </cell>
          <cell r="D33">
            <v>9.470083638352933E-2</v>
          </cell>
          <cell r="E33">
            <v>0.28642155850389894</v>
          </cell>
          <cell r="F33">
            <v>2.0192018381246513E-2</v>
          </cell>
          <cell r="G33">
            <v>8.0979017259567243E-2</v>
          </cell>
          <cell r="H33">
            <v>-4.402839710877493E-2</v>
          </cell>
          <cell r="I33">
            <v>0.16616671595758148</v>
          </cell>
          <cell r="J33">
            <v>0.51810165285594012</v>
          </cell>
          <cell r="K33">
            <v>1.0313438859241852E-3</v>
          </cell>
        </row>
        <row r="35">
          <cell r="B35" t="str">
            <v>Apr</v>
          </cell>
          <cell r="C35">
            <v>62.259203447987943</v>
          </cell>
          <cell r="D35">
            <v>101.75119296110293</v>
          </cell>
          <cell r="E35">
            <v>87.075863860743056</v>
          </cell>
          <cell r="F35">
            <v>75.089712207989734</v>
          </cell>
          <cell r="G35">
            <v>79.82612428893421</v>
          </cell>
          <cell r="H35">
            <v>158.84496390512203</v>
          </cell>
          <cell r="I35">
            <v>96.32518374081296</v>
          </cell>
          <cell r="J35">
            <v>62.278275020341745</v>
          </cell>
          <cell r="K35">
            <v>63.693436608234812</v>
          </cell>
        </row>
        <row r="36">
          <cell r="B36" t="str">
            <v>May</v>
          </cell>
          <cell r="C36">
            <v>59.649157684218054</v>
          </cell>
          <cell r="D36">
            <v>109.46093514500379</v>
          </cell>
          <cell r="E36">
            <v>76.237983891919981</v>
          </cell>
          <cell r="F36">
            <v>71.546377052686623</v>
          </cell>
          <cell r="G36">
            <v>74.818074487495977</v>
          </cell>
          <cell r="H36">
            <v>107.43898246820214</v>
          </cell>
          <cell r="I36">
            <v>103.39983000849958</v>
          </cell>
          <cell r="J36">
            <v>81.187957689178191</v>
          </cell>
          <cell r="K36">
            <v>58.450876477782309</v>
          </cell>
        </row>
        <row r="37">
          <cell r="B37" t="str">
            <v>Jun</v>
          </cell>
          <cell r="C37">
            <v>65.110990063973844</v>
          </cell>
          <cell r="D37">
            <v>101.20063927927518</v>
          </cell>
          <cell r="E37">
            <v>87.898155365029879</v>
          </cell>
          <cell r="F37">
            <v>76.824544309513058</v>
          </cell>
          <cell r="G37">
            <v>75.223784479982825</v>
          </cell>
          <cell r="H37">
            <v>117.07803368855276</v>
          </cell>
          <cell r="I37">
            <v>109.6145192740363</v>
          </cell>
          <cell r="J37">
            <v>78.746948738812037</v>
          </cell>
          <cell r="K37">
            <v>54.16225030574806</v>
          </cell>
        </row>
        <row r="38">
          <cell r="C38">
            <v>62.339783732059949</v>
          </cell>
          <cell r="D38">
            <v>104.13758912846065</v>
          </cell>
          <cell r="E38">
            <v>83.737334372564305</v>
          </cell>
          <cell r="F38">
            <v>74.486877856729805</v>
          </cell>
          <cell r="G38">
            <v>76.622661085471009</v>
          </cell>
          <cell r="H38">
            <v>127.78732668729231</v>
          </cell>
          <cell r="I38">
            <v>103.11317767444962</v>
          </cell>
          <cell r="J38">
            <v>74.071060482777327</v>
          </cell>
          <cell r="K38">
            <v>58.76885446392172</v>
          </cell>
        </row>
        <row r="39">
          <cell r="A39" t="str">
            <v>2Q</v>
          </cell>
          <cell r="B39" t="str">
            <v>Y/Y%</v>
          </cell>
          <cell r="C39">
            <v>-4.3044343353786707E-2</v>
          </cell>
          <cell r="D39">
            <v>-7.619541436393984E-3</v>
          </cell>
          <cell r="E39">
            <v>2.5632458233890265E-2</v>
          </cell>
          <cell r="F39">
            <v>9.5072001304350451E-2</v>
          </cell>
          <cell r="G39">
            <v>-3.9191759681297733E-2</v>
          </cell>
          <cell r="H39">
            <v>0.18025569384472107</v>
          </cell>
          <cell r="I39">
            <v>0.33250775327360449</v>
          </cell>
          <cell r="J39">
            <v>-4.5104895104895126E-2</v>
          </cell>
          <cell r="K39">
            <v>1.8996432377331729E-3</v>
          </cell>
        </row>
        <row r="41">
          <cell r="B41" t="str">
            <v>Jul</v>
          </cell>
          <cell r="C41">
            <v>64.721143179766926</v>
          </cell>
          <cell r="D41">
            <v>102.55455770860466</v>
          </cell>
          <cell r="E41">
            <v>92.320083138477528</v>
          </cell>
          <cell r="F41">
            <v>73.313291665676459</v>
          </cell>
          <cell r="G41">
            <v>82.346248792529792</v>
          </cell>
          <cell r="H41">
            <v>104.43451357854934</v>
          </cell>
          <cell r="I41">
            <v>106.69466526673665</v>
          </cell>
          <cell r="J41">
            <v>89.829129373474373</v>
          </cell>
          <cell r="K41">
            <v>54.105177333876888</v>
          </cell>
        </row>
        <row r="42">
          <cell r="B42" t="str">
            <v>Aug</v>
          </cell>
          <cell r="C42">
            <v>61.884067766958637</v>
          </cell>
          <cell r="D42">
            <v>91.017671180676018</v>
          </cell>
          <cell r="E42">
            <v>72.591582229150433</v>
          </cell>
          <cell r="F42">
            <v>74.575203783359868</v>
          </cell>
          <cell r="G42">
            <v>73.227433723301488</v>
          </cell>
          <cell r="H42">
            <v>112.95290477827432</v>
          </cell>
          <cell r="I42">
            <v>92.610369481525922</v>
          </cell>
          <cell r="J42">
            <v>46.444263628966645</v>
          </cell>
          <cell r="K42">
            <v>60.244598450876474</v>
          </cell>
        </row>
        <row r="43">
          <cell r="B43" t="str">
            <v>Sep</v>
          </cell>
          <cell r="C43">
            <v>54.337220536839638</v>
          </cell>
          <cell r="D43">
            <v>84.291873076901197</v>
          </cell>
          <cell r="E43">
            <v>72.778643803585354</v>
          </cell>
          <cell r="F43">
            <v>75.27983079445805</v>
          </cell>
          <cell r="G43">
            <v>79.291617473435664</v>
          </cell>
          <cell r="H43">
            <v>159.5599862495703</v>
          </cell>
          <cell r="I43">
            <v>95.495225238738072</v>
          </cell>
          <cell r="J43">
            <v>83.140764849471111</v>
          </cell>
          <cell r="K43">
            <v>76.094578067672231</v>
          </cell>
        </row>
        <row r="44">
          <cell r="C44">
            <v>60.314143827855069</v>
          </cell>
          <cell r="D44">
            <v>92.621367322060621</v>
          </cell>
          <cell r="E44">
            <v>79.230103057071105</v>
          </cell>
          <cell r="F44">
            <v>74.389442081164802</v>
          </cell>
          <cell r="G44">
            <v>78.288433329755648</v>
          </cell>
          <cell r="H44">
            <v>125.649134868798</v>
          </cell>
          <cell r="I44">
            <v>98.266753329000224</v>
          </cell>
          <cell r="J44">
            <v>73.138052617304041</v>
          </cell>
          <cell r="K44">
            <v>63.481451284141862</v>
          </cell>
        </row>
        <row r="45">
          <cell r="A45" t="str">
            <v>3Q</v>
          </cell>
          <cell r="B45" t="str">
            <v>Y/Y%</v>
          </cell>
          <cell r="C45">
            <v>-1.1884445023449763E-2</v>
          </cell>
          <cell r="D45">
            <v>-4.7252325075715085E-2</v>
          </cell>
          <cell r="E45">
            <v>-0.14654464718832771</v>
          </cell>
          <cell r="F45">
            <v>6.5786711004931497E-2</v>
          </cell>
          <cell r="G45">
            <v>-4.2672523164958842E-2</v>
          </cell>
          <cell r="H45">
            <v>-0.12688908352575823</v>
          </cell>
          <cell r="I45">
            <v>0.22393357550596793</v>
          </cell>
          <cell r="J45">
            <v>-0.16171350410345686</v>
          </cell>
          <cell r="K45">
            <v>6.2016913703737186E-2</v>
          </cell>
        </row>
        <row r="47">
          <cell r="B47" t="str">
            <v>Oct</v>
          </cell>
          <cell r="C47">
            <v>59.502045652441858</v>
          </cell>
          <cell r="D47">
            <v>74.303703156014862</v>
          </cell>
          <cell r="E47">
            <v>96.397765653416471</v>
          </cell>
          <cell r="F47">
            <v>77.465006297678173</v>
          </cell>
          <cell r="G47">
            <v>63.662123000965977</v>
          </cell>
          <cell r="H47">
            <v>128.97903059470607</v>
          </cell>
          <cell r="I47">
            <v>115.93920303984801</v>
          </cell>
          <cell r="J47">
            <v>80.439381611065912</v>
          </cell>
          <cell r="K47">
            <v>71.887484712596816</v>
          </cell>
        </row>
        <row r="48">
          <cell r="B48" t="str">
            <v>Nov</v>
          </cell>
          <cell r="C48">
            <v>61.037179584030788</v>
          </cell>
          <cell r="D48">
            <v>74.14331458341627</v>
          </cell>
          <cell r="E48">
            <v>80.057157703299552</v>
          </cell>
          <cell r="F48">
            <v>68.719551320135935</v>
          </cell>
          <cell r="G48">
            <v>85.544703230653639</v>
          </cell>
          <cell r="H48">
            <v>148.75214850464079</v>
          </cell>
          <cell r="I48">
            <v>114.86925653717314</v>
          </cell>
          <cell r="J48">
            <v>51.700569568755085</v>
          </cell>
          <cell r="K48">
            <v>74.537301263758664</v>
          </cell>
        </row>
        <row r="49">
          <cell r="B49" t="str">
            <v>Dec</v>
          </cell>
          <cell r="C49">
            <v>68.321411957424985</v>
          </cell>
          <cell r="D49">
            <v>109.47686025150294</v>
          </cell>
          <cell r="E49">
            <v>91.353598337230451</v>
          </cell>
          <cell r="F49">
            <v>68.297725706409381</v>
          </cell>
          <cell r="G49">
            <v>73.665342921541267</v>
          </cell>
          <cell r="H49">
            <v>149.25403918872465</v>
          </cell>
          <cell r="I49">
            <v>112.26938653067347</v>
          </cell>
          <cell r="J49">
            <v>49.861676159479252</v>
          </cell>
          <cell r="K49">
            <v>61.492050550346512</v>
          </cell>
        </row>
        <row r="50">
          <cell r="C50">
            <v>62.953545731299208</v>
          </cell>
          <cell r="D50">
            <v>85.974625996978034</v>
          </cell>
          <cell r="E50">
            <v>89.269507231315501</v>
          </cell>
          <cell r="F50">
            <v>71.494094441407825</v>
          </cell>
          <cell r="G50">
            <v>74.290723051053632</v>
          </cell>
          <cell r="H50">
            <v>142.32840609602383</v>
          </cell>
          <cell r="I50">
            <v>114.35928203589822</v>
          </cell>
          <cell r="J50">
            <v>60.667209113100085</v>
          </cell>
          <cell r="K50">
            <v>69.305612175567333</v>
          </cell>
        </row>
        <row r="51">
          <cell r="A51" t="str">
            <v>4Q</v>
          </cell>
          <cell r="B51" t="str">
            <v>Y/Y%</v>
          </cell>
          <cell r="C51">
            <v>3.5259745849983704E-2</v>
          </cell>
          <cell r="D51">
            <v>2.1073784702677179E-2</v>
          </cell>
          <cell r="E51">
            <v>-7.1339123227445511E-2</v>
          </cell>
          <cell r="F51">
            <v>0.115151515151515</v>
          </cell>
          <cell r="G51">
            <v>-3.5684100049225731E-2</v>
          </cell>
          <cell r="H51">
            <v>0.34779400594630938</v>
          </cell>
          <cell r="I51">
            <v>0.25338374705463318</v>
          </cell>
          <cell r="J51">
            <v>-0.35635359116022103</v>
          </cell>
          <cell r="K51">
            <v>0.14251792114695339</v>
          </cell>
        </row>
        <row r="52">
          <cell r="B52" t="str">
            <v>Year</v>
          </cell>
          <cell r="C52">
            <v>64.80172346383894</v>
          </cell>
          <cell r="D52">
            <v>98.282529399832029</v>
          </cell>
          <cell r="E52">
            <v>88.008790161946834</v>
          </cell>
          <cell r="F52">
            <v>73.558465426142888</v>
          </cell>
          <cell r="G52">
            <v>79.113985188365362</v>
          </cell>
          <cell r="H52">
            <v>132.96436346969176</v>
          </cell>
          <cell r="I52">
            <v>101.93531990067163</v>
          </cell>
          <cell r="J52">
            <v>98.428261459180902</v>
          </cell>
          <cell r="K52">
            <v>63.056801195814643</v>
          </cell>
        </row>
        <row r="53">
          <cell r="B53" t="str">
            <v>Y/Y%</v>
          </cell>
          <cell r="C53">
            <v>9.2591935666332059E-2</v>
          </cell>
          <cell r="D53">
            <v>1.5318850365240388E-2</v>
          </cell>
          <cell r="E53">
            <v>1.1059610967333544E-2</v>
          </cell>
          <cell r="F53">
            <v>7.2551233443158614E-2</v>
          </cell>
          <cell r="G53">
            <v>-8.8567170534382678E-3</v>
          </cell>
          <cell r="H53">
            <v>6.3412711868290117E-2</v>
          </cell>
          <cell r="I53">
            <v>0.24385841823765064</v>
          </cell>
          <cell r="J53">
            <v>3.2050279409046256E-2</v>
          </cell>
          <cell r="K53">
            <v>5.2257420803192733E-2</v>
          </cell>
        </row>
        <row r="55">
          <cell r="A55">
            <v>1993</v>
          </cell>
          <cell r="B55" t="str">
            <v>Jan</v>
          </cell>
          <cell r="C55">
            <v>105.24136313213444</v>
          </cell>
          <cell r="D55">
            <v>92.380405293960393</v>
          </cell>
          <cell r="E55">
            <v>88.372304494673941</v>
          </cell>
          <cell r="F55">
            <v>92.107702179234295</v>
          </cell>
          <cell r="G55">
            <v>111.50155629494472</v>
          </cell>
          <cell r="H55">
            <v>63.561361292540397</v>
          </cell>
          <cell r="I55">
            <v>67.55662216889155</v>
          </cell>
          <cell r="J55">
            <v>56.582587469487386</v>
          </cell>
          <cell r="K55">
            <v>74.37423562984101</v>
          </cell>
        </row>
        <row r="56">
          <cell r="B56" t="str">
            <v>Feb</v>
          </cell>
          <cell r="C56">
            <v>76.631054952307863</v>
          </cell>
          <cell r="D56">
            <v>98.477730444822356</v>
          </cell>
          <cell r="E56">
            <v>87.159002338269673</v>
          </cell>
          <cell r="F56">
            <v>78.293210389980743</v>
          </cell>
          <cell r="G56">
            <v>94.159064076419455</v>
          </cell>
          <cell r="H56">
            <v>80.433138535579246</v>
          </cell>
          <cell r="I56">
            <v>68.386580670966453</v>
          </cell>
          <cell r="J56">
            <v>82.278275020341738</v>
          </cell>
          <cell r="K56">
            <v>65.030574806359567</v>
          </cell>
        </row>
        <row r="57">
          <cell r="B57" t="str">
            <v>Mar</v>
          </cell>
          <cell r="C57">
            <v>81.772620462886024</v>
          </cell>
          <cell r="D57">
            <v>111.9108421537569</v>
          </cell>
          <cell r="E57">
            <v>101.76799168615224</v>
          </cell>
          <cell r="F57">
            <v>83.623660258085991</v>
          </cell>
          <cell r="G57">
            <v>115.64022754105399</v>
          </cell>
          <cell r="H57">
            <v>99.113097284290134</v>
          </cell>
          <cell r="I57">
            <v>74.831258437078134</v>
          </cell>
          <cell r="J57">
            <v>97.363710333604558</v>
          </cell>
          <cell r="K57">
            <v>70.216061964940891</v>
          </cell>
        </row>
        <row r="58">
          <cell r="C58">
            <v>87.881679515776113</v>
          </cell>
          <cell r="D58">
            <v>100.92299263084654</v>
          </cell>
          <cell r="E58">
            <v>92.433099506365281</v>
          </cell>
          <cell r="F58">
            <v>84.674857609100343</v>
          </cell>
          <cell r="G58">
            <v>107.10028263747273</v>
          </cell>
          <cell r="H58">
            <v>81.035865704136597</v>
          </cell>
          <cell r="I58">
            <v>70.258153758978708</v>
          </cell>
          <cell r="J58">
            <v>78.741524274477896</v>
          </cell>
          <cell r="K58">
            <v>69.873624133713818</v>
          </cell>
        </row>
        <row r="59">
          <cell r="A59" t="str">
            <v>1Q</v>
          </cell>
          <cell r="B59" t="str">
            <v>Y/Y%</v>
          </cell>
          <cell r="C59">
            <v>0.19405395915023127</v>
          </cell>
          <cell r="D59">
            <v>-8.5813766781296819E-2</v>
          </cell>
          <cell r="E59">
            <v>-7.3800081571023357E-2</v>
          </cell>
          <cell r="F59">
            <v>0.14637023690786433</v>
          </cell>
          <cell r="G59">
            <v>0.2274523954010923</v>
          </cell>
          <cell r="H59">
            <v>-0.40455341506129583</v>
          </cell>
          <cell r="I59">
            <v>-0.23634156945148899</v>
          </cell>
          <cell r="J59">
            <v>-0.57628652324936513</v>
          </cell>
          <cell r="K59">
            <v>0.15167532700232944</v>
          </cell>
        </row>
        <row r="61">
          <cell r="B61" t="str">
            <v>Apr</v>
          </cell>
          <cell r="C61">
            <v>67.530386586563509</v>
          </cell>
          <cell r="D61">
            <v>96.033226597202869</v>
          </cell>
          <cell r="E61">
            <v>73.099506365289685</v>
          </cell>
          <cell r="F61">
            <v>75.376078328857616</v>
          </cell>
          <cell r="G61">
            <v>81.706557904905011</v>
          </cell>
          <cell r="H61">
            <v>82.179443107597123</v>
          </cell>
          <cell r="I61">
            <v>75.021248937553125</v>
          </cell>
          <cell r="J61">
            <v>106.96501220504476</v>
          </cell>
          <cell r="K61">
            <v>73.118630248675089</v>
          </cell>
        </row>
        <row r="62">
          <cell r="B62" t="str">
            <v>May</v>
          </cell>
          <cell r="C62">
            <v>77.920273230779017</v>
          </cell>
          <cell r="D62">
            <v>93.687970288301301</v>
          </cell>
          <cell r="E62">
            <v>78.015068849051701</v>
          </cell>
          <cell r="F62">
            <v>78.968131371943258</v>
          </cell>
          <cell r="G62">
            <v>74.148331007835139</v>
          </cell>
          <cell r="H62">
            <v>99.663114472327266</v>
          </cell>
          <cell r="I62">
            <v>91.470426478676075</v>
          </cell>
          <cell r="J62">
            <v>68.413344182262009</v>
          </cell>
          <cell r="K62">
            <v>59.029759478189966</v>
          </cell>
        </row>
        <row r="63">
          <cell r="B63" t="str">
            <v>Jun</v>
          </cell>
          <cell r="C63">
            <v>78.446099344357449</v>
          </cell>
          <cell r="D63">
            <v>122.57184782423232</v>
          </cell>
          <cell r="E63">
            <v>74.475188360613146</v>
          </cell>
          <cell r="F63">
            <v>71.494094441407825</v>
          </cell>
          <cell r="G63">
            <v>67.000107330685836</v>
          </cell>
          <cell r="H63">
            <v>101.27191474733586</v>
          </cell>
          <cell r="I63">
            <v>71.606419679016057</v>
          </cell>
          <cell r="J63">
            <v>89.194467046379174</v>
          </cell>
          <cell r="K63">
            <v>72.694659600489203</v>
          </cell>
        </row>
        <row r="64">
          <cell r="C64">
            <v>74.632253053899987</v>
          </cell>
          <cell r="D64">
            <v>104.09768156991215</v>
          </cell>
          <cell r="E64">
            <v>75.196587858318182</v>
          </cell>
          <cell r="F64">
            <v>75.279434714069566</v>
          </cell>
          <cell r="G64">
            <v>74.284998747808658</v>
          </cell>
          <cell r="H64">
            <v>94.371490775753429</v>
          </cell>
          <cell r="I64">
            <v>79.366031698415085</v>
          </cell>
          <cell r="J64">
            <v>88.190941144561975</v>
          </cell>
          <cell r="K64">
            <v>68.281016442451417</v>
          </cell>
        </row>
        <row r="65">
          <cell r="A65" t="str">
            <v>2Q</v>
          </cell>
          <cell r="B65" t="str">
            <v>Y/Y%</v>
          </cell>
          <cell r="C65">
            <v>0.19718498502776005</v>
          </cell>
          <cell r="D65">
            <v>-3.8321953564013356E-4</v>
          </cell>
          <cell r="E65">
            <v>-0.10199448762300722</v>
          </cell>
          <cell r="F65">
            <v>1.0640221205997946E-2</v>
          </cell>
          <cell r="G65">
            <v>-3.050875947854037E-2</v>
          </cell>
          <cell r="H65">
            <v>-0.2614956958393112</v>
          </cell>
          <cell r="I65">
            <v>-0.23030175688125287</v>
          </cell>
          <cell r="J65">
            <v>0.19062614426949831</v>
          </cell>
          <cell r="K65">
            <v>0.16185719570847223</v>
          </cell>
        </row>
        <row r="67">
          <cell r="B67" t="str">
            <v>Jul</v>
          </cell>
          <cell r="C67">
            <v>72.733778910496255</v>
          </cell>
          <cell r="D67">
            <v>96.402632192602795</v>
          </cell>
          <cell r="E67">
            <v>71.939464796050927</v>
          </cell>
          <cell r="F67">
            <v>82.179947242092254</v>
          </cell>
          <cell r="G67">
            <v>73.002039283031024</v>
          </cell>
          <cell r="H67">
            <v>75.386730835338597</v>
          </cell>
          <cell r="I67">
            <v>76.436178191090448</v>
          </cell>
          <cell r="J67">
            <v>83.677786818551667</v>
          </cell>
          <cell r="K67">
            <v>59.021606196494091</v>
          </cell>
        </row>
        <row r="68">
          <cell r="B68" t="str">
            <v>Aug</v>
          </cell>
          <cell r="C68">
            <v>70.905414915569622</v>
          </cell>
          <cell r="D68">
            <v>98.034386854962094</v>
          </cell>
          <cell r="E68">
            <v>90.0558586645882</v>
          </cell>
          <cell r="F68">
            <v>80.894270301100306</v>
          </cell>
          <cell r="G68">
            <v>79.63507566813351</v>
          </cell>
          <cell r="H68">
            <v>192.89790305947062</v>
          </cell>
          <cell r="I68">
            <v>101.50992450377481</v>
          </cell>
          <cell r="J68">
            <v>63.108218063466239</v>
          </cell>
          <cell r="K68">
            <v>68.210354667753776</v>
          </cell>
        </row>
        <row r="69">
          <cell r="B69" t="str">
            <v>Sep</v>
          </cell>
          <cell r="C69">
            <v>65.503620148781948</v>
          </cell>
          <cell r="D69">
            <v>56.257144969656977</v>
          </cell>
          <cell r="E69">
            <v>92.016108080020786</v>
          </cell>
          <cell r="F69">
            <v>80.994082558996169</v>
          </cell>
          <cell r="G69">
            <v>76.659869056563267</v>
          </cell>
          <cell r="H69">
            <v>66.868339635613623</v>
          </cell>
          <cell r="I69">
            <v>87.770611469426527</v>
          </cell>
          <cell r="J69">
            <v>76.777868185516681</v>
          </cell>
          <cell r="K69">
            <v>108.06359559722789</v>
          </cell>
        </row>
        <row r="70">
          <cell r="C70">
            <v>69.71427132494928</v>
          </cell>
          <cell r="D70">
            <v>83.564721339073955</v>
          </cell>
          <cell r="E70">
            <v>84.670477180219976</v>
          </cell>
          <cell r="F70">
            <v>81.356100034062919</v>
          </cell>
          <cell r="G70">
            <v>76.432328002575943</v>
          </cell>
          <cell r="H70">
            <v>111.71765784347427</v>
          </cell>
          <cell r="I70">
            <v>88.572238054763929</v>
          </cell>
          <cell r="J70">
            <v>74.521291022511534</v>
          </cell>
          <cell r="K70">
            <v>78.431852153825261</v>
          </cell>
        </row>
        <row r="71">
          <cell r="A71" t="str">
            <v>3Q</v>
          </cell>
          <cell r="B71" t="str">
            <v>Y/Y%</v>
          </cell>
          <cell r="C71">
            <v>0.15585278842593664</v>
          </cell>
          <cell r="D71">
            <v>-9.7781389379570816E-2</v>
          </cell>
          <cell r="E71">
            <v>6.8665493458087035E-2</v>
          </cell>
          <cell r="F71">
            <v>9.365116551481778E-2</v>
          </cell>
          <cell r="G71">
            <v>-2.3708551164406066E-2</v>
          </cell>
          <cell r="H71">
            <v>-0.11087602823426435</v>
          </cell>
          <cell r="I71">
            <v>-9.8655088784492029E-2</v>
          </cell>
          <cell r="J71">
            <v>1.89127048876363E-2</v>
          </cell>
          <cell r="K71">
            <v>0.23550817706995497</v>
          </cell>
        </row>
        <row r="73">
          <cell r="B73" t="str">
            <v>Oct</v>
          </cell>
          <cell r="C73">
            <v>69.542243021124492</v>
          </cell>
          <cell r="D73">
            <v>74.779181335775178</v>
          </cell>
          <cell r="E73">
            <v>94.719407638347619</v>
          </cell>
          <cell r="F73">
            <v>68.72430428479764</v>
          </cell>
          <cell r="G73">
            <v>76.11892239991414</v>
          </cell>
          <cell r="H73">
            <v>165.01203162598833</v>
          </cell>
          <cell r="I73">
            <v>89.070546472676369</v>
          </cell>
          <cell r="J73">
            <v>78.942229454841339</v>
          </cell>
          <cell r="K73">
            <v>76.86098654708519</v>
          </cell>
        </row>
        <row r="74">
          <cell r="B74" t="str">
            <v>Nov</v>
          </cell>
          <cell r="C74">
            <v>80.882195070554133</v>
          </cell>
          <cell r="D74">
            <v>107.21919202834668</v>
          </cell>
          <cell r="E74">
            <v>95.118212522733188</v>
          </cell>
          <cell r="F74">
            <v>76.990898072672834</v>
          </cell>
          <cell r="G74">
            <v>81.42320489427928</v>
          </cell>
          <cell r="H74">
            <v>104.82640082502579</v>
          </cell>
          <cell r="I74">
            <v>106.31968401579921</v>
          </cell>
          <cell r="J74">
            <v>70.886899918633034</v>
          </cell>
          <cell r="K74">
            <v>92.75988585405625</v>
          </cell>
        </row>
        <row r="75">
          <cell r="B75" t="str">
            <v>Dec</v>
          </cell>
          <cell r="C75">
            <v>89.293424887379786</v>
          </cell>
          <cell r="D75">
            <v>142.25044504985127</v>
          </cell>
          <cell r="E75">
            <v>85.808002078461939</v>
          </cell>
          <cell r="F75">
            <v>81.301837020841745</v>
          </cell>
          <cell r="G75">
            <v>72.570569925941825</v>
          </cell>
          <cell r="H75">
            <v>98.968717772430395</v>
          </cell>
          <cell r="I75">
            <v>110.4544772761362</v>
          </cell>
          <cell r="J75">
            <v>56.013018714401952</v>
          </cell>
          <cell r="K75">
            <v>143.7912759885854</v>
          </cell>
        </row>
        <row r="76">
          <cell r="C76">
            <v>79.905954326352798</v>
          </cell>
          <cell r="D76">
            <v>108.08293947132438</v>
          </cell>
          <cell r="E76">
            <v>91.881874079847577</v>
          </cell>
          <cell r="F76">
            <v>75.672346459437406</v>
          </cell>
          <cell r="G76">
            <v>76.704232406711753</v>
          </cell>
          <cell r="H76">
            <v>122.93571674114817</v>
          </cell>
          <cell r="I76">
            <v>101.94823592153728</v>
          </cell>
          <cell r="J76">
            <v>68.614049362625437</v>
          </cell>
          <cell r="K76">
            <v>104.47071612990895</v>
          </cell>
        </row>
        <row r="77">
          <cell r="A77" t="str">
            <v>4Q</v>
          </cell>
          <cell r="B77" t="str">
            <v>Y/Y%</v>
          </cell>
          <cell r="C77">
            <v>0.26928441278606496</v>
          </cell>
          <cell r="D77">
            <v>0.25714928350049981</v>
          </cell>
          <cell r="E77">
            <v>2.9263820643289806E-2</v>
          </cell>
          <cell r="F77">
            <v>5.8441918184638508E-2</v>
          </cell>
          <cell r="G77">
            <v>3.2487358535998156E-2</v>
          </cell>
          <cell r="H77">
            <v>-0.13625311971660881</v>
          </cell>
          <cell r="I77">
            <v>-0.10852679287077915</v>
          </cell>
          <cell r="J77">
            <v>0.1309907010014304</v>
          </cell>
          <cell r="K77">
            <v>0.50739186698560834</v>
          </cell>
        </row>
        <row r="78">
          <cell r="B78" t="str">
            <v>Year</v>
          </cell>
          <cell r="C78">
            <v>78.033539555244545</v>
          </cell>
          <cell r="D78">
            <v>99.167083752789253</v>
          </cell>
          <cell r="E78">
            <v>86.045509656187761</v>
          </cell>
          <cell r="F78">
            <v>79.245684704167559</v>
          </cell>
          <cell r="G78">
            <v>83.630460448642268</v>
          </cell>
          <cell r="H78">
            <v>102.51518276612812</v>
          </cell>
          <cell r="I78">
            <v>85.036164858423746</v>
          </cell>
          <cell r="J78">
            <v>77.516951451044221</v>
          </cell>
          <cell r="K78">
            <v>80.264302214974862</v>
          </cell>
        </row>
        <row r="79">
          <cell r="B79" t="str">
            <v>Y/Y%</v>
          </cell>
          <cell r="C79">
            <v>0.2041892620153738</v>
          </cell>
          <cell r="D79">
            <v>9.0001179086334204E-3</v>
          </cell>
          <cell r="E79">
            <v>-2.2307777463437484E-2</v>
          </cell>
          <cell r="F79">
            <v>7.7315632471084861E-2</v>
          </cell>
          <cell r="G79">
            <v>5.7088203173224938E-2</v>
          </cell>
          <cell r="H79">
            <v>-0.22900256812423503</v>
          </cell>
          <cell r="I79">
            <v>-0.16578311677164348</v>
          </cell>
          <cell r="J79">
            <v>-0.21245229467767035</v>
          </cell>
          <cell r="K79">
            <v>0.27288889846671061</v>
          </cell>
        </row>
        <row r="81">
          <cell r="A81">
            <v>1994</v>
          </cell>
          <cell r="B81" t="str">
            <v>Jan</v>
          </cell>
          <cell r="C81">
            <v>121.93042793697244</v>
          </cell>
          <cell r="D81">
            <v>117.19428061175159</v>
          </cell>
          <cell r="E81">
            <v>97.687711093790597</v>
          </cell>
          <cell r="F81">
            <v>102.34677630171819</v>
          </cell>
          <cell r="G81">
            <v>109.47944617366106</v>
          </cell>
          <cell r="H81">
            <v>114.25919559986251</v>
          </cell>
          <cell r="I81">
            <v>126.87365631718414</v>
          </cell>
          <cell r="J81">
            <v>88.5449313262815</v>
          </cell>
          <cell r="K81">
            <v>94.993885038728081</v>
          </cell>
        </row>
        <row r="82">
          <cell r="B82" t="str">
            <v>Feb</v>
          </cell>
          <cell r="C82">
            <v>106.70970024929525</v>
          </cell>
          <cell r="D82">
            <v>107.35000540316113</v>
          </cell>
          <cell r="E82">
            <v>102.61496492595479</v>
          </cell>
          <cell r="F82">
            <v>105.77960502863661</v>
          </cell>
          <cell r="G82">
            <v>98.145325748631535</v>
          </cell>
          <cell r="H82">
            <v>79.903746992093502</v>
          </cell>
          <cell r="I82">
            <v>79.046047697615123</v>
          </cell>
          <cell r="J82">
            <v>86.819551668022797</v>
          </cell>
          <cell r="K82">
            <v>117.11373827965757</v>
          </cell>
        </row>
        <row r="83">
          <cell r="B83" t="str">
            <v>Mar</v>
          </cell>
          <cell r="C83">
            <v>108.3150105960423</v>
          </cell>
          <cell r="D83">
            <v>115.49057859324434</v>
          </cell>
          <cell r="E83">
            <v>111.09898674980514</v>
          </cell>
          <cell r="F83">
            <v>104.24796216640129</v>
          </cell>
          <cell r="G83">
            <v>120.03434581946979</v>
          </cell>
          <cell r="H83">
            <v>85.321416294259194</v>
          </cell>
          <cell r="I83">
            <v>95.015249237538129</v>
          </cell>
          <cell r="J83">
            <v>77.464950691619194</v>
          </cell>
          <cell r="K83">
            <v>108.21850794944964</v>
          </cell>
        </row>
        <row r="84">
          <cell r="C84">
            <v>112.31837959410332</v>
          </cell>
          <cell r="D84">
            <v>113.34495486938569</v>
          </cell>
          <cell r="E84">
            <v>103.80055425651683</v>
          </cell>
          <cell r="F84">
            <v>104.12478116558536</v>
          </cell>
          <cell r="G84">
            <v>109.21970591392081</v>
          </cell>
          <cell r="H84">
            <v>93.161452962071735</v>
          </cell>
          <cell r="I84">
            <v>100.31165108411246</v>
          </cell>
          <cell r="J84">
            <v>84.276477895307835</v>
          </cell>
          <cell r="K84">
            <v>106.77537708927844</v>
          </cell>
        </row>
        <row r="85">
          <cell r="A85" t="str">
            <v>1Q</v>
          </cell>
          <cell r="B85" t="str">
            <v>Y/Y%</v>
          </cell>
          <cell r="C85">
            <v>0.27806364435650588</v>
          </cell>
          <cell r="D85">
            <v>0.12308357010355286</v>
          </cell>
          <cell r="E85">
            <v>0.12298034806642777</v>
          </cell>
          <cell r="F85">
            <v>0.22970128448606508</v>
          </cell>
          <cell r="G85">
            <v>1.9789147369686955E-2</v>
          </cell>
          <cell r="H85">
            <v>0.14963235294117627</v>
          </cell>
          <cell r="I85">
            <v>0.42775814218279296</v>
          </cell>
          <cell r="J85">
            <v>7.0292690823918313E-2</v>
          </cell>
          <cell r="K85">
            <v>0.52812135355892664</v>
          </cell>
        </row>
        <row r="87">
          <cell r="B87" t="str">
            <v>Apr</v>
          </cell>
          <cell r="C87">
            <v>89.29262968720802</v>
          </cell>
          <cell r="D87">
            <v>96.824363137928486</v>
          </cell>
          <cell r="E87">
            <v>93.942582488958166</v>
          </cell>
          <cell r="F87">
            <v>94.212077283205403</v>
          </cell>
          <cell r="G87">
            <v>90.028979285177641</v>
          </cell>
          <cell r="H87">
            <v>122.37194912341012</v>
          </cell>
          <cell r="I87">
            <v>94.865256737163136</v>
          </cell>
          <cell r="J87">
            <v>106.169615947925</v>
          </cell>
          <cell r="K87">
            <v>91.602119853240922</v>
          </cell>
        </row>
        <row r="88">
          <cell r="B88" t="str">
            <v>May</v>
          </cell>
          <cell r="C88">
            <v>109.06667355840149</v>
          </cell>
          <cell r="D88">
            <v>124.77633756675748</v>
          </cell>
          <cell r="E88">
            <v>97.003117692907253</v>
          </cell>
          <cell r="F88">
            <v>102.15428123291903</v>
          </cell>
          <cell r="G88">
            <v>95.092841043254268</v>
          </cell>
          <cell r="H88">
            <v>93.516672396012382</v>
          </cell>
          <cell r="I88">
            <v>101.32493375331234</v>
          </cell>
          <cell r="J88">
            <v>94.614906916191998</v>
          </cell>
          <cell r="K88">
            <v>99.070525886669387</v>
          </cell>
        </row>
        <row r="89">
          <cell r="B89" t="str">
            <v>Jun</v>
          </cell>
          <cell r="C89">
            <v>99.417913474269312</v>
          </cell>
          <cell r="D89">
            <v>70.88151152010829</v>
          </cell>
          <cell r="E89">
            <v>102.12133021564043</v>
          </cell>
          <cell r="F89">
            <v>92.080372632429473</v>
          </cell>
          <cell r="G89">
            <v>99.864763335837708</v>
          </cell>
          <cell r="H89">
            <v>92.732897903059481</v>
          </cell>
          <cell r="I89">
            <v>98.660066996650158</v>
          </cell>
          <cell r="J89">
            <v>91.384999999900003</v>
          </cell>
          <cell r="K89">
            <v>89.025682837342032</v>
          </cell>
        </row>
        <row r="90">
          <cell r="C90">
            <v>99.259072239959607</v>
          </cell>
          <cell r="D90">
            <v>97.49407074159808</v>
          </cell>
          <cell r="E90">
            <v>97.689010132501949</v>
          </cell>
          <cell r="F90">
            <v>96.148910382851298</v>
          </cell>
          <cell r="G90">
            <v>94.995527888089882</v>
          </cell>
          <cell r="H90">
            <v>102.87383980749399</v>
          </cell>
          <cell r="I90">
            <v>98.28341916237521</v>
          </cell>
          <cell r="J90">
            <v>97.389840954672323</v>
          </cell>
          <cell r="K90">
            <v>93.232776192417461</v>
          </cell>
        </row>
        <row r="91">
          <cell r="A91" t="str">
            <v>2Q</v>
          </cell>
          <cell r="B91" t="str">
            <v>Y/Y%</v>
          </cell>
          <cell r="C91">
            <v>0.32997555585349869</v>
          </cell>
          <cell r="D91">
            <v>-6.343667532959496E-2</v>
          </cell>
          <cell r="E91">
            <v>0.29911493213711915</v>
          </cell>
          <cell r="F91">
            <v>0.27722678508478849</v>
          </cell>
          <cell r="G91">
            <v>0.27879827003284663</v>
          </cell>
          <cell r="H91">
            <v>9.0094465625682796E-2</v>
          </cell>
          <cell r="I91">
            <v>0.23835622191424122</v>
          </cell>
          <cell r="J91">
            <v>0.10430662935132506</v>
          </cell>
          <cell r="K91">
            <v>0.3654274797006849</v>
          </cell>
        </row>
        <row r="93">
          <cell r="B93" t="str">
            <v>Jul</v>
          </cell>
          <cell r="C93">
            <v>75.350583875726116</v>
          </cell>
          <cell r="D93">
            <v>89.906610625458555</v>
          </cell>
          <cell r="E93">
            <v>95.533904910366331</v>
          </cell>
          <cell r="F93">
            <v>92.074431426602345</v>
          </cell>
          <cell r="G93">
            <v>86.867017280240418</v>
          </cell>
          <cell r="H93">
            <v>92.781024407012723</v>
          </cell>
          <cell r="I93">
            <v>88.880555972201392</v>
          </cell>
          <cell r="J93">
            <v>98.264999999989996</v>
          </cell>
          <cell r="K93">
            <v>93.200163065633916</v>
          </cell>
        </row>
        <row r="94">
          <cell r="B94" t="str">
            <v>Aug</v>
          </cell>
          <cell r="C94">
            <v>83.639154066057273</v>
          </cell>
          <cell r="D94">
            <v>83.595149667563405</v>
          </cell>
          <cell r="E94">
            <v>98.612626656274358</v>
          </cell>
          <cell r="F94">
            <v>111.4831626226859</v>
          </cell>
          <cell r="G94">
            <v>106.14146184394117</v>
          </cell>
          <cell r="H94">
            <v>97.243038844963905</v>
          </cell>
          <cell r="I94">
            <v>96.945152742362879</v>
          </cell>
          <cell r="J94">
            <v>95.924999999999898</v>
          </cell>
          <cell r="K94">
            <v>211.62657969832858</v>
          </cell>
        </row>
        <row r="95">
          <cell r="B95" t="str">
            <v>Sep</v>
          </cell>
          <cell r="C95">
            <v>92.453152769881001</v>
          </cell>
          <cell r="D95">
            <v>84.1838098542284</v>
          </cell>
          <cell r="E95">
            <v>92.851389971421156</v>
          </cell>
          <cell r="F95">
            <v>110.92468927493525</v>
          </cell>
          <cell r="G95">
            <v>106.66738220457228</v>
          </cell>
          <cell r="H95">
            <v>94.946717084908911</v>
          </cell>
          <cell r="I95">
            <v>91.410429478526083</v>
          </cell>
          <cell r="J95">
            <v>87.534999999999897</v>
          </cell>
          <cell r="K95">
            <v>46.147574398695475</v>
          </cell>
        </row>
        <row r="96">
          <cell r="C96">
            <v>83.814296903888135</v>
          </cell>
          <cell r="D96">
            <v>85.895190049083453</v>
          </cell>
          <cell r="E96">
            <v>95.66597384602062</v>
          </cell>
          <cell r="F96">
            <v>104.82742777474117</v>
          </cell>
          <cell r="G96">
            <v>99.891953776251285</v>
          </cell>
          <cell r="H96">
            <v>94.990260112295175</v>
          </cell>
          <cell r="I96">
            <v>92.412046064363452</v>
          </cell>
          <cell r="J96">
            <v>93.908333333329935</v>
          </cell>
          <cell r="K96">
            <v>116.99143905421933</v>
          </cell>
        </row>
        <row r="97">
          <cell r="A97" t="str">
            <v>3Q</v>
          </cell>
          <cell r="B97" t="str">
            <v>Y/Y%</v>
          </cell>
          <cell r="C97">
            <v>0.20225450701788739</v>
          </cell>
          <cell r="D97">
            <v>2.7888188611954412E-2</v>
          </cell>
          <cell r="E97">
            <v>0.12986222626804</v>
          </cell>
          <cell r="F97">
            <v>0.28850114165810625</v>
          </cell>
          <cell r="G97">
            <v>0.30693328839708633</v>
          </cell>
          <cell r="H97">
            <v>-0.14972921966029373</v>
          </cell>
          <cell r="I97">
            <v>4.335227486546489E-2</v>
          </cell>
          <cell r="J97">
            <v>0.26015440748284835</v>
          </cell>
          <cell r="K97">
            <v>0.4916317266710557</v>
          </cell>
        </row>
        <row r="99">
          <cell r="B99" t="str">
            <v>Oct</v>
          </cell>
          <cell r="C99">
            <v>118.14348591899295</v>
          </cell>
          <cell r="D99">
            <v>103.20236829083795</v>
          </cell>
          <cell r="E99">
            <v>98.133281371784875</v>
          </cell>
          <cell r="F99">
            <v>103.17260391168992</v>
          </cell>
          <cell r="G99">
            <v>99.164967264140813</v>
          </cell>
          <cell r="H99">
            <v>125.45892059126848</v>
          </cell>
          <cell r="I99">
            <v>124.49377531123444</v>
          </cell>
          <cell r="J99">
            <v>148.95436615134301</v>
          </cell>
          <cell r="K99">
            <v>67.386873216469638</v>
          </cell>
        </row>
        <row r="100">
          <cell r="B100" t="str">
            <v>Nov</v>
          </cell>
          <cell r="C100">
            <v>113.23113685792556</v>
          </cell>
          <cell r="D100">
            <v>92.61643812242994</v>
          </cell>
          <cell r="E100">
            <v>109.02182385035073</v>
          </cell>
          <cell r="F100">
            <v>99.15040756671975</v>
          </cell>
          <cell r="G100">
            <v>95.983685735751862</v>
          </cell>
          <cell r="H100">
            <v>97.703678239945006</v>
          </cell>
          <cell r="I100">
            <v>91.75541222938854</v>
          </cell>
          <cell r="J100">
            <v>85.044951830756702</v>
          </cell>
          <cell r="K100">
            <v>102.75580921320832</v>
          </cell>
        </row>
        <row r="101">
          <cell r="B101" t="str">
            <v>Dec</v>
          </cell>
          <cell r="C101">
            <v>82.450329809271238</v>
          </cell>
          <cell r="D101">
            <v>113.97769347582512</v>
          </cell>
          <cell r="E101">
            <v>101.37308391790076</v>
          </cell>
          <cell r="F101">
            <v>82.374818793222275</v>
          </cell>
          <cell r="G101">
            <v>92.521197810453998</v>
          </cell>
          <cell r="H101">
            <v>103.75386730835339</v>
          </cell>
          <cell r="I101">
            <v>110.70946452677366</v>
          </cell>
          <cell r="J101">
            <v>139.219877135883</v>
          </cell>
          <cell r="K101">
            <v>78.834080717488789</v>
          </cell>
        </row>
        <row r="102">
          <cell r="C102">
            <v>104.60831752872991</v>
          </cell>
          <cell r="D102">
            <v>103.265499963031</v>
          </cell>
          <cell r="E102">
            <v>102.84272971334546</v>
          </cell>
          <cell r="F102">
            <v>94.899276757210657</v>
          </cell>
          <cell r="G102">
            <v>95.889950270115563</v>
          </cell>
          <cell r="H102">
            <v>108.97215537985562</v>
          </cell>
          <cell r="I102">
            <v>108.98621735579889</v>
          </cell>
          <cell r="J102">
            <v>124.40639837266092</v>
          </cell>
          <cell r="K102">
            <v>82.992254382388921</v>
          </cell>
        </row>
        <row r="103">
          <cell r="A103" t="str">
            <v>4Q</v>
          </cell>
          <cell r="B103" t="str">
            <v>Y/Y%</v>
          </cell>
          <cell r="C103">
            <v>0.30914295950321113</v>
          </cell>
          <cell r="D103">
            <v>-4.4571692182478917E-2</v>
          </cell>
          <cell r="E103">
            <v>0.1192929045392852</v>
          </cell>
          <cell r="F103">
            <v>0.25408132821782448</v>
          </cell>
          <cell r="G103">
            <v>0.25012593518535775</v>
          </cell>
          <cell r="H103">
            <v>-0.11358425144007611</v>
          </cell>
          <cell r="I103">
            <v>6.9034852546916881E-2</v>
          </cell>
          <cell r="J103">
            <v>0.81313301762985546</v>
          </cell>
          <cell r="K103">
            <v>-0.2055931321540061</v>
          </cell>
        </row>
        <row r="104">
          <cell r="B104" t="str">
            <v>Year</v>
          </cell>
          <cell r="C104">
            <v>100.00001656667024</v>
          </cell>
          <cell r="D104">
            <v>99.999928905774553</v>
          </cell>
          <cell r="E104">
            <v>99.999566987096216</v>
          </cell>
          <cell r="F104">
            <v>100.00009902009712</v>
          </cell>
          <cell r="G104">
            <v>99.99928446209438</v>
          </cell>
          <cell r="H104">
            <v>99.999427065429131</v>
          </cell>
          <cell r="I104">
            <v>99.998333416662504</v>
          </cell>
          <cell r="J104">
            <v>99.995262638992756</v>
          </cell>
          <cell r="K104">
            <v>99.997961679576036</v>
          </cell>
        </row>
        <row r="105">
          <cell r="B105" t="str">
            <v>Y/Y%</v>
          </cell>
          <cell r="C105">
            <v>0.28150045655527811</v>
          </cell>
          <cell r="D105">
            <v>8.3984031945667503E-3</v>
          </cell>
          <cell r="E105">
            <v>0.16217066278838632</v>
          </cell>
          <cell r="F105">
            <v>0.26189961501888681</v>
          </cell>
          <cell r="G105">
            <v>0.19572801495579784</v>
          </cell>
          <cell r="H105">
            <v>-2.4540323031353117E-2</v>
          </cell>
          <cell r="I105">
            <v>0.17595065091598605</v>
          </cell>
          <cell r="J105">
            <v>0.28997929829767233</v>
          </cell>
          <cell r="K105">
            <v>0.24585848154199086</v>
          </cell>
        </row>
        <row r="107">
          <cell r="A107">
            <v>1995</v>
          </cell>
          <cell r="B107" t="str">
            <v>Jan</v>
          </cell>
          <cell r="C107">
            <v>101.8408883976319</v>
          </cell>
          <cell r="D107">
            <v>121.85578678557414</v>
          </cell>
          <cell r="E107">
            <v>99.130943102104439</v>
          </cell>
          <cell r="F107">
            <v>90.665177404405995</v>
          </cell>
          <cell r="G107">
            <v>95.271009981753778</v>
          </cell>
          <cell r="H107">
            <v>111.44723272602268</v>
          </cell>
          <cell r="I107">
            <v>128.88855557222138</v>
          </cell>
          <cell r="J107">
            <v>84.865744507729858</v>
          </cell>
          <cell r="K107">
            <v>128.5364859355891</v>
          </cell>
        </row>
        <row r="108">
          <cell r="B108" t="str">
            <v>Feb</v>
          </cell>
          <cell r="C108">
            <v>71.052526947345811</v>
          </cell>
          <cell r="D108">
            <v>115.46612217969208</v>
          </cell>
          <cell r="E108">
            <v>102.74746687451287</v>
          </cell>
          <cell r="F108">
            <v>78.761377409158968</v>
          </cell>
          <cell r="G108">
            <v>96.846624449930232</v>
          </cell>
          <cell r="H108">
            <v>100.49501546923341</v>
          </cell>
          <cell r="I108">
            <v>104.14979251037448</v>
          </cell>
          <cell r="J108">
            <v>60.976403580146467</v>
          </cell>
          <cell r="K108">
            <v>98.77700774561761</v>
          </cell>
        </row>
        <row r="109">
          <cell r="B109" t="str">
            <v>Mar</v>
          </cell>
          <cell r="C109">
            <v>79.606097594917074</v>
          </cell>
          <cell r="D109">
            <v>122.66199530209359</v>
          </cell>
          <cell r="E109">
            <v>102.05118212522733</v>
          </cell>
          <cell r="F109">
            <v>92.69112859145892</v>
          </cell>
          <cell r="G109">
            <v>80.996028764623802</v>
          </cell>
          <cell r="H109">
            <v>118.30869714678585</v>
          </cell>
          <cell r="I109">
            <v>94.600269986500678</v>
          </cell>
          <cell r="J109">
            <v>52.205044751830755</v>
          </cell>
          <cell r="K109">
            <v>137.12189156135344</v>
          </cell>
        </row>
        <row r="110">
          <cell r="C110">
            <v>84.166504313298262</v>
          </cell>
          <cell r="D110">
            <v>119.99463475578661</v>
          </cell>
          <cell r="E110">
            <v>101.30986403394822</v>
          </cell>
          <cell r="F110">
            <v>87.372561135007956</v>
          </cell>
          <cell r="G110">
            <v>91.037887732102604</v>
          </cell>
          <cell r="H110">
            <v>110.0836484473473</v>
          </cell>
          <cell r="I110">
            <v>109.21287268969884</v>
          </cell>
          <cell r="J110">
            <v>66.015730946569022</v>
          </cell>
          <cell r="K110">
            <v>121.47846174752004</v>
          </cell>
        </row>
        <row r="111">
          <cell r="A111" t="str">
            <v>1Q</v>
          </cell>
          <cell r="B111" t="str">
            <v>Y/Y%</v>
          </cell>
          <cell r="C111">
            <v>-0.25064353120602734</v>
          </cell>
          <cell r="D111">
            <v>5.8667630103728552E-2</v>
          </cell>
          <cell r="E111">
            <v>-2.3994960724520897E-2</v>
          </cell>
          <cell r="F111">
            <v>-0.16088600468640635</v>
          </cell>
          <cell r="G111">
            <v>-0.16647012578616371</v>
          </cell>
          <cell r="H111">
            <v>0.18164374800127892</v>
          </cell>
          <cell r="I111">
            <v>8.8735670377139142E-2</v>
          </cell>
          <cell r="J111">
            <v>-0.21667667426044035</v>
          </cell>
          <cell r="K111">
            <v>0.13770107920993691</v>
          </cell>
        </row>
        <row r="113">
          <cell r="B113" t="str">
            <v>Apr</v>
          </cell>
          <cell r="C113">
            <v>75.752756362595377</v>
          </cell>
          <cell r="D113">
            <v>103.60959601417335</v>
          </cell>
          <cell r="E113">
            <v>83.386593920498825</v>
          </cell>
          <cell r="F113">
            <v>72.274768887093316</v>
          </cell>
          <cell r="G113">
            <v>86.618010089084478</v>
          </cell>
          <cell r="H113">
            <v>75.723616363011345</v>
          </cell>
          <cell r="I113">
            <v>77.516124193790318</v>
          </cell>
          <cell r="J113">
            <v>60.439381611065912</v>
          </cell>
          <cell r="K113">
            <v>98.540562576437026</v>
          </cell>
        </row>
        <row r="114">
          <cell r="B114" t="str">
            <v>May</v>
          </cell>
          <cell r="C114">
            <v>76.532450131009227</v>
          </cell>
          <cell r="D114">
            <v>121.3254238637721</v>
          </cell>
          <cell r="E114">
            <v>91.673161860223445</v>
          </cell>
          <cell r="F114">
            <v>77.631360060837949</v>
          </cell>
          <cell r="G114">
            <v>88.22582376301385</v>
          </cell>
          <cell r="H114">
            <v>116.72052251632863</v>
          </cell>
          <cell r="I114">
            <v>86.775661216939142</v>
          </cell>
          <cell r="J114">
            <v>78.551668022782749</v>
          </cell>
          <cell r="K114">
            <v>130.64818589482269</v>
          </cell>
        </row>
        <row r="115">
          <cell r="B115" t="str">
            <v>Jun</v>
          </cell>
          <cell r="C115">
            <v>62.402538278948271</v>
          </cell>
          <cell r="D115">
            <v>110.12012080330787</v>
          </cell>
          <cell r="E115">
            <v>94.169914263445051</v>
          </cell>
          <cell r="F115">
            <v>71.077021792342975</v>
          </cell>
          <cell r="G115">
            <v>62.238918106686704</v>
          </cell>
          <cell r="H115">
            <v>106.13956686146442</v>
          </cell>
          <cell r="I115">
            <v>84.545772711364435</v>
          </cell>
          <cell r="J115">
            <v>107.72986167615947</v>
          </cell>
          <cell r="K115">
            <v>113.54260089686099</v>
          </cell>
        </row>
        <row r="116">
          <cell r="C116">
            <v>71.562581590850968</v>
          </cell>
          <cell r="D116">
            <v>111.68504689375111</v>
          </cell>
          <cell r="E116">
            <v>89.743223348055778</v>
          </cell>
          <cell r="F116">
            <v>73.66105024675808</v>
          </cell>
          <cell r="G116">
            <v>79.027583986261675</v>
          </cell>
          <cell r="H116">
            <v>99.527901913601454</v>
          </cell>
          <cell r="I116">
            <v>82.945852707364637</v>
          </cell>
          <cell r="J116">
            <v>82.240303770002711</v>
          </cell>
          <cell r="K116">
            <v>114.24378312270692</v>
          </cell>
        </row>
        <row r="117">
          <cell r="A117" t="str">
            <v>2Q</v>
          </cell>
          <cell r="B117" t="str">
            <v>Y/Y%</v>
          </cell>
          <cell r="C117">
            <v>-0.2790323345170117</v>
          </cell>
          <cell r="D117">
            <v>0.14555732511944575</v>
          </cell>
          <cell r="E117">
            <v>-8.1337570865635533E-2</v>
          </cell>
          <cell r="F117">
            <v>-0.23388575124304323</v>
          </cell>
          <cell r="G117">
            <v>-0.16809153290499479</v>
          </cell>
          <cell r="H117">
            <v>-3.2524671968633956E-2</v>
          </cell>
          <cell r="I117">
            <v>-0.15605446560290293</v>
          </cell>
          <cell r="J117">
            <v>-0.15555562095763753</v>
          </cell>
          <cell r="K117">
            <v>0.22536073458679495</v>
          </cell>
        </row>
        <row r="119">
          <cell r="B119" t="str">
            <v>Jul</v>
          </cell>
          <cell r="C119">
            <v>60.157886994103592</v>
          </cell>
          <cell r="D119">
            <v>100.22949215972884</v>
          </cell>
          <cell r="E119">
            <v>105.2520135100026</v>
          </cell>
          <cell r="F119">
            <v>69.551320135934787</v>
          </cell>
          <cell r="G119">
            <v>72.422453579478372</v>
          </cell>
          <cell r="H119">
            <v>57.318666208319016</v>
          </cell>
          <cell r="I119">
            <v>84.190790460476975</v>
          </cell>
          <cell r="J119">
            <v>127.07892595606182</v>
          </cell>
          <cell r="K119">
            <v>90.534039951080317</v>
          </cell>
        </row>
        <row r="120">
          <cell r="B120" t="str">
            <v>Aug</v>
          </cell>
          <cell r="C120">
            <v>68.209089933163426</v>
          </cell>
          <cell r="D120">
            <v>121.93825608708759</v>
          </cell>
          <cell r="E120">
            <v>100.22733177448688</v>
          </cell>
          <cell r="F120">
            <v>83.654554528387081</v>
          </cell>
          <cell r="G120">
            <v>73.182354835247395</v>
          </cell>
          <cell r="H120">
            <v>55.304228257133033</v>
          </cell>
          <cell r="I120">
            <v>86.045697715114244</v>
          </cell>
          <cell r="J120">
            <v>86.004882017900727</v>
          </cell>
          <cell r="K120">
            <v>102.63350998777008</v>
          </cell>
        </row>
        <row r="121">
          <cell r="B121" t="str">
            <v>Sep</v>
          </cell>
          <cell r="C121">
            <v>60.665821103817365</v>
          </cell>
          <cell r="D121">
            <v>86.067238074654625</v>
          </cell>
          <cell r="E121">
            <v>98.958170953494417</v>
          </cell>
          <cell r="F121">
            <v>71.886214025998711</v>
          </cell>
          <cell r="G121">
            <v>82.472899001824615</v>
          </cell>
          <cell r="H121">
            <v>72.409762805087666</v>
          </cell>
          <cell r="I121">
            <v>90.755462226888653</v>
          </cell>
          <cell r="J121">
            <v>60</v>
          </cell>
          <cell r="K121">
            <v>124.582144313086</v>
          </cell>
        </row>
        <row r="122">
          <cell r="C122">
            <v>63.01093267702813</v>
          </cell>
          <cell r="D122">
            <v>102.74499544049036</v>
          </cell>
          <cell r="E122">
            <v>101.47917207932797</v>
          </cell>
          <cell r="F122">
            <v>75.030696230106855</v>
          </cell>
          <cell r="G122">
            <v>76.025902472183461</v>
          </cell>
          <cell r="H122">
            <v>61.677552423513241</v>
          </cell>
          <cell r="I122">
            <v>86.997316800826624</v>
          </cell>
          <cell r="J122">
            <v>91.027935991320859</v>
          </cell>
          <cell r="K122">
            <v>105.91656475064548</v>
          </cell>
        </row>
        <row r="123">
          <cell r="A123" t="str">
            <v>3Q</v>
          </cell>
          <cell r="B123" t="str">
            <v>Y/Y%</v>
          </cell>
          <cell r="C123">
            <v>-0.24820782366898242</v>
          </cell>
          <cell r="D123">
            <v>0.19616704243600069</v>
          </cell>
          <cell r="E123">
            <v>6.0765578393253916E-2</v>
          </cell>
          <cell r="F123">
            <v>-0.28424556604272633</v>
          </cell>
          <cell r="G123">
            <v>-0.23891865562591319</v>
          </cell>
          <cell r="H123">
            <v>-0.3506960360925474</v>
          </cell>
          <cell r="I123">
            <v>-5.8593327321911692E-2</v>
          </cell>
          <cell r="J123">
            <v>-3.0672435978445378E-2</v>
          </cell>
          <cell r="K123">
            <v>-9.4663971937649527E-2</v>
          </cell>
        </row>
        <row r="125">
          <cell r="B125" t="str">
            <v>Oct</v>
          </cell>
          <cell r="C125">
            <v>72.42086764290741</v>
          </cell>
          <cell r="D125">
            <v>82.510536164210606</v>
          </cell>
          <cell r="E125">
            <v>95.51052221356197</v>
          </cell>
          <cell r="F125">
            <v>83.740107892297829</v>
          </cell>
          <cell r="G125">
            <v>75.792637114951162</v>
          </cell>
          <cell r="H125">
            <v>80.831900996906157</v>
          </cell>
          <cell r="I125">
            <v>117.27413629318535</v>
          </cell>
          <cell r="J125">
            <v>91.863303498779487</v>
          </cell>
          <cell r="K125">
            <v>76.053811659192831</v>
          </cell>
        </row>
        <row r="126">
          <cell r="B126" t="str">
            <v>Nov</v>
          </cell>
          <cell r="C126">
            <v>95.565367442119367</v>
          </cell>
          <cell r="D126">
            <v>97.222490800407229</v>
          </cell>
          <cell r="E126">
            <v>116.63159262146013</v>
          </cell>
          <cell r="F126">
            <v>80.692269302977735</v>
          </cell>
          <cell r="G126">
            <v>75.942900075131476</v>
          </cell>
          <cell r="H126">
            <v>97.188037126160182</v>
          </cell>
          <cell r="I126">
            <v>87.275636218189092</v>
          </cell>
          <cell r="J126">
            <v>69.454841334418234</v>
          </cell>
          <cell r="K126">
            <v>29.563799429270283</v>
          </cell>
        </row>
        <row r="127">
          <cell r="B127" t="str">
            <v>Dec</v>
          </cell>
          <cell r="C127">
            <v>77.451303929481654</v>
          </cell>
          <cell r="D127">
            <v>90.145202846044043</v>
          </cell>
          <cell r="E127">
            <v>100.73005975578073</v>
          </cell>
          <cell r="F127">
            <v>73.100596497065041</v>
          </cell>
          <cell r="G127">
            <v>65.598368573575186</v>
          </cell>
          <cell r="H127">
            <v>97.208662770711584</v>
          </cell>
          <cell r="I127">
            <v>83.28083595820209</v>
          </cell>
          <cell r="J127">
            <v>115.45972335231896</v>
          </cell>
          <cell r="K127">
            <v>22.331838565022423</v>
          </cell>
        </row>
        <row r="128">
          <cell r="C128">
            <v>81.812513004836148</v>
          </cell>
          <cell r="D128">
            <v>89.959409936887297</v>
          </cell>
          <cell r="E128">
            <v>104.29072486360094</v>
          </cell>
          <cell r="F128">
            <v>79.177657897446863</v>
          </cell>
          <cell r="G128">
            <v>72.444635254552608</v>
          </cell>
          <cell r="H128">
            <v>91.742866964592636</v>
          </cell>
          <cell r="I128">
            <v>95.943536156525511</v>
          </cell>
          <cell r="J128">
            <v>92.259289395172232</v>
          </cell>
          <cell r="K128">
            <v>42.649816551161848</v>
          </cell>
        </row>
        <row r="129">
          <cell r="A129" t="str">
            <v>4Q</v>
          </cell>
          <cell r="B129" t="str">
            <v>Y/Y%</v>
          </cell>
          <cell r="C129">
            <v>-0.21791579352791968</v>
          </cell>
          <cell r="D129">
            <v>-0.12885319909270065</v>
          </cell>
          <cell r="E129">
            <v>1.407970358518762E-2</v>
          </cell>
          <cell r="F129">
            <v>-0.1656663717257385</v>
          </cell>
          <cell r="G129">
            <v>-0.24450231697397984</v>
          </cell>
          <cell r="H129">
            <v>-0.15810725552050475</v>
          </cell>
          <cell r="I129">
            <v>-0.11967275785610521</v>
          </cell>
          <cell r="J129">
            <v>-0.25840398402332665</v>
          </cell>
          <cell r="K129">
            <v>-0.48609883092641715</v>
          </cell>
        </row>
        <row r="130">
          <cell r="B130" t="str">
            <v>Year</v>
          </cell>
          <cell r="C130">
            <v>75.138132896503379</v>
          </cell>
          <cell r="D130">
            <v>106.09602175672885</v>
          </cell>
          <cell r="E130">
            <v>99.205746081233215</v>
          </cell>
          <cell r="F130">
            <v>78.810491377329939</v>
          </cell>
          <cell r="G130">
            <v>79.634002361275094</v>
          </cell>
          <cell r="H130">
            <v>90.757992437263653</v>
          </cell>
          <cell r="I130">
            <v>93.7748945886039</v>
          </cell>
          <cell r="J130">
            <v>82.885815025766206</v>
          </cell>
          <cell r="K130">
            <v>96.072156543008575</v>
          </cell>
        </row>
        <row r="131">
          <cell r="B131" t="str">
            <v>Y/Y%</v>
          </cell>
          <cell r="C131">
            <v>-0.24861879551381261</v>
          </cell>
          <cell r="D131">
            <v>6.0960971849273626E-2</v>
          </cell>
          <cell r="E131">
            <v>-7.9382434322483597E-3</v>
          </cell>
          <cell r="F131">
            <v>-0.21189586660817894</v>
          </cell>
          <cell r="G131">
            <v>-0.20365427823174997</v>
          </cell>
          <cell r="H131">
            <v>-9.2414875758426662E-2</v>
          </cell>
          <cell r="I131">
            <v>-6.2235425485817175E-2</v>
          </cell>
          <cell r="J131">
            <v>-0.17110258187926186</v>
          </cell>
          <cell r="K131">
            <v>-3.9258851586864707E-2</v>
          </cell>
        </row>
        <row r="133">
          <cell r="A133">
            <v>1996</v>
          </cell>
          <cell r="B133" t="str">
            <v>Jan</v>
          </cell>
          <cell r="C133">
            <v>85.104111582488102</v>
          </cell>
          <cell r="D133">
            <v>108.78554000329876</v>
          </cell>
          <cell r="E133">
            <v>105.93400883346324</v>
          </cell>
          <cell r="F133">
            <v>88.856674350626207</v>
          </cell>
          <cell r="G133">
            <v>89.90876891703337</v>
          </cell>
          <cell r="H133">
            <v>98.343073221038154</v>
          </cell>
          <cell r="I133">
            <v>89.115544222788856</v>
          </cell>
          <cell r="J133">
            <v>109.32465419039869</v>
          </cell>
          <cell r="K133">
            <v>87.590705258866691</v>
          </cell>
        </row>
        <row r="134">
          <cell r="B134" t="str">
            <v>Feb</v>
          </cell>
          <cell r="C134">
            <v>74.261756040539311</v>
          </cell>
          <cell r="D134">
            <v>109.9182132030508</v>
          </cell>
          <cell r="E134">
            <v>99.206287347362959</v>
          </cell>
          <cell r="F134">
            <v>78.650870980774258</v>
          </cell>
          <cell r="G134">
            <v>84.628099173553721</v>
          </cell>
          <cell r="H134">
            <v>131.51598487452733</v>
          </cell>
          <cell r="I134">
            <v>85.815709214539268</v>
          </cell>
          <cell r="J134">
            <v>39.235150528885271</v>
          </cell>
          <cell r="K134">
            <v>100.40766408479413</v>
          </cell>
        </row>
        <row r="135">
          <cell r="B135" t="str">
            <v>Mar</v>
          </cell>
          <cell r="C135">
            <v>70.417162010106992</v>
          </cell>
          <cell r="D135">
            <v>107.04543774136491</v>
          </cell>
          <cell r="E135">
            <v>108.04364770070147</v>
          </cell>
          <cell r="F135">
            <v>79.370945127022992</v>
          </cell>
          <cell r="G135">
            <v>91.299774605559719</v>
          </cell>
          <cell r="H135">
            <v>120.02750085940185</v>
          </cell>
          <cell r="I135">
            <v>94.915254237288138</v>
          </cell>
          <cell r="J135">
            <v>57.803091944670456</v>
          </cell>
          <cell r="K135">
            <v>66.816143497757849</v>
          </cell>
        </row>
        <row r="136">
          <cell r="C136">
            <v>76.594343211044801</v>
          </cell>
          <cell r="D136">
            <v>108.58306364923817</v>
          </cell>
          <cell r="E136">
            <v>104.39464796050923</v>
          </cell>
          <cell r="F136">
            <v>82.292830152807824</v>
          </cell>
          <cell r="G136">
            <v>88.612214232048927</v>
          </cell>
          <cell r="H136">
            <v>116.62885298498912</v>
          </cell>
          <cell r="I136">
            <v>89.948835891538749</v>
          </cell>
          <cell r="J136">
            <v>68.787632221318134</v>
          </cell>
          <cell r="K136">
            <v>84.938170947139568</v>
          </cell>
        </row>
        <row r="137">
          <cell r="A137" t="str">
            <v>1Q</v>
          </cell>
          <cell r="B137" t="str">
            <v>Y/Y%</v>
          </cell>
          <cell r="C137">
            <v>-8.996644406267762E-2</v>
          </cell>
          <cell r="D137">
            <v>-9.5100677874250805E-2</v>
          </cell>
          <cell r="E137">
            <v>3.0448998781869019E-2</v>
          </cell>
          <cell r="F137">
            <v>-5.8138744203125037E-2</v>
          </cell>
          <cell r="G137">
            <v>-2.6644659278472149E-2</v>
          </cell>
          <cell r="H137">
            <v>5.9456646195482632E-2</v>
          </cell>
          <cell r="I137">
            <v>-0.17638980024721129</v>
          </cell>
          <cell r="J137">
            <v>4.1988496302382883E-2</v>
          </cell>
          <cell r="K137">
            <v>-0.30079645621728035</v>
          </cell>
        </row>
        <row r="139">
          <cell r="B139" t="str">
            <v>Apr</v>
          </cell>
          <cell r="C139">
            <v>81.853333280319987</v>
          </cell>
          <cell r="D139">
            <v>106.54578752495408</v>
          </cell>
          <cell r="E139">
            <v>92.522733177448686</v>
          </cell>
          <cell r="F139">
            <v>77.519665391287816</v>
          </cell>
          <cell r="G139">
            <v>92.074702157346792</v>
          </cell>
          <cell r="H139">
            <v>92.107253351667239</v>
          </cell>
          <cell r="I139">
            <v>97.590120493975292</v>
          </cell>
          <cell r="J139">
            <v>109.8779495524817</v>
          </cell>
          <cell r="K139">
            <v>82.53567060741949</v>
          </cell>
        </row>
        <row r="140">
          <cell r="B140" t="str">
            <v>May</v>
          </cell>
          <cell r="C140">
            <v>80.949389485068124</v>
          </cell>
          <cell r="D140">
            <v>89.387622779727337</v>
          </cell>
          <cell r="E140">
            <v>106.51208106001559</v>
          </cell>
          <cell r="F140">
            <v>75.916728059126882</v>
          </cell>
          <cell r="G140">
            <v>96.786519265858104</v>
          </cell>
          <cell r="H140">
            <v>97.078033688552765</v>
          </cell>
          <cell r="I140">
            <v>88.960551972401376</v>
          </cell>
          <cell r="J140">
            <v>86.590724165988604</v>
          </cell>
          <cell r="K140">
            <v>80.269058295964129</v>
          </cell>
        </row>
        <row r="141">
          <cell r="B141" t="str">
            <v>Jun</v>
          </cell>
          <cell r="C141">
            <v>71.064454949922279</v>
          </cell>
          <cell r="D141">
            <v>80.714696029529705</v>
          </cell>
          <cell r="E141">
            <v>92.743569758378797</v>
          </cell>
          <cell r="F141">
            <v>80.865752513130062</v>
          </cell>
          <cell r="G141">
            <v>87.326392615648814</v>
          </cell>
          <cell r="H141">
            <v>67.624613269164655</v>
          </cell>
          <cell r="I141">
            <v>99.635018249087551</v>
          </cell>
          <cell r="J141">
            <v>68.283157038242464</v>
          </cell>
          <cell r="K141">
            <v>78.18997146351407</v>
          </cell>
        </row>
        <row r="142">
          <cell r="C142">
            <v>77.955725905103463</v>
          </cell>
          <cell r="D142">
            <v>92.216035444737031</v>
          </cell>
          <cell r="E142">
            <v>97.259461331947691</v>
          </cell>
          <cell r="F142">
            <v>78.100715321181596</v>
          </cell>
          <cell r="G142">
            <v>92.062538012951222</v>
          </cell>
          <cell r="H142">
            <v>85.60330010312822</v>
          </cell>
          <cell r="I142">
            <v>95.395230238488082</v>
          </cell>
          <cell r="J142">
            <v>88.250610252237593</v>
          </cell>
          <cell r="K142">
            <v>80.331566788965901</v>
          </cell>
        </row>
        <row r="143">
          <cell r="A143" t="str">
            <v>2Q</v>
          </cell>
          <cell r="B143" t="str">
            <v>Y/Y%</v>
          </cell>
          <cell r="C143">
            <v>8.9336412579473556E-2</v>
          </cell>
          <cell r="D143">
            <v>-0.17432066324452056</v>
          </cell>
          <cell r="E143">
            <v>8.3752708042826862E-2</v>
          </cell>
          <cell r="F143">
            <v>6.027154187390793E-2</v>
          </cell>
          <cell r="G143">
            <v>0.16494182624835863</v>
          </cell>
          <cell r="H143">
            <v>-0.13990651408045307</v>
          </cell>
          <cell r="I143">
            <v>0.15009041591320083</v>
          </cell>
          <cell r="J143">
            <v>7.3082250511180114E-2</v>
          </cell>
          <cell r="K143">
            <v>-0.29684080312113437</v>
          </cell>
        </row>
        <row r="145">
          <cell r="B145" t="str">
            <v>Jul</v>
          </cell>
          <cell r="C145">
            <v>85.043079969305268</v>
          </cell>
          <cell r="D145">
            <v>93.191448217809963</v>
          </cell>
          <cell r="E145">
            <v>101.76539360872954</v>
          </cell>
          <cell r="F145">
            <v>86.483756743268614</v>
          </cell>
          <cell r="G145">
            <v>98.156058817215836</v>
          </cell>
          <cell r="H145">
            <v>94.554829838432454</v>
          </cell>
          <cell r="I145">
            <v>101.19994000299985</v>
          </cell>
          <cell r="J145">
            <v>84.54027664768104</v>
          </cell>
          <cell r="K145">
            <v>87.664084794129636</v>
          </cell>
        </row>
        <row r="146">
          <cell r="B146" t="str">
            <v>Aug</v>
          </cell>
          <cell r="C146">
            <v>88.957055214723923</v>
          </cell>
          <cell r="D146">
            <v>93.494025241293798</v>
          </cell>
          <cell r="E146">
            <v>108.98025461158743</v>
          </cell>
          <cell r="F146">
            <v>85.775565008674164</v>
          </cell>
          <cell r="G146">
            <v>107.3950842545884</v>
          </cell>
          <cell r="H146">
            <v>100.69439669989688</v>
          </cell>
          <cell r="I146">
            <v>106.33968301584922</v>
          </cell>
          <cell r="J146">
            <v>80.553295362083006</v>
          </cell>
          <cell r="K146">
            <v>80.472890338361196</v>
          </cell>
        </row>
        <row r="147">
          <cell r="B147" t="str">
            <v>Sep</v>
          </cell>
          <cell r="C147">
            <v>85.484614864676814</v>
          </cell>
          <cell r="D147">
            <v>85.218373022869585</v>
          </cell>
          <cell r="E147">
            <v>87.278513899714213</v>
          </cell>
          <cell r="F147">
            <v>85.067373274079699</v>
          </cell>
          <cell r="G147">
            <v>86.607277020500163</v>
          </cell>
          <cell r="H147">
            <v>47.528360261258165</v>
          </cell>
          <cell r="I147">
            <v>64.461776911154445</v>
          </cell>
          <cell r="J147">
            <v>60.50447518307567</v>
          </cell>
          <cell r="K147">
            <v>86.278026905829591</v>
          </cell>
        </row>
        <row r="148">
          <cell r="C148">
            <v>86.494916682902002</v>
          </cell>
          <cell r="D148">
            <v>90.63461549399112</v>
          </cell>
          <cell r="E148">
            <v>99.341387373343721</v>
          </cell>
          <cell r="F148">
            <v>85.77556500867415</v>
          </cell>
          <cell r="G148">
            <v>97.386140030768118</v>
          </cell>
          <cell r="H148">
            <v>80.925862266529165</v>
          </cell>
          <cell r="I148">
            <v>90.667133310001176</v>
          </cell>
          <cell r="J148">
            <v>75.1993490642799</v>
          </cell>
          <cell r="K148">
            <v>84.805000679440141</v>
          </cell>
        </row>
        <row r="149">
          <cell r="A149" t="str">
            <v>3Q</v>
          </cell>
          <cell r="B149" t="str">
            <v>Y/Y%</v>
          </cell>
          <cell r="C149">
            <v>0.37269697508279265</v>
          </cell>
          <cell r="D149">
            <v>-0.11786831946976473</v>
          </cell>
          <cell r="E149">
            <v>-2.1066241103278815E-2</v>
          </cell>
          <cell r="F149">
            <v>0.14320630513162969</v>
          </cell>
          <cell r="G149">
            <v>0.28095999999999988</v>
          </cell>
          <cell r="H149">
            <v>0.31207966410284982</v>
          </cell>
          <cell r="I149">
            <v>4.218309994061431E-2</v>
          </cell>
          <cell r="J149">
            <v>-0.17388713425898339</v>
          </cell>
          <cell r="K149">
            <v>-0.19932259057785084</v>
          </cell>
        </row>
        <row r="151">
          <cell r="B151" t="str">
            <v>Oct</v>
          </cell>
          <cell r="C151">
            <v>84.869129931732061</v>
          </cell>
          <cell r="D151">
            <v>111.38929491590974</v>
          </cell>
          <cell r="E151">
            <v>109.51935567679918</v>
          </cell>
          <cell r="F151">
            <v>90.86717840252858</v>
          </cell>
          <cell r="G151">
            <v>111.77417623698615</v>
          </cell>
          <cell r="H151">
            <v>45.995187349604677</v>
          </cell>
          <cell r="I151">
            <v>56.687165641717918</v>
          </cell>
          <cell r="J151">
            <v>112.95362082994305</v>
          </cell>
          <cell r="K151">
            <v>71.16184264166327</v>
          </cell>
        </row>
        <row r="152">
          <cell r="B152" t="str">
            <v>Nov</v>
          </cell>
          <cell r="C152">
            <v>84.18</v>
          </cell>
          <cell r="D152">
            <v>74.37</v>
          </cell>
          <cell r="E152">
            <v>101.63</v>
          </cell>
          <cell r="F152">
            <v>76.44</v>
          </cell>
          <cell r="G152">
            <v>87.18</v>
          </cell>
          <cell r="H152">
            <v>71.53</v>
          </cell>
          <cell r="I152">
            <v>71.606419679016057</v>
          </cell>
          <cell r="J152">
            <v>64.8006509357201</v>
          </cell>
          <cell r="K152">
            <v>86.163880962087234</v>
          </cell>
        </row>
        <row r="153">
          <cell r="B153" t="str">
            <v>Dec</v>
          </cell>
          <cell r="C153">
            <v>89.01</v>
          </cell>
          <cell r="D153">
            <v>87.82</v>
          </cell>
          <cell r="E153">
            <v>103.87</v>
          </cell>
          <cell r="F153">
            <v>71.984838042729152</v>
          </cell>
          <cell r="G153">
            <v>87.075238810776</v>
          </cell>
          <cell r="H153">
            <v>76.713647301478176</v>
          </cell>
          <cell r="I153">
            <v>96.510174491275436</v>
          </cell>
          <cell r="J153">
            <v>63.726606997558989</v>
          </cell>
          <cell r="K153">
            <v>75.230330207908679</v>
          </cell>
        </row>
        <row r="154">
          <cell r="C154">
            <v>86.01970997724402</v>
          </cell>
          <cell r="D154">
            <v>91.193098305303238</v>
          </cell>
          <cell r="E154">
            <v>105.0064518922664</v>
          </cell>
          <cell r="F154">
            <v>79.764005481752577</v>
          </cell>
          <cell r="G154">
            <v>95.343138349254048</v>
          </cell>
          <cell r="H154">
            <v>64.746278217027623</v>
          </cell>
          <cell r="I154">
            <v>74.93458660400313</v>
          </cell>
          <cell r="J154">
            <v>80.493626254407374</v>
          </cell>
          <cell r="K154">
            <v>77.518684603886399</v>
          </cell>
        </row>
        <row r="155">
          <cell r="A155" t="str">
            <v>4Q</v>
          </cell>
          <cell r="B155" t="str">
            <v>Y/Y%</v>
          </cell>
          <cell r="C155">
            <v>5.142485932633778E-2</v>
          </cell>
          <cell r="D155">
            <v>1.3713833486474147E-2</v>
          </cell>
          <cell r="E155">
            <v>6.8628061565545462E-3</v>
          </cell>
          <cell r="F155">
            <v>7.4054676518111595E-3</v>
          </cell>
          <cell r="G155">
            <v>0.31608279915057524</v>
          </cell>
          <cell r="H155">
            <v>-0.29426362659872085</v>
          </cell>
          <cell r="I155">
            <v>-0.21897201618926865</v>
          </cell>
          <cell r="J155">
            <v>-0.12752822201317038</v>
          </cell>
          <cell r="K155">
            <v>0.81756197030523148</v>
          </cell>
        </row>
        <row r="156">
          <cell r="B156" t="str">
            <v>Year</v>
          </cell>
          <cell r="C156">
            <v>81.766173944073572</v>
          </cell>
          <cell r="D156">
            <v>95.656703223317393</v>
          </cell>
          <cell r="E156">
            <v>101.50048713951676</v>
          </cell>
          <cell r="F156">
            <v>81.483278991104044</v>
          </cell>
          <cell r="G156">
            <v>93.351007656255575</v>
          </cell>
          <cell r="H156">
            <v>86.976073392918536</v>
          </cell>
          <cell r="I156">
            <v>87.736446511007784</v>
          </cell>
          <cell r="J156">
            <v>78.18280444806075</v>
          </cell>
          <cell r="K156">
            <v>81.898355754858002</v>
          </cell>
        </row>
        <row r="157">
          <cell r="B157" t="str">
            <v>Y/Y%</v>
          </cell>
          <cell r="C157">
            <v>8.8211415323558473E-2</v>
          </cell>
          <cell r="D157">
            <v>-9.8395004455003154E-2</v>
          </cell>
          <cell r="E157">
            <v>2.3131130493233121E-2</v>
          </cell>
          <cell r="F157">
            <v>3.3914109239305379E-2</v>
          </cell>
          <cell r="G157">
            <v>0.17225060763303879</v>
          </cell>
          <cell r="H157">
            <v>-4.167036910781563E-2</v>
          </cell>
          <cell r="I157">
            <v>-6.4393013760102313E-2</v>
          </cell>
          <cell r="J157">
            <v>-5.6740837696335089E-2</v>
          </cell>
          <cell r="K157">
            <v>-0.14753286798350773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A1" t="str">
            <v>Monthly U.S. Industry Aluminum Shipments, 1995-1997</v>
          </cell>
        </row>
        <row r="2">
          <cell r="A2" t="str">
            <v xml:space="preserve">(million pounds)  </v>
          </cell>
        </row>
        <row r="4">
          <cell r="C4" t="str">
            <v>Sheet &amp;</v>
          </cell>
          <cell r="E4" t="str">
            <v>Shapes, Pipe</v>
          </cell>
          <cell r="G4" t="str">
            <v>Total Mill</v>
          </cell>
        </row>
        <row r="5">
          <cell r="A5" t="str">
            <v>Year</v>
          </cell>
          <cell r="B5" t="str">
            <v xml:space="preserve"> Month</v>
          </cell>
          <cell r="C5" t="str">
            <v>Plate</v>
          </cell>
          <cell r="D5" t="str">
            <v>Foil</v>
          </cell>
          <cell r="E5" t="str">
            <v>And Tubing</v>
          </cell>
          <cell r="F5" t="str">
            <v>Others</v>
          </cell>
          <cell r="G5" t="str">
            <v>Products</v>
          </cell>
          <cell r="H5" t="str">
            <v>Ingot</v>
          </cell>
          <cell r="I5" t="str">
            <v>Total</v>
          </cell>
        </row>
        <row r="7">
          <cell r="A7" t="str">
            <v>1987</v>
          </cell>
          <cell r="B7" t="str">
            <v xml:space="preserve">  Jan</v>
          </cell>
          <cell r="C7">
            <v>554</v>
          </cell>
          <cell r="D7">
            <v>71</v>
          </cell>
          <cell r="E7">
            <v>214</v>
          </cell>
          <cell r="F7">
            <v>172</v>
          </cell>
          <cell r="G7">
            <v>1011</v>
          </cell>
          <cell r="H7">
            <v>238</v>
          </cell>
          <cell r="I7">
            <v>1249</v>
          </cell>
        </row>
        <row r="8">
          <cell r="B8" t="str">
            <v xml:space="preserve">  Feb</v>
          </cell>
          <cell r="C8">
            <v>543</v>
          </cell>
          <cell r="D8">
            <v>70</v>
          </cell>
          <cell r="E8">
            <v>211</v>
          </cell>
          <cell r="F8">
            <v>173</v>
          </cell>
          <cell r="G8">
            <v>997</v>
          </cell>
          <cell r="H8">
            <v>325</v>
          </cell>
          <cell r="I8">
            <v>1322</v>
          </cell>
        </row>
        <row r="9">
          <cell r="B9" t="str">
            <v xml:space="preserve">  Mar</v>
          </cell>
          <cell r="C9">
            <v>644</v>
          </cell>
          <cell r="D9">
            <v>76</v>
          </cell>
          <cell r="E9">
            <v>236</v>
          </cell>
          <cell r="F9">
            <v>191</v>
          </cell>
          <cell r="G9">
            <v>1147</v>
          </cell>
          <cell r="H9">
            <v>266</v>
          </cell>
          <cell r="I9">
            <v>1413</v>
          </cell>
        </row>
        <row r="10">
          <cell r="C10">
            <v>1741</v>
          </cell>
          <cell r="D10">
            <v>217</v>
          </cell>
          <cell r="E10">
            <v>661</v>
          </cell>
          <cell r="F10">
            <v>536</v>
          </cell>
          <cell r="G10">
            <v>3155</v>
          </cell>
          <cell r="H10">
            <v>829</v>
          </cell>
          <cell r="I10">
            <v>3984</v>
          </cell>
        </row>
        <row r="11">
          <cell r="B11" t="str">
            <v xml:space="preserve">  Apr</v>
          </cell>
          <cell r="C11">
            <v>615</v>
          </cell>
          <cell r="D11">
            <v>73</v>
          </cell>
          <cell r="E11">
            <v>230</v>
          </cell>
          <cell r="F11">
            <v>159</v>
          </cell>
          <cell r="G11">
            <v>1077</v>
          </cell>
          <cell r="H11">
            <v>260</v>
          </cell>
          <cell r="I11">
            <v>1337</v>
          </cell>
        </row>
        <row r="12">
          <cell r="B12" t="str">
            <v xml:space="preserve">  May</v>
          </cell>
          <cell r="C12">
            <v>616</v>
          </cell>
          <cell r="D12">
            <v>70</v>
          </cell>
          <cell r="E12">
            <v>231</v>
          </cell>
          <cell r="F12">
            <v>186</v>
          </cell>
          <cell r="G12">
            <v>1103</v>
          </cell>
          <cell r="H12">
            <v>286</v>
          </cell>
          <cell r="I12">
            <v>1389</v>
          </cell>
        </row>
        <row r="13">
          <cell r="B13" t="str">
            <v xml:space="preserve">  Jun</v>
          </cell>
          <cell r="C13">
            <v>699</v>
          </cell>
          <cell r="D13">
            <v>77</v>
          </cell>
          <cell r="E13">
            <v>255</v>
          </cell>
          <cell r="F13">
            <v>190</v>
          </cell>
          <cell r="G13">
            <v>1221</v>
          </cell>
          <cell r="H13">
            <v>284</v>
          </cell>
          <cell r="I13">
            <v>1505</v>
          </cell>
        </row>
        <row r="14">
          <cell r="C14">
            <v>1930</v>
          </cell>
          <cell r="D14">
            <v>220</v>
          </cell>
          <cell r="E14">
            <v>716</v>
          </cell>
          <cell r="F14">
            <v>535</v>
          </cell>
          <cell r="G14">
            <v>3401</v>
          </cell>
          <cell r="H14">
            <v>830</v>
          </cell>
          <cell r="I14">
            <v>4231</v>
          </cell>
        </row>
        <row r="15">
          <cell r="B15" t="str">
            <v xml:space="preserve">  Jul</v>
          </cell>
          <cell r="C15">
            <v>619</v>
          </cell>
          <cell r="D15">
            <v>67</v>
          </cell>
          <cell r="E15">
            <v>253</v>
          </cell>
          <cell r="F15">
            <v>185</v>
          </cell>
          <cell r="G15">
            <v>1124</v>
          </cell>
          <cell r="H15">
            <v>296</v>
          </cell>
          <cell r="I15">
            <v>1420</v>
          </cell>
        </row>
        <row r="16">
          <cell r="B16" t="str">
            <v xml:space="preserve">  Aug</v>
          </cell>
          <cell r="C16">
            <v>594</v>
          </cell>
          <cell r="D16">
            <v>74</v>
          </cell>
          <cell r="E16">
            <v>236</v>
          </cell>
          <cell r="F16">
            <v>174</v>
          </cell>
          <cell r="G16">
            <v>1078</v>
          </cell>
          <cell r="H16">
            <v>249</v>
          </cell>
          <cell r="I16">
            <v>1327</v>
          </cell>
        </row>
        <row r="17">
          <cell r="B17" t="str">
            <v xml:space="preserve">  Sept</v>
          </cell>
          <cell r="C17">
            <v>621</v>
          </cell>
          <cell r="D17">
            <v>72</v>
          </cell>
          <cell r="E17">
            <v>235</v>
          </cell>
          <cell r="F17">
            <v>174</v>
          </cell>
          <cell r="G17">
            <v>1102</v>
          </cell>
          <cell r="H17">
            <v>301</v>
          </cell>
          <cell r="I17">
            <v>1403</v>
          </cell>
        </row>
        <row r="18">
          <cell r="C18">
            <v>1834</v>
          </cell>
          <cell r="D18">
            <v>213</v>
          </cell>
          <cell r="E18">
            <v>724</v>
          </cell>
          <cell r="F18">
            <v>533</v>
          </cell>
          <cell r="G18">
            <v>3304</v>
          </cell>
          <cell r="H18">
            <v>846</v>
          </cell>
          <cell r="I18">
            <v>4150</v>
          </cell>
        </row>
        <row r="19">
          <cell r="B19" t="str">
            <v xml:space="preserve">  Oct</v>
          </cell>
          <cell r="C19">
            <v>613</v>
          </cell>
          <cell r="D19">
            <v>77</v>
          </cell>
          <cell r="E19">
            <v>241</v>
          </cell>
          <cell r="F19">
            <v>188</v>
          </cell>
          <cell r="G19">
            <v>1119</v>
          </cell>
          <cell r="H19">
            <v>275</v>
          </cell>
          <cell r="I19">
            <v>1394</v>
          </cell>
        </row>
        <row r="20">
          <cell r="B20" t="str">
            <v xml:space="preserve">  Nov</v>
          </cell>
          <cell r="C20">
            <v>566</v>
          </cell>
          <cell r="D20">
            <v>67</v>
          </cell>
          <cell r="E20">
            <v>219</v>
          </cell>
          <cell r="F20">
            <v>170</v>
          </cell>
          <cell r="G20">
            <v>1022</v>
          </cell>
          <cell r="H20">
            <v>275</v>
          </cell>
          <cell r="I20">
            <v>1297</v>
          </cell>
        </row>
        <row r="21">
          <cell r="B21" t="str">
            <v xml:space="preserve">  Dec</v>
          </cell>
          <cell r="C21">
            <v>695</v>
          </cell>
          <cell r="D21">
            <v>72</v>
          </cell>
          <cell r="E21">
            <v>192</v>
          </cell>
          <cell r="F21">
            <v>176</v>
          </cell>
          <cell r="G21">
            <v>1135</v>
          </cell>
          <cell r="H21">
            <v>299</v>
          </cell>
          <cell r="I21">
            <v>1434</v>
          </cell>
        </row>
        <row r="22">
          <cell r="C22">
            <v>1874</v>
          </cell>
          <cell r="D22">
            <v>216</v>
          </cell>
          <cell r="E22">
            <v>652</v>
          </cell>
          <cell r="F22">
            <v>534</v>
          </cell>
          <cell r="G22">
            <v>3276</v>
          </cell>
          <cell r="H22">
            <v>849</v>
          </cell>
          <cell r="I22">
            <v>4125</v>
          </cell>
        </row>
        <row r="23">
          <cell r="B23" t="str">
            <v>Year</v>
          </cell>
          <cell r="C23">
            <v>7379</v>
          </cell>
          <cell r="D23">
            <v>866</v>
          </cell>
          <cell r="E23">
            <v>2753</v>
          </cell>
          <cell r="F23">
            <v>2138</v>
          </cell>
          <cell r="G23">
            <v>13136</v>
          </cell>
          <cell r="H23">
            <v>3354</v>
          </cell>
          <cell r="I23">
            <v>16490</v>
          </cell>
        </row>
        <row r="25">
          <cell r="A25" t="str">
            <v>1988</v>
          </cell>
          <cell r="B25" t="str">
            <v xml:space="preserve">  Jan</v>
          </cell>
          <cell r="C25">
            <v>537</v>
          </cell>
          <cell r="D25">
            <v>71</v>
          </cell>
          <cell r="E25">
            <v>208</v>
          </cell>
          <cell r="F25">
            <v>181</v>
          </cell>
          <cell r="G25">
            <v>997</v>
          </cell>
          <cell r="H25">
            <v>222</v>
          </cell>
          <cell r="I25">
            <v>1219</v>
          </cell>
        </row>
        <row r="26">
          <cell r="B26" t="str">
            <v xml:space="preserve">  Feb</v>
          </cell>
          <cell r="C26">
            <v>563</v>
          </cell>
          <cell r="D26">
            <v>76</v>
          </cell>
          <cell r="E26">
            <v>221</v>
          </cell>
          <cell r="F26">
            <v>183</v>
          </cell>
          <cell r="G26">
            <v>1043</v>
          </cell>
          <cell r="H26">
            <v>200</v>
          </cell>
          <cell r="I26">
            <v>1243</v>
          </cell>
        </row>
        <row r="27">
          <cell r="B27" t="str">
            <v xml:space="preserve">  Mar</v>
          </cell>
          <cell r="C27">
            <v>685</v>
          </cell>
          <cell r="D27">
            <v>86</v>
          </cell>
          <cell r="E27">
            <v>254</v>
          </cell>
          <cell r="F27">
            <v>218</v>
          </cell>
          <cell r="G27">
            <v>1243</v>
          </cell>
          <cell r="H27">
            <v>260</v>
          </cell>
          <cell r="I27">
            <v>1503</v>
          </cell>
        </row>
        <row r="28">
          <cell r="C28">
            <v>1785</v>
          </cell>
          <cell r="D28">
            <v>233</v>
          </cell>
          <cell r="E28">
            <v>683</v>
          </cell>
          <cell r="F28">
            <v>582</v>
          </cell>
          <cell r="G28">
            <v>3283</v>
          </cell>
          <cell r="H28">
            <v>682</v>
          </cell>
          <cell r="I28">
            <v>3965</v>
          </cell>
        </row>
        <row r="29">
          <cell r="A29" t="str">
            <v>1Q</v>
          </cell>
          <cell r="B29" t="str">
            <v>Y/Y%</v>
          </cell>
          <cell r="C29">
            <v>2.5272831705916099E-2</v>
          </cell>
          <cell r="D29">
            <v>7.3732718894009119E-2</v>
          </cell>
          <cell r="E29">
            <v>3.3282904689863946E-2</v>
          </cell>
          <cell r="F29">
            <v>8.582089552238803E-2</v>
          </cell>
          <cell r="G29">
            <v>4.0570522979397783E-2</v>
          </cell>
          <cell r="H29">
            <v>-0.17732207478890227</v>
          </cell>
          <cell r="I29">
            <v>-4.7690763052208318E-3</v>
          </cell>
        </row>
        <row r="30">
          <cell r="B30" t="str">
            <v xml:space="preserve">  Apr</v>
          </cell>
          <cell r="C30">
            <v>607</v>
          </cell>
          <cell r="D30">
            <v>79</v>
          </cell>
          <cell r="E30">
            <v>239</v>
          </cell>
          <cell r="F30">
            <v>185</v>
          </cell>
          <cell r="G30">
            <v>1110</v>
          </cell>
          <cell r="H30">
            <v>212</v>
          </cell>
          <cell r="I30">
            <v>1322</v>
          </cell>
        </row>
        <row r="31">
          <cell r="B31" t="str">
            <v xml:space="preserve">  May</v>
          </cell>
          <cell r="C31">
            <v>637</v>
          </cell>
          <cell r="D31">
            <v>80</v>
          </cell>
          <cell r="E31">
            <v>239</v>
          </cell>
          <cell r="F31">
            <v>170</v>
          </cell>
          <cell r="G31">
            <v>1126</v>
          </cell>
          <cell r="H31">
            <v>256</v>
          </cell>
          <cell r="I31">
            <v>1382</v>
          </cell>
        </row>
        <row r="32">
          <cell r="B32" t="str">
            <v xml:space="preserve">  Jun</v>
          </cell>
          <cell r="C32">
            <v>679</v>
          </cell>
          <cell r="D32">
            <v>86</v>
          </cell>
          <cell r="E32">
            <v>257</v>
          </cell>
          <cell r="F32">
            <v>166</v>
          </cell>
          <cell r="G32">
            <v>1188</v>
          </cell>
          <cell r="H32">
            <v>302</v>
          </cell>
          <cell r="I32">
            <v>1490</v>
          </cell>
        </row>
        <row r="33">
          <cell r="C33">
            <v>1923</v>
          </cell>
          <cell r="D33">
            <v>245</v>
          </cell>
          <cell r="E33">
            <v>735</v>
          </cell>
          <cell r="F33">
            <v>521</v>
          </cell>
          <cell r="G33">
            <v>3424</v>
          </cell>
          <cell r="H33">
            <v>770</v>
          </cell>
          <cell r="I33">
            <v>4194</v>
          </cell>
        </row>
        <row r="34">
          <cell r="A34" t="str">
            <v>2Q</v>
          </cell>
          <cell r="B34" t="str">
            <v>Y/Y%</v>
          </cell>
          <cell r="C34">
            <v>-3.6269430051812934E-3</v>
          </cell>
          <cell r="D34">
            <v>0.11363636363636354</v>
          </cell>
          <cell r="E34">
            <v>2.6536312849162025E-2</v>
          </cell>
          <cell r="F34">
            <v>-2.6168224299065401E-2</v>
          </cell>
          <cell r="G34">
            <v>6.7627168479857946E-3</v>
          </cell>
          <cell r="H34">
            <v>-7.2289156626506035E-2</v>
          </cell>
          <cell r="I34">
            <v>-8.7449775466792445E-3</v>
          </cell>
        </row>
        <row r="35">
          <cell r="B35" t="str">
            <v xml:space="preserve">  Jul</v>
          </cell>
          <cell r="C35">
            <v>633</v>
          </cell>
          <cell r="D35">
            <v>58</v>
          </cell>
          <cell r="E35">
            <v>223</v>
          </cell>
          <cell r="F35">
            <v>181</v>
          </cell>
          <cell r="G35">
            <v>1095</v>
          </cell>
          <cell r="H35">
            <v>269</v>
          </cell>
          <cell r="I35">
            <v>1364</v>
          </cell>
        </row>
        <row r="36">
          <cell r="B36" t="str">
            <v xml:space="preserve">  Aug</v>
          </cell>
          <cell r="C36">
            <v>673</v>
          </cell>
          <cell r="D36">
            <v>77</v>
          </cell>
          <cell r="E36">
            <v>249</v>
          </cell>
          <cell r="F36">
            <v>154</v>
          </cell>
          <cell r="G36">
            <v>1153</v>
          </cell>
          <cell r="H36">
            <v>259</v>
          </cell>
          <cell r="I36">
            <v>1412</v>
          </cell>
        </row>
        <row r="37">
          <cell r="B37" t="str">
            <v xml:space="preserve">  Sept</v>
          </cell>
          <cell r="C37">
            <v>647</v>
          </cell>
          <cell r="D37">
            <v>74</v>
          </cell>
          <cell r="E37">
            <v>249</v>
          </cell>
          <cell r="F37">
            <v>175</v>
          </cell>
          <cell r="G37">
            <v>1145</v>
          </cell>
          <cell r="H37">
            <v>295</v>
          </cell>
          <cell r="I37">
            <v>1440</v>
          </cell>
        </row>
        <row r="38">
          <cell r="C38">
            <v>1953</v>
          </cell>
          <cell r="D38">
            <v>209</v>
          </cell>
          <cell r="E38">
            <v>721</v>
          </cell>
          <cell r="F38">
            <v>510</v>
          </cell>
          <cell r="G38">
            <v>3393</v>
          </cell>
          <cell r="H38">
            <v>823</v>
          </cell>
          <cell r="I38">
            <v>4216</v>
          </cell>
        </row>
        <row r="39">
          <cell r="A39" t="str">
            <v>3Q</v>
          </cell>
          <cell r="B39" t="str">
            <v>Y/Y%</v>
          </cell>
          <cell r="C39">
            <v>6.4885496183206159E-2</v>
          </cell>
          <cell r="D39">
            <v>-1.8779342723004744E-2</v>
          </cell>
          <cell r="E39">
            <v>-4.1436464088397962E-3</v>
          </cell>
          <cell r="F39">
            <v>-4.315196998123827E-2</v>
          </cell>
          <cell r="G39">
            <v>2.6937046004842591E-2</v>
          </cell>
          <cell r="H39">
            <v>-2.7186761229314405E-2</v>
          </cell>
          <cell r="I39">
            <v>1.5903614457831283E-2</v>
          </cell>
        </row>
        <row r="40">
          <cell r="B40" t="str">
            <v xml:space="preserve">  Oct</v>
          </cell>
          <cell r="C40">
            <v>600</v>
          </cell>
          <cell r="D40">
            <v>77</v>
          </cell>
          <cell r="E40">
            <v>245</v>
          </cell>
          <cell r="F40">
            <v>168</v>
          </cell>
          <cell r="G40">
            <v>1090</v>
          </cell>
          <cell r="H40">
            <v>241</v>
          </cell>
          <cell r="I40">
            <v>1331</v>
          </cell>
        </row>
        <row r="41">
          <cell r="B41" t="str">
            <v xml:space="preserve">  Nov</v>
          </cell>
          <cell r="C41">
            <v>596</v>
          </cell>
          <cell r="D41">
            <v>75</v>
          </cell>
          <cell r="E41">
            <v>216</v>
          </cell>
          <cell r="F41">
            <v>171</v>
          </cell>
          <cell r="G41">
            <v>1058</v>
          </cell>
          <cell r="H41">
            <v>312</v>
          </cell>
          <cell r="I41">
            <v>1370</v>
          </cell>
        </row>
        <row r="42">
          <cell r="B42" t="str">
            <v xml:space="preserve">  Dec</v>
          </cell>
          <cell r="C42">
            <v>577</v>
          </cell>
          <cell r="D42">
            <v>70</v>
          </cell>
          <cell r="E42">
            <v>195</v>
          </cell>
          <cell r="F42">
            <v>167</v>
          </cell>
          <cell r="G42">
            <v>1009</v>
          </cell>
          <cell r="H42">
            <v>275</v>
          </cell>
          <cell r="I42">
            <v>1284</v>
          </cell>
        </row>
        <row r="43">
          <cell r="C43">
            <v>1773</v>
          </cell>
          <cell r="D43">
            <v>222</v>
          </cell>
          <cell r="E43">
            <v>656</v>
          </cell>
          <cell r="F43">
            <v>506</v>
          </cell>
          <cell r="G43">
            <v>3157</v>
          </cell>
          <cell r="H43">
            <v>828</v>
          </cell>
          <cell r="I43">
            <v>3985</v>
          </cell>
        </row>
        <row r="44">
          <cell r="A44" t="str">
            <v>4Q</v>
          </cell>
          <cell r="B44" t="str">
            <v>Y/Y%</v>
          </cell>
          <cell r="C44">
            <v>-5.3895410885805739E-2</v>
          </cell>
          <cell r="D44">
            <v>2.7777777777777679E-2</v>
          </cell>
          <cell r="E44">
            <v>6.1349693251533388E-3</v>
          </cell>
          <cell r="F44">
            <v>-5.2434456928838968E-2</v>
          </cell>
          <cell r="G44">
            <v>-3.6324786324786307E-2</v>
          </cell>
          <cell r="H44">
            <v>-2.4734982332155431E-2</v>
          </cell>
          <cell r="I44">
            <v>-3.3939393939393936E-2</v>
          </cell>
        </row>
        <row r="45">
          <cell r="B45" t="str">
            <v>Year</v>
          </cell>
          <cell r="C45">
            <v>7434</v>
          </cell>
          <cell r="D45">
            <v>909</v>
          </cell>
          <cell r="E45">
            <v>2795</v>
          </cell>
          <cell r="F45">
            <v>2119</v>
          </cell>
          <cell r="G45">
            <v>13257</v>
          </cell>
          <cell r="H45">
            <v>3103</v>
          </cell>
          <cell r="I45">
            <v>16360</v>
          </cell>
        </row>
        <row r="46">
          <cell r="B46" t="str">
            <v>Yr/Yr</v>
          </cell>
          <cell r="C46">
            <v>7.4535844965442077E-3</v>
          </cell>
          <cell r="D46">
            <v>4.9653579676674386E-2</v>
          </cell>
          <cell r="E46">
            <v>1.5256084271703552E-2</v>
          </cell>
          <cell r="F46">
            <v>-8.8868101028999336E-3</v>
          </cell>
          <cell r="G46">
            <v>9.2113276492082896E-3</v>
          </cell>
          <cell r="H46">
            <v>-7.4836016696481766E-2</v>
          </cell>
          <cell r="I46">
            <v>-7.8835657974529738E-3</v>
          </cell>
        </row>
        <row r="48">
          <cell r="A48" t="str">
            <v>1989</v>
          </cell>
          <cell r="B48" t="str">
            <v xml:space="preserve">  Jan</v>
          </cell>
          <cell r="C48">
            <v>589</v>
          </cell>
          <cell r="D48">
            <v>78</v>
          </cell>
          <cell r="E48">
            <v>218</v>
          </cell>
          <cell r="F48">
            <v>110</v>
          </cell>
          <cell r="G48">
            <v>995</v>
          </cell>
          <cell r="H48">
            <v>270</v>
          </cell>
          <cell r="I48">
            <v>1265</v>
          </cell>
        </row>
        <row r="49">
          <cell r="B49" t="str">
            <v xml:space="preserve">  Feb</v>
          </cell>
          <cell r="C49">
            <v>613</v>
          </cell>
          <cell r="D49">
            <v>73</v>
          </cell>
          <cell r="E49">
            <v>215</v>
          </cell>
          <cell r="F49">
            <v>95</v>
          </cell>
          <cell r="G49">
            <v>996</v>
          </cell>
          <cell r="H49">
            <v>236</v>
          </cell>
          <cell r="I49">
            <v>1232</v>
          </cell>
        </row>
        <row r="50">
          <cell r="B50" t="str">
            <v xml:space="preserve">  Mar</v>
          </cell>
          <cell r="C50">
            <v>753</v>
          </cell>
          <cell r="D50">
            <v>79</v>
          </cell>
          <cell r="E50">
            <v>241</v>
          </cell>
          <cell r="F50">
            <v>111</v>
          </cell>
          <cell r="G50">
            <v>1184</v>
          </cell>
          <cell r="H50">
            <v>235</v>
          </cell>
          <cell r="I50">
            <v>1419</v>
          </cell>
        </row>
        <row r="51">
          <cell r="C51">
            <v>1955</v>
          </cell>
          <cell r="D51">
            <v>230</v>
          </cell>
          <cell r="E51">
            <v>674</v>
          </cell>
          <cell r="F51">
            <v>316</v>
          </cell>
          <cell r="G51">
            <v>3175</v>
          </cell>
          <cell r="H51">
            <v>741</v>
          </cell>
          <cell r="I51">
            <v>3916</v>
          </cell>
        </row>
        <row r="52">
          <cell r="A52" t="str">
            <v>1Q</v>
          </cell>
          <cell r="B52" t="str">
            <v>Y/Y%</v>
          </cell>
          <cell r="C52">
            <v>9.5238095238095344E-2</v>
          </cell>
          <cell r="D52">
            <v>-1.2875536480686733E-2</v>
          </cell>
          <cell r="E52">
            <v>-1.3177159590043952E-2</v>
          </cell>
          <cell r="F52">
            <v>-0.45704467353951894</v>
          </cell>
          <cell r="G52">
            <v>-3.2896740785866574E-2</v>
          </cell>
          <cell r="H52">
            <v>8.6510263929618691E-2</v>
          </cell>
          <cell r="I52">
            <v>-1.2358133669609028E-2</v>
          </cell>
        </row>
        <row r="53">
          <cell r="B53" t="str">
            <v xml:space="preserve">  Apr</v>
          </cell>
          <cell r="C53">
            <v>637</v>
          </cell>
          <cell r="D53">
            <v>69</v>
          </cell>
          <cell r="E53">
            <v>238</v>
          </cell>
          <cell r="F53">
            <v>103</v>
          </cell>
          <cell r="G53">
            <v>1047</v>
          </cell>
          <cell r="H53">
            <v>200</v>
          </cell>
          <cell r="I53">
            <v>1247</v>
          </cell>
        </row>
        <row r="54">
          <cell r="B54" t="str">
            <v xml:space="preserve">  May</v>
          </cell>
          <cell r="C54">
            <v>682</v>
          </cell>
          <cell r="D54">
            <v>74</v>
          </cell>
          <cell r="E54">
            <v>230</v>
          </cell>
          <cell r="F54">
            <v>113</v>
          </cell>
          <cell r="G54">
            <v>1099</v>
          </cell>
          <cell r="H54">
            <v>242</v>
          </cell>
          <cell r="I54">
            <v>1341</v>
          </cell>
        </row>
        <row r="55">
          <cell r="B55" t="str">
            <v xml:space="preserve">  Jun</v>
          </cell>
          <cell r="C55">
            <v>696</v>
          </cell>
          <cell r="D55">
            <v>78</v>
          </cell>
          <cell r="E55">
            <v>234</v>
          </cell>
          <cell r="F55">
            <v>107</v>
          </cell>
          <cell r="G55">
            <v>1115</v>
          </cell>
          <cell r="H55">
            <v>283</v>
          </cell>
          <cell r="I55">
            <v>1398</v>
          </cell>
        </row>
        <row r="56">
          <cell r="C56">
            <v>2015</v>
          </cell>
          <cell r="D56">
            <v>221</v>
          </cell>
          <cell r="E56">
            <v>702</v>
          </cell>
          <cell r="F56">
            <v>323</v>
          </cell>
          <cell r="G56">
            <v>3261</v>
          </cell>
          <cell r="H56">
            <v>725</v>
          </cell>
          <cell r="I56">
            <v>3986</v>
          </cell>
        </row>
        <row r="57">
          <cell r="A57" t="str">
            <v>2Q</v>
          </cell>
          <cell r="B57" t="str">
            <v>Y/Y%</v>
          </cell>
          <cell r="C57">
            <v>4.784191367654711E-2</v>
          </cell>
          <cell r="D57">
            <v>-9.7959183673469341E-2</v>
          </cell>
          <cell r="E57">
            <v>-4.4897959183673453E-2</v>
          </cell>
          <cell r="F57">
            <v>-0.3800383877159309</v>
          </cell>
          <cell r="G57">
            <v>-4.7605140186915862E-2</v>
          </cell>
          <cell r="H57">
            <v>-5.8441558441558406E-2</v>
          </cell>
          <cell r="I57">
            <v>-4.9594659036719113E-2</v>
          </cell>
        </row>
        <row r="58">
          <cell r="B58" t="str">
            <v xml:space="preserve">  Jul</v>
          </cell>
          <cell r="C58">
            <v>640</v>
          </cell>
          <cell r="D58">
            <v>70</v>
          </cell>
          <cell r="E58">
            <v>221</v>
          </cell>
          <cell r="F58">
            <v>88</v>
          </cell>
          <cell r="G58">
            <v>1019</v>
          </cell>
          <cell r="H58">
            <v>232</v>
          </cell>
          <cell r="I58">
            <v>1251</v>
          </cell>
        </row>
        <row r="59">
          <cell r="B59" t="str">
            <v xml:space="preserve">  Aug</v>
          </cell>
          <cell r="C59">
            <v>690</v>
          </cell>
          <cell r="D59">
            <v>79</v>
          </cell>
          <cell r="E59">
            <v>238</v>
          </cell>
          <cell r="F59">
            <v>95</v>
          </cell>
          <cell r="G59">
            <v>1102</v>
          </cell>
          <cell r="H59">
            <v>283</v>
          </cell>
          <cell r="I59">
            <v>1385</v>
          </cell>
        </row>
        <row r="60">
          <cell r="B60" t="str">
            <v xml:space="preserve">  Sept</v>
          </cell>
          <cell r="C60">
            <v>628</v>
          </cell>
          <cell r="D60">
            <v>75</v>
          </cell>
          <cell r="E60">
            <v>223</v>
          </cell>
          <cell r="F60">
            <v>88</v>
          </cell>
          <cell r="G60">
            <v>1014</v>
          </cell>
          <cell r="H60">
            <v>300</v>
          </cell>
          <cell r="I60">
            <v>1314</v>
          </cell>
        </row>
        <row r="61">
          <cell r="C61">
            <v>1958</v>
          </cell>
          <cell r="D61">
            <v>224</v>
          </cell>
          <cell r="E61">
            <v>682</v>
          </cell>
          <cell r="F61">
            <v>271</v>
          </cell>
          <cell r="G61">
            <v>3135</v>
          </cell>
          <cell r="H61">
            <v>815</v>
          </cell>
          <cell r="I61">
            <v>3950</v>
          </cell>
        </row>
        <row r="62">
          <cell r="A62" t="str">
            <v>3Q</v>
          </cell>
          <cell r="B62" t="str">
            <v>Y/Y%</v>
          </cell>
          <cell r="C62">
            <v>2.5601638504864077E-3</v>
          </cell>
          <cell r="D62">
            <v>7.1770334928229707E-2</v>
          </cell>
          <cell r="E62">
            <v>-5.4091539528432708E-2</v>
          </cell>
          <cell r="F62">
            <v>-0.46862745098039216</v>
          </cell>
          <cell r="G62">
            <v>-7.6038903625110565E-2</v>
          </cell>
          <cell r="H62">
            <v>-9.7205346294045869E-3</v>
          </cell>
          <cell r="I62">
            <v>-6.3092979127134741E-2</v>
          </cell>
        </row>
        <row r="63">
          <cell r="B63" t="str">
            <v xml:space="preserve">  Oct</v>
          </cell>
          <cell r="C63">
            <v>613</v>
          </cell>
          <cell r="D63">
            <v>79</v>
          </cell>
          <cell r="E63">
            <v>231</v>
          </cell>
          <cell r="F63">
            <v>101</v>
          </cell>
          <cell r="G63">
            <v>1024</v>
          </cell>
          <cell r="H63">
            <v>273</v>
          </cell>
          <cell r="I63">
            <v>1297</v>
          </cell>
        </row>
        <row r="64">
          <cell r="B64" t="str">
            <v xml:space="preserve">  Nov</v>
          </cell>
          <cell r="C64">
            <v>540</v>
          </cell>
          <cell r="D64">
            <v>73</v>
          </cell>
          <cell r="E64">
            <v>207</v>
          </cell>
          <cell r="F64">
            <v>86</v>
          </cell>
          <cell r="G64">
            <v>906</v>
          </cell>
          <cell r="H64">
            <v>269</v>
          </cell>
          <cell r="I64">
            <v>1175</v>
          </cell>
        </row>
        <row r="65">
          <cell r="B65" t="str">
            <v xml:space="preserve">  Dec</v>
          </cell>
          <cell r="C65">
            <v>535</v>
          </cell>
          <cell r="D65">
            <v>62</v>
          </cell>
          <cell r="E65">
            <v>179</v>
          </cell>
          <cell r="F65">
            <v>70</v>
          </cell>
          <cell r="G65">
            <v>846</v>
          </cell>
          <cell r="H65">
            <v>237</v>
          </cell>
          <cell r="I65">
            <v>1083</v>
          </cell>
        </row>
        <row r="66">
          <cell r="C66">
            <v>1688</v>
          </cell>
          <cell r="D66">
            <v>214</v>
          </cell>
          <cell r="E66">
            <v>617</v>
          </cell>
          <cell r="F66">
            <v>257</v>
          </cell>
          <cell r="G66">
            <v>2776</v>
          </cell>
          <cell r="H66">
            <v>779</v>
          </cell>
          <cell r="I66">
            <v>3555</v>
          </cell>
        </row>
        <row r="67">
          <cell r="A67" t="str">
            <v>4Q</v>
          </cell>
          <cell r="B67" t="str">
            <v>Y/Y%</v>
          </cell>
          <cell r="C67">
            <v>-4.7941342357585959E-2</v>
          </cell>
          <cell r="D67">
            <v>-3.6036036036036001E-2</v>
          </cell>
          <cell r="E67">
            <v>-5.9451219512195119E-2</v>
          </cell>
          <cell r="F67">
            <v>-0.4920948616600791</v>
          </cell>
          <cell r="G67">
            <v>-0.12068419385492557</v>
          </cell>
          <cell r="H67">
            <v>-5.9178743961352698E-2</v>
          </cell>
          <cell r="I67">
            <v>-0.10790464240903386</v>
          </cell>
        </row>
        <row r="68">
          <cell r="B68" t="str">
            <v>Year</v>
          </cell>
          <cell r="C68">
            <v>7616</v>
          </cell>
          <cell r="D68">
            <v>889</v>
          </cell>
          <cell r="E68">
            <v>2675</v>
          </cell>
          <cell r="F68">
            <v>1167</v>
          </cell>
          <cell r="G68">
            <v>12347</v>
          </cell>
          <cell r="H68">
            <v>3060</v>
          </cell>
          <cell r="I68">
            <v>15407</v>
          </cell>
        </row>
        <row r="69">
          <cell r="B69" t="str">
            <v>Yr/Yr</v>
          </cell>
          <cell r="C69">
            <v>2.4482109227871973E-2</v>
          </cell>
          <cell r="D69">
            <v>-2.2002200220021972E-2</v>
          </cell>
          <cell r="E69">
            <v>-4.2933810375670789E-2</v>
          </cell>
          <cell r="F69">
            <v>-0.44926852288815478</v>
          </cell>
          <cell r="G69">
            <v>-6.8642981066606268E-2</v>
          </cell>
          <cell r="H69">
            <v>-1.3857557202707094E-2</v>
          </cell>
          <cell r="I69">
            <v>-5.8251833740831316E-2</v>
          </cell>
        </row>
        <row r="71">
          <cell r="A71" t="str">
            <v>1990</v>
          </cell>
          <cell r="B71" t="str">
            <v xml:space="preserve">  Jan</v>
          </cell>
          <cell r="C71">
            <v>599</v>
          </cell>
          <cell r="D71">
            <v>73</v>
          </cell>
          <cell r="E71">
            <v>218</v>
          </cell>
          <cell r="F71">
            <v>91</v>
          </cell>
          <cell r="G71">
            <v>981</v>
          </cell>
          <cell r="H71">
            <v>253</v>
          </cell>
          <cell r="I71">
            <v>1234</v>
          </cell>
        </row>
        <row r="72">
          <cell r="B72" t="str">
            <v xml:space="preserve">  Feb</v>
          </cell>
          <cell r="C72">
            <v>568</v>
          </cell>
          <cell r="D72">
            <v>76</v>
          </cell>
          <cell r="E72">
            <v>201</v>
          </cell>
          <cell r="F72">
            <v>90</v>
          </cell>
          <cell r="G72">
            <v>935</v>
          </cell>
          <cell r="H72">
            <v>219</v>
          </cell>
          <cell r="I72">
            <v>1154</v>
          </cell>
        </row>
        <row r="73">
          <cell r="B73" t="str">
            <v xml:space="preserve">  Mar</v>
          </cell>
          <cell r="C73">
            <v>645</v>
          </cell>
          <cell r="D73">
            <v>86</v>
          </cell>
          <cell r="E73">
            <v>229</v>
          </cell>
          <cell r="F73">
            <v>110</v>
          </cell>
          <cell r="G73">
            <v>1070</v>
          </cell>
          <cell r="H73">
            <v>244</v>
          </cell>
          <cell r="I73">
            <v>1314</v>
          </cell>
        </row>
        <row r="74">
          <cell r="C74">
            <v>1812</v>
          </cell>
          <cell r="D74">
            <v>235</v>
          </cell>
          <cell r="E74">
            <v>648</v>
          </cell>
          <cell r="F74">
            <v>291</v>
          </cell>
          <cell r="G74">
            <v>2986</v>
          </cell>
          <cell r="H74">
            <v>716</v>
          </cell>
          <cell r="I74">
            <v>3702</v>
          </cell>
        </row>
        <row r="75">
          <cell r="A75" t="str">
            <v>1Q</v>
          </cell>
          <cell r="B75" t="str">
            <v>Y/Y%</v>
          </cell>
          <cell r="C75">
            <v>-7.314578005115091E-2</v>
          </cell>
          <cell r="D75">
            <v>2.1739130434782705E-2</v>
          </cell>
          <cell r="E75">
            <v>-3.857566765578635E-2</v>
          </cell>
          <cell r="F75">
            <v>-7.9113924050632889E-2</v>
          </cell>
          <cell r="G75">
            <v>-5.9527559055118084E-2</v>
          </cell>
          <cell r="H75">
            <v>-3.373819163292846E-2</v>
          </cell>
          <cell r="I75">
            <v>-5.4647599591419849E-2</v>
          </cell>
        </row>
        <row r="76">
          <cell r="B76" t="str">
            <v xml:space="preserve">  Apr</v>
          </cell>
          <cell r="C76">
            <v>628</v>
          </cell>
          <cell r="D76">
            <v>75</v>
          </cell>
          <cell r="E76">
            <v>215</v>
          </cell>
          <cell r="F76">
            <v>93</v>
          </cell>
          <cell r="G76">
            <v>1011</v>
          </cell>
          <cell r="H76">
            <v>213</v>
          </cell>
          <cell r="I76">
            <v>1224</v>
          </cell>
        </row>
        <row r="77">
          <cell r="B77" t="str">
            <v xml:space="preserve">  May</v>
          </cell>
          <cell r="C77">
            <v>679</v>
          </cell>
          <cell r="D77">
            <v>81</v>
          </cell>
          <cell r="E77">
            <v>228</v>
          </cell>
          <cell r="F77">
            <v>102</v>
          </cell>
          <cell r="G77">
            <v>1090</v>
          </cell>
          <cell r="H77">
            <v>264</v>
          </cell>
          <cell r="I77">
            <v>1354</v>
          </cell>
        </row>
        <row r="78">
          <cell r="B78" t="str">
            <v xml:space="preserve">  Jun</v>
          </cell>
          <cell r="C78">
            <v>661</v>
          </cell>
          <cell r="D78">
            <v>78</v>
          </cell>
          <cell r="E78">
            <v>224</v>
          </cell>
          <cell r="F78">
            <v>109</v>
          </cell>
          <cell r="G78">
            <v>1072</v>
          </cell>
          <cell r="H78">
            <v>246</v>
          </cell>
          <cell r="I78">
            <v>1318</v>
          </cell>
        </row>
        <row r="79">
          <cell r="C79">
            <v>1968</v>
          </cell>
          <cell r="D79">
            <v>234</v>
          </cell>
          <cell r="E79">
            <v>667</v>
          </cell>
          <cell r="F79">
            <v>304</v>
          </cell>
          <cell r="G79">
            <v>3173</v>
          </cell>
          <cell r="H79">
            <v>723</v>
          </cell>
          <cell r="I79">
            <v>3896</v>
          </cell>
        </row>
        <row r="80">
          <cell r="A80" t="str">
            <v>2Q</v>
          </cell>
          <cell r="B80" t="str">
            <v>Y/Y%</v>
          </cell>
          <cell r="C80">
            <v>-2.3325062034739497E-2</v>
          </cell>
          <cell r="D80">
            <v>5.8823529411764719E-2</v>
          </cell>
          <cell r="E80">
            <v>-4.9857549857549865E-2</v>
          </cell>
          <cell r="F80">
            <v>-5.8823529411764719E-2</v>
          </cell>
          <cell r="G80">
            <v>-2.6985587243176901E-2</v>
          </cell>
          <cell r="H80">
            <v>-2.7586206896551557E-3</v>
          </cell>
          <cell r="I80">
            <v>-2.2579026593075757E-2</v>
          </cell>
        </row>
        <row r="81">
          <cell r="B81" t="str">
            <v xml:space="preserve">  Jul</v>
          </cell>
          <cell r="C81">
            <v>628</v>
          </cell>
          <cell r="D81">
            <v>70</v>
          </cell>
          <cell r="E81">
            <v>202</v>
          </cell>
          <cell r="F81">
            <v>91</v>
          </cell>
          <cell r="G81">
            <v>991</v>
          </cell>
          <cell r="H81">
            <v>265</v>
          </cell>
          <cell r="I81">
            <v>1256</v>
          </cell>
        </row>
        <row r="82">
          <cell r="B82" t="str">
            <v xml:space="preserve">  Aug</v>
          </cell>
          <cell r="C82">
            <v>696</v>
          </cell>
          <cell r="D82">
            <v>74</v>
          </cell>
          <cell r="E82">
            <v>217</v>
          </cell>
          <cell r="F82">
            <v>106</v>
          </cell>
          <cell r="G82">
            <v>1093</v>
          </cell>
          <cell r="H82">
            <v>189</v>
          </cell>
          <cell r="I82">
            <v>1282</v>
          </cell>
        </row>
        <row r="83">
          <cell r="B83" t="str">
            <v xml:space="preserve">  Sept</v>
          </cell>
          <cell r="C83">
            <v>616</v>
          </cell>
          <cell r="D83">
            <v>77</v>
          </cell>
          <cell r="E83">
            <v>194</v>
          </cell>
          <cell r="F83">
            <v>89</v>
          </cell>
          <cell r="G83">
            <v>976</v>
          </cell>
          <cell r="H83">
            <v>257</v>
          </cell>
          <cell r="I83">
            <v>1233</v>
          </cell>
        </row>
        <row r="84">
          <cell r="C84">
            <v>1940</v>
          </cell>
          <cell r="D84">
            <v>221</v>
          </cell>
          <cell r="E84">
            <v>613</v>
          </cell>
          <cell r="F84">
            <v>286</v>
          </cell>
          <cell r="G84">
            <v>3060</v>
          </cell>
          <cell r="H84">
            <v>711</v>
          </cell>
          <cell r="I84">
            <v>3771</v>
          </cell>
        </row>
        <row r="85">
          <cell r="A85" t="str">
            <v>3Q</v>
          </cell>
          <cell r="B85" t="str">
            <v>Y/Y%</v>
          </cell>
          <cell r="C85">
            <v>-9.1930541368743235E-3</v>
          </cell>
          <cell r="D85">
            <v>-1.3392857142857095E-2</v>
          </cell>
          <cell r="E85">
            <v>-0.10117302052785926</v>
          </cell>
          <cell r="F85">
            <v>5.5350553505534972E-2</v>
          </cell>
          <cell r="G85">
            <v>-2.3923444976076569E-2</v>
          </cell>
          <cell r="H85">
            <v>-0.12760736196319022</v>
          </cell>
          <cell r="I85">
            <v>-4.5316455696202573E-2</v>
          </cell>
        </row>
        <row r="86">
          <cell r="B86" t="str">
            <v xml:space="preserve">  Oct</v>
          </cell>
          <cell r="C86">
            <v>650</v>
          </cell>
          <cell r="D86">
            <v>83</v>
          </cell>
          <cell r="E86">
            <v>204</v>
          </cell>
          <cell r="F86">
            <v>98</v>
          </cell>
          <cell r="G86">
            <v>1035</v>
          </cell>
          <cell r="H86">
            <v>254</v>
          </cell>
          <cell r="I86">
            <v>1289</v>
          </cell>
        </row>
        <row r="87">
          <cell r="B87" t="str">
            <v xml:space="preserve">  Nov</v>
          </cell>
          <cell r="C87">
            <v>575</v>
          </cell>
          <cell r="D87">
            <v>72</v>
          </cell>
          <cell r="E87">
            <v>174</v>
          </cell>
          <cell r="F87">
            <v>87</v>
          </cell>
          <cell r="G87">
            <v>908</v>
          </cell>
          <cell r="H87">
            <v>199</v>
          </cell>
          <cell r="I87">
            <v>1107</v>
          </cell>
        </row>
        <row r="88">
          <cell r="B88" t="str">
            <v xml:space="preserve">  Dec</v>
          </cell>
          <cell r="C88">
            <v>569</v>
          </cell>
          <cell r="D88">
            <v>64</v>
          </cell>
          <cell r="E88">
            <v>138</v>
          </cell>
          <cell r="F88">
            <v>72</v>
          </cell>
          <cell r="G88">
            <v>843</v>
          </cell>
          <cell r="H88">
            <v>286</v>
          </cell>
          <cell r="I88">
            <v>1129</v>
          </cell>
        </row>
        <row r="89">
          <cell r="C89">
            <v>1794</v>
          </cell>
          <cell r="D89">
            <v>219</v>
          </cell>
          <cell r="E89">
            <v>516</v>
          </cell>
          <cell r="F89">
            <v>257</v>
          </cell>
          <cell r="G89">
            <v>2786</v>
          </cell>
          <cell r="H89">
            <v>739</v>
          </cell>
          <cell r="I89">
            <v>3525</v>
          </cell>
        </row>
        <row r="90">
          <cell r="A90" t="str">
            <v>4Q</v>
          </cell>
          <cell r="B90" t="str">
            <v>Y/Y%</v>
          </cell>
          <cell r="C90">
            <v>6.2796208530805586E-2</v>
          </cell>
          <cell r="D90">
            <v>2.3364485981308469E-2</v>
          </cell>
          <cell r="E90">
            <v>-0.16369529983792541</v>
          </cell>
          <cell r="F90">
            <v>0</v>
          </cell>
          <cell r="G90">
            <v>3.6023054755043304E-3</v>
          </cell>
          <cell r="H90">
            <v>-5.1347881899871606E-2</v>
          </cell>
          <cell r="I90">
            <v>-8.4388185654008518E-3</v>
          </cell>
        </row>
        <row r="91">
          <cell r="B91" t="str">
            <v>Year</v>
          </cell>
          <cell r="C91">
            <v>7514</v>
          </cell>
          <cell r="D91">
            <v>909</v>
          </cell>
          <cell r="E91">
            <v>2444</v>
          </cell>
          <cell r="F91">
            <v>1138</v>
          </cell>
          <cell r="G91">
            <v>12005</v>
          </cell>
          <cell r="H91">
            <v>2889</v>
          </cell>
          <cell r="I91">
            <v>14894</v>
          </cell>
        </row>
        <row r="92">
          <cell r="B92" t="str">
            <v>Yr/Yr</v>
          </cell>
          <cell r="C92">
            <v>-1.3392857142857095E-2</v>
          </cell>
          <cell r="D92">
            <v>2.2497187851518552E-2</v>
          </cell>
          <cell r="E92">
            <v>-8.6355140186915924E-2</v>
          </cell>
          <cell r="F92">
            <v>-2.4850042844901443E-2</v>
          </cell>
          <cell r="G92">
            <v>-2.7699036203126304E-2</v>
          </cell>
          <cell r="H92">
            <v>-5.5882352941176494E-2</v>
          </cell>
          <cell r="I92">
            <v>-3.3296553514636229E-2</v>
          </cell>
        </row>
        <row r="94">
          <cell r="A94" t="str">
            <v>1991</v>
          </cell>
          <cell r="B94" t="str">
            <v xml:space="preserve">  Jan</v>
          </cell>
          <cell r="C94">
            <v>579</v>
          </cell>
          <cell r="D94">
            <v>75</v>
          </cell>
          <cell r="E94">
            <v>183</v>
          </cell>
          <cell r="F94">
            <v>97</v>
          </cell>
          <cell r="G94">
            <v>934</v>
          </cell>
          <cell r="H94">
            <v>238</v>
          </cell>
          <cell r="I94">
            <v>1172</v>
          </cell>
        </row>
        <row r="95">
          <cell r="B95" t="str">
            <v xml:space="preserve">  Feb</v>
          </cell>
          <cell r="C95">
            <v>556</v>
          </cell>
          <cell r="D95">
            <v>63</v>
          </cell>
          <cell r="E95">
            <v>171</v>
          </cell>
          <cell r="F95">
            <v>83</v>
          </cell>
          <cell r="G95">
            <v>873</v>
          </cell>
          <cell r="H95">
            <v>209</v>
          </cell>
          <cell r="I95">
            <v>1082</v>
          </cell>
        </row>
        <row r="96">
          <cell r="B96" t="str">
            <v xml:space="preserve">  Mar</v>
          </cell>
          <cell r="C96">
            <v>613</v>
          </cell>
          <cell r="D96">
            <v>67</v>
          </cell>
          <cell r="E96">
            <v>178</v>
          </cell>
          <cell r="F96">
            <v>87</v>
          </cell>
          <cell r="G96">
            <v>945</v>
          </cell>
          <cell r="H96">
            <v>282</v>
          </cell>
          <cell r="I96">
            <v>1227</v>
          </cell>
        </row>
        <row r="97">
          <cell r="C97">
            <v>1748</v>
          </cell>
          <cell r="D97">
            <v>205</v>
          </cell>
          <cell r="E97">
            <v>532</v>
          </cell>
          <cell r="F97">
            <v>267</v>
          </cell>
          <cell r="G97">
            <v>2752</v>
          </cell>
          <cell r="H97">
            <v>729</v>
          </cell>
          <cell r="I97">
            <v>3481</v>
          </cell>
        </row>
        <row r="98">
          <cell r="A98" t="str">
            <v>1Q</v>
          </cell>
          <cell r="B98" t="str">
            <v>Y/Y%</v>
          </cell>
          <cell r="C98">
            <v>-3.5320088300220709E-2</v>
          </cell>
          <cell r="D98">
            <v>-0.12765957446808507</v>
          </cell>
          <cell r="E98">
            <v>-0.17901234567901236</v>
          </cell>
          <cell r="F98">
            <v>-8.2474226804123751E-2</v>
          </cell>
          <cell r="G98">
            <v>-7.8365706630944443E-2</v>
          </cell>
          <cell r="H98">
            <v>1.8156424581005526E-2</v>
          </cell>
          <cell r="I98">
            <v>-5.9697460831982685E-2</v>
          </cell>
        </row>
        <row r="99">
          <cell r="B99" t="str">
            <v xml:space="preserve">  Apr</v>
          </cell>
          <cell r="C99">
            <v>635</v>
          </cell>
          <cell r="D99">
            <v>70</v>
          </cell>
          <cell r="E99">
            <v>200</v>
          </cell>
          <cell r="F99">
            <v>91</v>
          </cell>
          <cell r="G99">
            <v>996</v>
          </cell>
          <cell r="H99">
            <v>215</v>
          </cell>
          <cell r="I99">
            <v>1211</v>
          </cell>
        </row>
        <row r="100">
          <cell r="B100" t="str">
            <v xml:space="preserve">  May</v>
          </cell>
          <cell r="C100">
            <v>669</v>
          </cell>
          <cell r="D100">
            <v>70</v>
          </cell>
          <cell r="E100">
            <v>197</v>
          </cell>
          <cell r="F100">
            <v>94</v>
          </cell>
          <cell r="G100">
            <v>1030</v>
          </cell>
          <cell r="H100">
            <v>265</v>
          </cell>
          <cell r="I100">
            <v>1295</v>
          </cell>
        </row>
        <row r="101">
          <cell r="B101" t="str">
            <v xml:space="preserve">  Jun</v>
          </cell>
          <cell r="C101">
            <v>639</v>
          </cell>
          <cell r="D101">
            <v>67</v>
          </cell>
          <cell r="E101">
            <v>202</v>
          </cell>
          <cell r="F101">
            <v>87</v>
          </cell>
          <cell r="G101">
            <v>995</v>
          </cell>
          <cell r="H101">
            <v>276</v>
          </cell>
          <cell r="I101">
            <v>1271</v>
          </cell>
        </row>
        <row r="102">
          <cell r="C102">
            <v>1943</v>
          </cell>
          <cell r="D102">
            <v>207</v>
          </cell>
          <cell r="E102">
            <v>599</v>
          </cell>
          <cell r="F102">
            <v>272</v>
          </cell>
          <cell r="G102">
            <v>3021</v>
          </cell>
          <cell r="H102">
            <v>756</v>
          </cell>
          <cell r="I102">
            <v>3777</v>
          </cell>
        </row>
        <row r="103">
          <cell r="A103" t="str">
            <v>2Q</v>
          </cell>
          <cell r="B103" t="str">
            <v>Y/Y%</v>
          </cell>
          <cell r="C103">
            <v>-1.2703252032520318E-2</v>
          </cell>
          <cell r="D103">
            <v>-0.11538461538461542</v>
          </cell>
          <cell r="E103">
            <v>-0.10194902548725637</v>
          </cell>
          <cell r="F103">
            <v>-0.10526315789473684</v>
          </cell>
          <cell r="G103">
            <v>-4.7904191616766512E-2</v>
          </cell>
          <cell r="H103">
            <v>4.5643153526971014E-2</v>
          </cell>
          <cell r="I103">
            <v>-3.0544147843942548E-2</v>
          </cell>
        </row>
        <row r="104">
          <cell r="B104" t="str">
            <v xml:space="preserve">  Jul</v>
          </cell>
          <cell r="C104">
            <v>674</v>
          </cell>
          <cell r="D104">
            <v>69</v>
          </cell>
          <cell r="E104">
            <v>202</v>
          </cell>
          <cell r="F104">
            <v>83</v>
          </cell>
          <cell r="G104">
            <v>1028</v>
          </cell>
          <cell r="H104">
            <v>348</v>
          </cell>
          <cell r="I104">
            <v>1376</v>
          </cell>
        </row>
        <row r="105">
          <cell r="B105" t="str">
            <v xml:space="preserve">  Aug</v>
          </cell>
          <cell r="C105">
            <v>661</v>
          </cell>
          <cell r="D105">
            <v>75</v>
          </cell>
          <cell r="E105">
            <v>207</v>
          </cell>
          <cell r="F105">
            <v>86</v>
          </cell>
          <cell r="G105">
            <v>1029</v>
          </cell>
          <cell r="H105">
            <v>329</v>
          </cell>
          <cell r="I105">
            <v>1358</v>
          </cell>
        </row>
        <row r="106">
          <cell r="B106" t="str">
            <v xml:space="preserve">  Sep</v>
          </cell>
          <cell r="C106">
            <v>618</v>
          </cell>
          <cell r="D106">
            <v>76</v>
          </cell>
          <cell r="E106">
            <v>195</v>
          </cell>
          <cell r="F106">
            <v>81</v>
          </cell>
          <cell r="G106">
            <v>970</v>
          </cell>
          <cell r="H106">
            <v>293</v>
          </cell>
          <cell r="I106">
            <v>1263</v>
          </cell>
        </row>
        <row r="107">
          <cell r="C107">
            <v>1953</v>
          </cell>
          <cell r="D107">
            <v>220</v>
          </cell>
          <cell r="E107">
            <v>604</v>
          </cell>
          <cell r="F107">
            <v>250</v>
          </cell>
          <cell r="G107">
            <v>3027</v>
          </cell>
          <cell r="H107">
            <v>970</v>
          </cell>
          <cell r="I107">
            <v>3997</v>
          </cell>
        </row>
        <row r="108">
          <cell r="A108" t="str">
            <v>3Q</v>
          </cell>
          <cell r="B108" t="str">
            <v>Y/Y%</v>
          </cell>
          <cell r="C108">
            <v>6.7010309278350277E-3</v>
          </cell>
          <cell r="D108">
            <v>-4.5248868778280382E-3</v>
          </cell>
          <cell r="E108">
            <v>-1.4681892332789603E-2</v>
          </cell>
          <cell r="F108">
            <v>-0.12587412587412583</v>
          </cell>
          <cell r="G108">
            <v>-1.0784313725490158E-2</v>
          </cell>
          <cell r="H108">
            <v>0.36427566807313649</v>
          </cell>
          <cell r="I108">
            <v>5.9931052771148297E-2</v>
          </cell>
        </row>
        <row r="109">
          <cell r="B109" t="str">
            <v xml:space="preserve">  Oct</v>
          </cell>
          <cell r="C109">
            <v>668</v>
          </cell>
          <cell r="D109">
            <v>78</v>
          </cell>
          <cell r="E109">
            <v>206</v>
          </cell>
          <cell r="F109">
            <v>95</v>
          </cell>
          <cell r="G109">
            <v>1047</v>
          </cell>
          <cell r="H109">
            <v>300</v>
          </cell>
          <cell r="I109">
            <v>1347</v>
          </cell>
        </row>
        <row r="168">
          <cell r="B168" t="str">
            <v xml:space="preserve">  Apr</v>
          </cell>
          <cell r="C168">
            <v>779</v>
          </cell>
          <cell r="D168">
            <v>93</v>
          </cell>
          <cell r="E168">
            <v>247</v>
          </cell>
          <cell r="F168">
            <v>104</v>
          </cell>
          <cell r="G168">
            <v>1223</v>
          </cell>
          <cell r="H168">
            <v>345</v>
          </cell>
          <cell r="I168">
            <v>1568</v>
          </cell>
          <cell r="J168">
            <v>0.12098991750687449</v>
          </cell>
        </row>
        <row r="169">
          <cell r="B169" t="str">
            <v xml:space="preserve">  May</v>
          </cell>
          <cell r="C169">
            <v>812</v>
          </cell>
          <cell r="D169">
            <v>95</v>
          </cell>
          <cell r="E169">
            <v>257</v>
          </cell>
          <cell r="F169">
            <v>108</v>
          </cell>
          <cell r="G169">
            <v>1272</v>
          </cell>
          <cell r="H169">
            <v>491</v>
          </cell>
          <cell r="I169">
            <v>1763</v>
          </cell>
          <cell r="J169">
            <v>0.19774011299435035</v>
          </cell>
        </row>
        <row r="170">
          <cell r="B170" t="str">
            <v xml:space="preserve">  Jun</v>
          </cell>
          <cell r="C170">
            <v>828</v>
          </cell>
          <cell r="D170">
            <v>98</v>
          </cell>
          <cell r="E170">
            <v>270</v>
          </cell>
          <cell r="F170">
            <v>111</v>
          </cell>
          <cell r="G170">
            <v>1307</v>
          </cell>
          <cell r="H170">
            <v>309</v>
          </cell>
          <cell r="I170">
            <v>1616</v>
          </cell>
          <cell r="J170">
            <v>0.18710263396911908</v>
          </cell>
        </row>
        <row r="171">
          <cell r="C171">
            <v>2419</v>
          </cell>
          <cell r="D171">
            <v>286</v>
          </cell>
          <cell r="E171">
            <v>774</v>
          </cell>
          <cell r="F171">
            <v>323</v>
          </cell>
          <cell r="G171">
            <v>3802</v>
          </cell>
          <cell r="H171">
            <v>1145</v>
          </cell>
          <cell r="I171">
            <v>4947</v>
          </cell>
          <cell r="J171">
            <v>0.16840811309157955</v>
          </cell>
        </row>
        <row r="172">
          <cell r="A172" t="str">
            <v>2Q</v>
          </cell>
          <cell r="B172" t="str">
            <v>Y/Y%</v>
          </cell>
          <cell r="C172">
            <v>0.2082917082917084</v>
          </cell>
          <cell r="D172">
            <v>1.7793594306049876E-2</v>
          </cell>
          <cell r="E172">
            <v>0.12173913043478257</v>
          </cell>
          <cell r="F172">
            <v>0.14946619217081847</v>
          </cell>
          <cell r="G172">
            <v>0.16840811309157955</v>
          </cell>
          <cell r="H172">
            <v>0.17919670442842439</v>
          </cell>
          <cell r="I172">
            <v>0.17088757396449705</v>
          </cell>
        </row>
        <row r="173">
          <cell r="B173" t="str">
            <v xml:space="preserve">  Jul</v>
          </cell>
          <cell r="C173">
            <v>760</v>
          </cell>
          <cell r="D173">
            <v>83</v>
          </cell>
          <cell r="E173">
            <v>247</v>
          </cell>
          <cell r="F173">
            <v>101</v>
          </cell>
          <cell r="G173">
            <v>1191</v>
          </cell>
          <cell r="H173">
            <v>343</v>
          </cell>
          <cell r="I173">
            <v>1534</v>
          </cell>
          <cell r="J173">
            <v>0.119360902255639</v>
          </cell>
        </row>
        <row r="174">
          <cell r="B174" t="str">
            <v xml:space="preserve">  Aug</v>
          </cell>
          <cell r="C174">
            <v>830</v>
          </cell>
          <cell r="D174">
            <v>96</v>
          </cell>
          <cell r="E174">
            <v>267</v>
          </cell>
          <cell r="F174">
            <v>122</v>
          </cell>
          <cell r="G174">
            <v>1315</v>
          </cell>
          <cell r="H174">
            <v>420</v>
          </cell>
          <cell r="I174">
            <v>1735</v>
          </cell>
          <cell r="J174">
            <v>0.18149146451033249</v>
          </cell>
        </row>
        <row r="175">
          <cell r="B175" t="str">
            <v xml:space="preserve">  Sep</v>
          </cell>
          <cell r="C175">
            <v>810</v>
          </cell>
          <cell r="D175">
            <v>93</v>
          </cell>
          <cell r="E175">
            <v>258</v>
          </cell>
          <cell r="F175">
            <v>111</v>
          </cell>
          <cell r="G175">
            <v>1273</v>
          </cell>
          <cell r="H175">
            <v>317</v>
          </cell>
          <cell r="I175">
            <v>1589</v>
          </cell>
          <cell r="J175">
            <v>0.16149635036496357</v>
          </cell>
        </row>
        <row r="176">
          <cell r="C176">
            <v>2400</v>
          </cell>
          <cell r="D176">
            <v>272</v>
          </cell>
          <cell r="E176">
            <v>772</v>
          </cell>
          <cell r="F176">
            <v>334</v>
          </cell>
          <cell r="G176">
            <v>3779</v>
          </cell>
          <cell r="H176">
            <v>1080</v>
          </cell>
          <cell r="I176">
            <v>4858</v>
          </cell>
          <cell r="J176">
            <v>0.15459822792545075</v>
          </cell>
        </row>
        <row r="177">
          <cell r="A177" t="str">
            <v>3Q</v>
          </cell>
          <cell r="B177" t="str">
            <v>Y/Y%</v>
          </cell>
          <cell r="C177">
            <v>0.17474302496328931</v>
          </cell>
          <cell r="D177">
            <v>3.8167938931297662E-2</v>
          </cell>
          <cell r="E177">
            <v>9.8150782361308586E-2</v>
          </cell>
          <cell r="F177">
            <v>0.26037735849056598</v>
          </cell>
          <cell r="G177">
            <v>0.15459822792545075</v>
          </cell>
          <cell r="H177">
            <v>0.32515337423312873</v>
          </cell>
          <cell r="I177">
            <v>0.18835616438356162</v>
          </cell>
        </row>
        <row r="178">
          <cell r="B178" t="str">
            <v xml:space="preserve">  Oct</v>
          </cell>
          <cell r="C178">
            <v>812</v>
          </cell>
          <cell r="D178">
            <v>95</v>
          </cell>
          <cell r="E178">
            <v>265</v>
          </cell>
          <cell r="F178">
            <v>103</v>
          </cell>
          <cell r="G178">
            <v>1276</v>
          </cell>
          <cell r="H178">
            <v>342</v>
          </cell>
          <cell r="I178">
            <v>1617</v>
          </cell>
          <cell r="J178">
            <v>0.20491029272898964</v>
          </cell>
        </row>
        <row r="179">
          <cell r="B179" t="str">
            <v xml:space="preserve">  Nov</v>
          </cell>
          <cell r="C179">
            <v>786</v>
          </cell>
          <cell r="D179">
            <v>91</v>
          </cell>
          <cell r="E179">
            <v>248</v>
          </cell>
          <cell r="F179">
            <v>103</v>
          </cell>
          <cell r="G179">
            <v>1228</v>
          </cell>
          <cell r="H179">
            <v>496</v>
          </cell>
          <cell r="I179">
            <v>1724</v>
          </cell>
          <cell r="J179">
            <v>0.1876208897485494</v>
          </cell>
        </row>
        <row r="180">
          <cell r="B180" t="str">
            <v xml:space="preserve">  Dec</v>
          </cell>
          <cell r="C180">
            <v>783</v>
          </cell>
          <cell r="D180">
            <v>84</v>
          </cell>
          <cell r="E180">
            <v>223</v>
          </cell>
          <cell r="F180">
            <v>104</v>
          </cell>
          <cell r="G180">
            <v>1194</v>
          </cell>
          <cell r="H180">
            <v>440</v>
          </cell>
          <cell r="I180">
            <v>1634</v>
          </cell>
          <cell r="J180">
            <v>0.12429378531073443</v>
          </cell>
        </row>
        <row r="181">
          <cell r="C181">
            <v>2381</v>
          </cell>
          <cell r="D181">
            <v>270</v>
          </cell>
          <cell r="E181">
            <v>736</v>
          </cell>
          <cell r="F181">
            <v>310</v>
          </cell>
          <cell r="G181">
            <v>3698</v>
          </cell>
          <cell r="H181">
            <v>1278</v>
          </cell>
          <cell r="I181">
            <v>4975</v>
          </cell>
          <cell r="J181">
            <v>0.17210776545166406</v>
          </cell>
        </row>
        <row r="182">
          <cell r="A182" t="str">
            <v>4Q</v>
          </cell>
          <cell r="B182" t="str">
            <v>Y/Y%</v>
          </cell>
          <cell r="C182">
            <v>0.22416452442159374</v>
          </cell>
          <cell r="D182">
            <v>2.2727272727272707E-2</v>
          </cell>
          <cell r="E182">
            <v>8.7149187592319155E-2</v>
          </cell>
          <cell r="F182">
            <v>0.15241635687732336</v>
          </cell>
          <cell r="G182">
            <v>0.17210776545166406</v>
          </cell>
          <cell r="H182">
            <v>0.59949937421777211</v>
          </cell>
          <cell r="I182">
            <v>0.25821952453211927</v>
          </cell>
        </row>
        <row r="183">
          <cell r="B183" t="str">
            <v>Year</v>
          </cell>
          <cell r="C183">
            <v>9355</v>
          </cell>
          <cell r="D183">
            <v>1096</v>
          </cell>
          <cell r="E183">
            <v>3007</v>
          </cell>
          <cell r="F183">
            <v>1266</v>
          </cell>
          <cell r="G183">
            <v>14724</v>
          </cell>
          <cell r="H183">
            <v>4963</v>
          </cell>
          <cell r="I183">
            <v>19687</v>
          </cell>
          <cell r="J183">
            <v>0.15691050522511207</v>
          </cell>
        </row>
        <row r="184">
          <cell r="B184" t="str">
            <v>Y/Y%</v>
          </cell>
          <cell r="C184">
            <v>0.19644455812763773</v>
          </cell>
          <cell r="D184">
            <v>1.9534883720930152E-2</v>
          </cell>
          <cell r="E184">
            <v>9.7445255474452486E-2</v>
          </cell>
          <cell r="F184">
            <v>0.15827996340347661</v>
          </cell>
          <cell r="G184">
            <v>0.15691050522511207</v>
          </cell>
          <cell r="H184">
            <v>0.39097533632286985</v>
          </cell>
          <cell r="I184">
            <v>0.20816201288738867</v>
          </cell>
        </row>
        <row r="186">
          <cell r="A186" t="str">
            <v>1995</v>
          </cell>
          <cell r="B186" t="str">
            <v xml:space="preserve">  Jan</v>
          </cell>
          <cell r="C186">
            <v>805</v>
          </cell>
          <cell r="D186">
            <v>93</v>
          </cell>
          <cell r="E186">
            <v>265</v>
          </cell>
          <cell r="F186">
            <v>99</v>
          </cell>
          <cell r="G186">
            <v>1262</v>
          </cell>
          <cell r="H186">
            <v>384</v>
          </cell>
          <cell r="I186">
            <v>1646</v>
          </cell>
          <cell r="J186">
            <v>0.18944392082940631</v>
          </cell>
        </row>
        <row r="187">
          <cell r="B187" t="str">
            <v xml:space="preserve">  Feb</v>
          </cell>
          <cell r="C187">
            <v>755</v>
          </cell>
          <cell r="D187">
            <v>89</v>
          </cell>
          <cell r="E187">
            <v>261</v>
          </cell>
          <cell r="F187">
            <v>97</v>
          </cell>
          <cell r="G187">
            <v>1203</v>
          </cell>
          <cell r="H187">
            <v>250</v>
          </cell>
          <cell r="I187">
            <v>1452</v>
          </cell>
          <cell r="J187">
            <v>0.10875576036866352</v>
          </cell>
        </row>
        <row r="188">
          <cell r="B188" t="str">
            <v xml:space="preserve">  Mar</v>
          </cell>
          <cell r="C188">
            <v>841</v>
          </cell>
          <cell r="D188">
            <v>100</v>
          </cell>
          <cell r="E188">
            <v>289</v>
          </cell>
          <cell r="F188">
            <v>119</v>
          </cell>
          <cell r="G188">
            <v>1350</v>
          </cell>
          <cell r="H188">
            <v>317</v>
          </cell>
          <cell r="I188">
            <v>1666</v>
          </cell>
          <cell r="J188">
            <v>3.6866359447004671E-2</v>
          </cell>
        </row>
        <row r="189">
          <cell r="C189">
            <v>2401</v>
          </cell>
          <cell r="D189">
            <v>282</v>
          </cell>
          <cell r="E189">
            <v>815</v>
          </cell>
          <cell r="F189">
            <v>315</v>
          </cell>
          <cell r="G189">
            <v>3815</v>
          </cell>
          <cell r="H189">
            <v>951</v>
          </cell>
          <cell r="I189">
            <v>4764</v>
          </cell>
          <cell r="J189">
            <v>0.10643851508120639</v>
          </cell>
        </row>
        <row r="190">
          <cell r="A190" t="str">
            <v>1Q</v>
          </cell>
          <cell r="B190" t="str">
            <v>Y/Y%</v>
          </cell>
          <cell r="C190">
            <v>0.11467038068709368</v>
          </cell>
          <cell r="D190">
            <v>5.6179775280898792E-2</v>
          </cell>
          <cell r="E190">
            <v>0.12569060773480656</v>
          </cell>
          <cell r="F190">
            <v>4.3046357615894149E-2</v>
          </cell>
          <cell r="G190">
            <v>0.10643851508120639</v>
          </cell>
          <cell r="H190">
            <v>-0.34863013698630141</v>
          </cell>
          <cell r="I190">
            <v>-2.9142041980843691E-2</v>
          </cell>
        </row>
        <row r="191">
          <cell r="B191" t="str">
            <v xml:space="preserve">  Apr</v>
          </cell>
          <cell r="C191">
            <v>799</v>
          </cell>
          <cell r="D191">
            <v>90</v>
          </cell>
          <cell r="E191">
            <v>251</v>
          </cell>
          <cell r="F191">
            <v>104</v>
          </cell>
          <cell r="G191">
            <v>1244</v>
          </cell>
          <cell r="H191">
            <v>321</v>
          </cell>
          <cell r="I191">
            <v>1565</v>
          </cell>
          <cell r="J191">
            <v>1.7170891251022002E-2</v>
          </cell>
        </row>
        <row r="192">
          <cell r="B192" t="str">
            <v xml:space="preserve">  May</v>
          </cell>
          <cell r="C192">
            <v>833</v>
          </cell>
          <cell r="D192">
            <v>97</v>
          </cell>
          <cell r="E192">
            <v>257</v>
          </cell>
          <cell r="F192">
            <v>111</v>
          </cell>
          <cell r="G192">
            <v>1299</v>
          </cell>
          <cell r="H192">
            <v>295</v>
          </cell>
          <cell r="I192">
            <v>1593</v>
          </cell>
          <cell r="J192">
            <v>2.1226415094339535E-2</v>
          </cell>
        </row>
        <row r="193">
          <cell r="B193" t="str">
            <v xml:space="preserve">  Jun</v>
          </cell>
          <cell r="C193">
            <v>812</v>
          </cell>
          <cell r="D193">
            <v>96</v>
          </cell>
          <cell r="E193">
            <v>268</v>
          </cell>
          <cell r="F193">
            <v>99</v>
          </cell>
          <cell r="G193">
            <v>1275</v>
          </cell>
          <cell r="H193">
            <v>275</v>
          </cell>
          <cell r="I193">
            <v>1550</v>
          </cell>
          <cell r="J193">
            <v>-2.4483550114766661E-2</v>
          </cell>
        </row>
        <row r="194">
          <cell r="C194">
            <v>2444</v>
          </cell>
          <cell r="D194">
            <v>283</v>
          </cell>
          <cell r="E194">
            <v>776</v>
          </cell>
          <cell r="F194">
            <v>314</v>
          </cell>
          <cell r="G194">
            <v>3818</v>
          </cell>
          <cell r="H194">
            <v>891</v>
          </cell>
          <cell r="I194">
            <v>4708</v>
          </cell>
          <cell r="J194">
            <v>4.2083114150446299E-3</v>
          </cell>
        </row>
        <row r="195">
          <cell r="A195" t="str">
            <v>2Q</v>
          </cell>
          <cell r="B195" t="str">
            <v>Y/Y%</v>
          </cell>
          <cell r="C195">
            <v>1.0334849111202971E-2</v>
          </cell>
          <cell r="D195">
            <v>-1.0489510489510523E-2</v>
          </cell>
          <cell r="E195">
            <v>2.5839793281654533E-3</v>
          </cell>
          <cell r="F195">
            <v>-2.786377708978327E-2</v>
          </cell>
          <cell r="G195">
            <v>4.2083114150446299E-3</v>
          </cell>
          <cell r="H195">
            <v>-0.22183406113537119</v>
          </cell>
          <cell r="I195">
            <v>-4.8312108348494087E-2</v>
          </cell>
        </row>
        <row r="196">
          <cell r="B196" t="str">
            <v xml:space="preserve">  Jul</v>
          </cell>
          <cell r="C196">
            <v>722</v>
          </cell>
          <cell r="D196">
            <v>82</v>
          </cell>
          <cell r="E196">
            <v>226</v>
          </cell>
          <cell r="F196">
            <v>85</v>
          </cell>
          <cell r="G196">
            <v>1115</v>
          </cell>
          <cell r="H196">
            <v>230</v>
          </cell>
          <cell r="I196">
            <v>1345</v>
          </cell>
          <cell r="J196">
            <v>-6.3811922753988282E-2</v>
          </cell>
        </row>
        <row r="197">
          <cell r="B197" t="str">
            <v xml:space="preserve">  Aug</v>
          </cell>
          <cell r="C197">
            <v>752</v>
          </cell>
          <cell r="D197">
            <v>90</v>
          </cell>
          <cell r="E197">
            <v>246</v>
          </cell>
          <cell r="F197">
            <v>101</v>
          </cell>
          <cell r="G197">
            <v>1188</v>
          </cell>
          <cell r="H197">
            <v>277</v>
          </cell>
          <cell r="I197">
            <v>1466</v>
          </cell>
          <cell r="J197">
            <v>-9.6577946768060863E-2</v>
          </cell>
        </row>
        <row r="198">
          <cell r="B198" t="str">
            <v xml:space="preserve">  Sep</v>
          </cell>
          <cell r="C198">
            <v>706</v>
          </cell>
          <cell r="D198">
            <v>88</v>
          </cell>
          <cell r="E198">
            <v>263</v>
          </cell>
          <cell r="F198">
            <v>86</v>
          </cell>
          <cell r="G198">
            <v>1143</v>
          </cell>
          <cell r="H198">
            <v>284</v>
          </cell>
          <cell r="I198">
            <v>1427</v>
          </cell>
          <cell r="J198">
            <v>-0.10212097407698351</v>
          </cell>
        </row>
        <row r="199">
          <cell r="C199">
            <v>2180</v>
          </cell>
          <cell r="D199">
            <v>260</v>
          </cell>
          <cell r="E199">
            <v>735</v>
          </cell>
          <cell r="F199">
            <v>272</v>
          </cell>
          <cell r="G199">
            <v>3446</v>
          </cell>
          <cell r="H199">
            <v>791</v>
          </cell>
          <cell r="I199">
            <v>4238</v>
          </cell>
          <cell r="J199">
            <v>-8.8118549880920827E-2</v>
          </cell>
        </row>
        <row r="200">
          <cell r="A200" t="str">
            <v>3Q</v>
          </cell>
          <cell r="B200" t="str">
            <v>Y/Y%</v>
          </cell>
          <cell r="C200">
            <v>-9.1666666666666674E-2</v>
          </cell>
          <cell r="D200">
            <v>-4.4117647058823484E-2</v>
          </cell>
          <cell r="E200">
            <v>-4.7927461139896321E-2</v>
          </cell>
          <cell r="F200">
            <v>-0.18562874251497008</v>
          </cell>
          <cell r="G200">
            <v>-8.8118549880920827E-2</v>
          </cell>
          <cell r="H200">
            <v>-0.2675925925925926</v>
          </cell>
          <cell r="I200">
            <v>-0.12762453684643882</v>
          </cell>
        </row>
        <row r="201">
          <cell r="B201" t="str">
            <v xml:space="preserve">  Oct</v>
          </cell>
          <cell r="J201">
            <v>-1</v>
          </cell>
        </row>
        <row r="202">
          <cell r="B202" t="str">
            <v xml:space="preserve">  Nov</v>
          </cell>
          <cell r="C202">
            <v>656</v>
          </cell>
          <cell r="D202">
            <v>82</v>
          </cell>
          <cell r="E202">
            <v>219</v>
          </cell>
          <cell r="F202">
            <v>85</v>
          </cell>
          <cell r="G202">
            <v>1042</v>
          </cell>
          <cell r="H202">
            <v>378</v>
          </cell>
          <cell r="I202">
            <v>1420</v>
          </cell>
          <cell r="J202">
            <v>-0.15146579804560256</v>
          </cell>
        </row>
        <row r="203">
          <cell r="B203" t="str">
            <v xml:space="preserve">  Dec</v>
          </cell>
          <cell r="C203">
            <v>649</v>
          </cell>
          <cell r="D203">
            <v>76</v>
          </cell>
          <cell r="E203">
            <v>199</v>
          </cell>
          <cell r="F203">
            <v>76</v>
          </cell>
          <cell r="G203">
            <v>999</v>
          </cell>
          <cell r="H203">
            <v>138</v>
          </cell>
          <cell r="I203">
            <v>1138</v>
          </cell>
          <cell r="J203">
            <v>-0.16331658291457285</v>
          </cell>
        </row>
        <row r="204">
          <cell r="C204">
            <v>1305</v>
          </cell>
          <cell r="D204">
            <v>158</v>
          </cell>
          <cell r="E204">
            <v>418</v>
          </cell>
          <cell r="F204">
            <v>161</v>
          </cell>
          <cell r="G204">
            <v>2041</v>
          </cell>
          <cell r="H204">
            <v>516</v>
          </cell>
          <cell r="I204">
            <v>2558</v>
          </cell>
          <cell r="J204">
            <v>-0.44808004326663065</v>
          </cell>
        </row>
        <row r="205">
          <cell r="A205" t="str">
            <v>4Q</v>
          </cell>
          <cell r="B205" t="str">
            <v>Y/Y%</v>
          </cell>
          <cell r="C205">
            <v>-0.4519109617807644</v>
          </cell>
          <cell r="D205">
            <v>-0.41481481481481486</v>
          </cell>
          <cell r="E205">
            <v>-0.43206521739130432</v>
          </cell>
          <cell r="F205">
            <v>-0.48064516129032253</v>
          </cell>
          <cell r="G205">
            <v>-0.44808004326663065</v>
          </cell>
          <cell r="H205">
            <v>-0.59624413145539901</v>
          </cell>
          <cell r="I205">
            <v>-0.48582914572864322</v>
          </cell>
        </row>
        <row r="206">
          <cell r="B206" t="str">
            <v>Year</v>
          </cell>
          <cell r="C206">
            <v>9063</v>
          </cell>
          <cell r="D206">
            <v>1071</v>
          </cell>
          <cell r="E206">
            <v>2998</v>
          </cell>
          <cell r="F206">
            <v>1411</v>
          </cell>
          <cell r="G206">
            <v>14292</v>
          </cell>
          <cell r="H206">
            <v>3534</v>
          </cell>
          <cell r="I206">
            <v>18077</v>
          </cell>
          <cell r="J206">
            <v>-2.933985330073352E-2</v>
          </cell>
        </row>
        <row r="207">
          <cell r="B207" t="str">
            <v>Y/Y%</v>
          </cell>
          <cell r="C207">
            <v>-3.1213254943880275E-2</v>
          </cell>
          <cell r="D207">
            <v>-2.2810218978102204E-2</v>
          </cell>
          <cell r="E207">
            <v>-2.9930162953109019E-3</v>
          </cell>
          <cell r="F207">
            <v>0.11453396524486581</v>
          </cell>
          <cell r="G207">
            <v>-2.933985330073352E-2</v>
          </cell>
          <cell r="H207">
            <v>-0.28793068708442471</v>
          </cell>
          <cell r="I207">
            <v>-8.1779854726469203E-2</v>
          </cell>
        </row>
        <row r="209">
          <cell r="A209" t="str">
            <v>1996</v>
          </cell>
          <cell r="B209" t="str">
            <v xml:space="preserve">  Jan</v>
          </cell>
          <cell r="C209">
            <v>716</v>
          </cell>
          <cell r="D209">
            <v>96</v>
          </cell>
          <cell r="E209">
            <v>220</v>
          </cell>
          <cell r="F209">
            <v>123</v>
          </cell>
          <cell r="G209">
            <v>1154</v>
          </cell>
          <cell r="H209">
            <v>463</v>
          </cell>
          <cell r="I209">
            <v>1618</v>
          </cell>
          <cell r="J209">
            <v>-8.5578446909667205E-2</v>
          </cell>
        </row>
        <row r="210">
          <cell r="B210" t="str">
            <v xml:space="preserve">  Feb</v>
          </cell>
          <cell r="C210">
            <v>731</v>
          </cell>
          <cell r="D210">
            <v>95</v>
          </cell>
          <cell r="E210">
            <v>228</v>
          </cell>
          <cell r="F210">
            <v>120</v>
          </cell>
          <cell r="G210">
            <v>1175</v>
          </cell>
          <cell r="H210">
            <v>483</v>
          </cell>
          <cell r="I210">
            <v>1657</v>
          </cell>
          <cell r="J210">
            <v>-2.3275145469659142E-2</v>
          </cell>
        </row>
        <row r="211">
          <cell r="B211" t="str">
            <v xml:space="preserve">  Mar</v>
          </cell>
          <cell r="C211">
            <v>821</v>
          </cell>
          <cell r="D211">
            <v>99</v>
          </cell>
          <cell r="E211">
            <v>299</v>
          </cell>
          <cell r="F211">
            <v>157</v>
          </cell>
          <cell r="G211">
            <v>1377</v>
          </cell>
          <cell r="H211">
            <v>451</v>
          </cell>
          <cell r="I211">
            <v>1827</v>
          </cell>
          <cell r="J211">
            <v>2.0000000000000018E-2</v>
          </cell>
        </row>
        <row r="212">
          <cell r="C212">
            <v>2268</v>
          </cell>
          <cell r="D212">
            <v>290</v>
          </cell>
          <cell r="E212">
            <v>747</v>
          </cell>
          <cell r="F212">
            <v>400</v>
          </cell>
          <cell r="G212">
            <v>3706</v>
          </cell>
          <cell r="H212">
            <v>1397</v>
          </cell>
          <cell r="I212">
            <v>5102</v>
          </cell>
          <cell r="J212">
            <v>-2.8571428571428581E-2</v>
          </cell>
        </row>
        <row r="213">
          <cell r="A213" t="str">
            <v>1Q</v>
          </cell>
          <cell r="B213" t="str">
            <v>Y/Y%</v>
          </cell>
          <cell r="C213">
            <v>-5.5393586005830886E-2</v>
          </cell>
          <cell r="D213">
            <v>2.8368794326241176E-2</v>
          </cell>
          <cell r="E213">
            <v>-8.3435582822085852E-2</v>
          </cell>
          <cell r="F213">
            <v>0.26984126984126977</v>
          </cell>
          <cell r="G213">
            <v>-2.8571428571428581E-2</v>
          </cell>
          <cell r="H213">
            <v>0.46898002103049419</v>
          </cell>
          <cell r="I213">
            <v>7.0948782535684263E-2</v>
          </cell>
        </row>
        <row r="214">
          <cell r="B214" t="str">
            <v xml:space="preserve">  Apr</v>
          </cell>
          <cell r="C214">
            <v>827</v>
          </cell>
          <cell r="D214">
            <v>105</v>
          </cell>
          <cell r="E214">
            <v>259</v>
          </cell>
          <cell r="F214">
            <v>133</v>
          </cell>
          <cell r="G214">
            <v>1324</v>
          </cell>
          <cell r="H214">
            <v>455</v>
          </cell>
          <cell r="I214">
            <v>1779</v>
          </cell>
          <cell r="J214">
            <v>6.4308681672025747E-2</v>
          </cell>
        </row>
        <row r="215">
          <cell r="B215" t="str">
            <v xml:space="preserve">  May</v>
          </cell>
          <cell r="C215">
            <v>888</v>
          </cell>
          <cell r="D215">
            <v>107</v>
          </cell>
          <cell r="E215">
            <v>287</v>
          </cell>
          <cell r="F215">
            <v>136</v>
          </cell>
          <cell r="G215">
            <v>1418</v>
          </cell>
          <cell r="H215">
            <v>473</v>
          </cell>
          <cell r="I215">
            <v>1891</v>
          </cell>
          <cell r="J215">
            <v>9.1608929946112472E-2</v>
          </cell>
        </row>
        <row r="216">
          <cell r="B216" t="str">
            <v xml:space="preserve">  Jun</v>
          </cell>
          <cell r="C216">
            <v>752</v>
          </cell>
          <cell r="D216">
            <v>98</v>
          </cell>
          <cell r="E216">
            <v>278</v>
          </cell>
          <cell r="F216">
            <v>127</v>
          </cell>
          <cell r="G216">
            <v>1255</v>
          </cell>
          <cell r="H216">
            <v>493</v>
          </cell>
          <cell r="I216">
            <v>1748</v>
          </cell>
          <cell r="J216">
            <v>-1.5686274509803977E-2</v>
          </cell>
        </row>
        <row r="217">
          <cell r="C217">
            <v>2467</v>
          </cell>
          <cell r="D217">
            <v>310</v>
          </cell>
          <cell r="E217">
            <v>824</v>
          </cell>
          <cell r="F217">
            <v>396</v>
          </cell>
          <cell r="G217">
            <v>3997</v>
          </cell>
          <cell r="H217">
            <v>1421</v>
          </cell>
          <cell r="I217">
            <v>5418</v>
          </cell>
          <cell r="J217">
            <v>4.6883184913567355E-2</v>
          </cell>
        </row>
        <row r="218">
          <cell r="B218" t="str">
            <v>6 mos</v>
          </cell>
          <cell r="C218">
            <v>4751</v>
          </cell>
          <cell r="D218">
            <v>603</v>
          </cell>
          <cell r="E218">
            <v>1561</v>
          </cell>
          <cell r="F218">
            <v>796</v>
          </cell>
          <cell r="G218">
            <v>7703</v>
          </cell>
          <cell r="H218">
            <v>2770</v>
          </cell>
          <cell r="I218">
            <v>10474</v>
          </cell>
          <cell r="J218" t="str">
            <v>didn't add. dummied in</v>
          </cell>
        </row>
        <row r="219">
          <cell r="A219" t="str">
            <v>2Q</v>
          </cell>
          <cell r="B219" t="str">
            <v>Y/Y%</v>
          </cell>
          <cell r="C219">
            <v>9.4108019639933538E-3</v>
          </cell>
          <cell r="D219">
            <v>9.540636042402828E-2</v>
          </cell>
          <cell r="E219">
            <v>6.1855670103092786E-2</v>
          </cell>
          <cell r="F219">
            <v>0.26114649681528657</v>
          </cell>
          <cell r="G219">
            <v>4.6883184913567355E-2</v>
          </cell>
          <cell r="H219">
            <v>0.59483726150392813</v>
          </cell>
          <cell r="I219">
            <v>0.15080713678844515</v>
          </cell>
        </row>
        <row r="220">
          <cell r="B220" t="str">
            <v xml:space="preserve">  Jul</v>
          </cell>
          <cell r="C220">
            <v>805</v>
          </cell>
          <cell r="D220">
            <v>99</v>
          </cell>
          <cell r="E220">
            <v>246</v>
          </cell>
          <cell r="F220">
            <v>130</v>
          </cell>
          <cell r="G220">
            <v>1281</v>
          </cell>
          <cell r="H220">
            <v>443</v>
          </cell>
          <cell r="I220">
            <v>1723</v>
          </cell>
          <cell r="J220">
            <v>0.14887892376681622</v>
          </cell>
        </row>
        <row r="221">
          <cell r="B221" t="str">
            <v xml:space="preserve">  Aug</v>
          </cell>
          <cell r="C221">
            <v>843</v>
          </cell>
          <cell r="D221">
            <v>105</v>
          </cell>
          <cell r="E221">
            <v>293</v>
          </cell>
          <cell r="F221">
            <v>134</v>
          </cell>
          <cell r="G221">
            <v>1376</v>
          </cell>
          <cell r="H221">
            <v>522</v>
          </cell>
          <cell r="I221">
            <v>1897</v>
          </cell>
          <cell r="J221">
            <v>0.15824915824915831</v>
          </cell>
        </row>
        <row r="222">
          <cell r="B222" t="str">
            <v xml:space="preserve">  Sep</v>
          </cell>
          <cell r="C222">
            <v>687</v>
          </cell>
          <cell r="D222">
            <v>92</v>
          </cell>
          <cell r="E222">
            <v>275</v>
          </cell>
          <cell r="F222">
            <v>123</v>
          </cell>
          <cell r="G222">
            <v>1177</v>
          </cell>
          <cell r="H222">
            <v>376</v>
          </cell>
          <cell r="I222">
            <v>1553</v>
          </cell>
          <cell r="J222">
            <v>2.974628171478555E-2</v>
          </cell>
        </row>
        <row r="223">
          <cell r="C223">
            <v>2335</v>
          </cell>
          <cell r="D223">
            <v>296</v>
          </cell>
          <cell r="E223">
            <v>814</v>
          </cell>
          <cell r="F223">
            <v>387</v>
          </cell>
          <cell r="G223">
            <v>3834</v>
          </cell>
          <cell r="H223">
            <v>1341</v>
          </cell>
          <cell r="I223">
            <v>5173</v>
          </cell>
          <cell r="J223">
            <v>0.11259431224608241</v>
          </cell>
        </row>
        <row r="224">
          <cell r="A224" t="str">
            <v>3Q</v>
          </cell>
          <cell r="B224" t="str">
            <v>Y/Y%</v>
          </cell>
          <cell r="C224">
            <v>7.1100917431192734E-2</v>
          </cell>
          <cell r="D224">
            <v>0.13846153846153841</v>
          </cell>
          <cell r="E224">
            <v>0.10748299319727894</v>
          </cell>
          <cell r="F224">
            <v>0.42279411764705888</v>
          </cell>
          <cell r="G224">
            <v>0.11259431224608241</v>
          </cell>
          <cell r="H224">
            <v>0.69532237673830588</v>
          </cell>
          <cell r="I224">
            <v>0.22062293534686184</v>
          </cell>
        </row>
        <row r="225">
          <cell r="B225" t="str">
            <v xml:space="preserve">  Oct</v>
          </cell>
          <cell r="C225">
            <v>839</v>
          </cell>
          <cell r="D225">
            <v>113</v>
          </cell>
          <cell r="E225">
            <v>277</v>
          </cell>
          <cell r="F225">
            <v>137</v>
          </cell>
          <cell r="G225">
            <v>1366</v>
          </cell>
          <cell r="H225">
            <v>496</v>
          </cell>
          <cell r="I225">
            <v>1862</v>
          </cell>
          <cell r="J225" t="e">
            <v>#DIV/0!</v>
          </cell>
        </row>
        <row r="226">
          <cell r="B226" t="str">
            <v xml:space="preserve">  Nov</v>
          </cell>
          <cell r="C226">
            <v>688</v>
          </cell>
          <cell r="D226">
            <v>93</v>
          </cell>
          <cell r="E226">
            <v>244</v>
          </cell>
          <cell r="F226">
            <v>118</v>
          </cell>
          <cell r="G226">
            <v>1142</v>
          </cell>
          <cell r="H226">
            <v>370</v>
          </cell>
          <cell r="I226">
            <v>1513</v>
          </cell>
          <cell r="J226">
            <v>9.5969289827255277E-2</v>
          </cell>
        </row>
        <row r="227">
          <cell r="B227" t="str">
            <v xml:space="preserve">  Dec</v>
          </cell>
          <cell r="C227">
            <v>794</v>
          </cell>
          <cell r="D227">
            <v>85</v>
          </cell>
          <cell r="E227">
            <v>223</v>
          </cell>
          <cell r="F227">
            <v>110</v>
          </cell>
          <cell r="G227">
            <v>1213</v>
          </cell>
          <cell r="H227">
            <v>428</v>
          </cell>
          <cell r="I227">
            <v>1640</v>
          </cell>
          <cell r="J227">
            <v>0.21421421421421427</v>
          </cell>
        </row>
        <row r="228">
          <cell r="C228">
            <v>2321</v>
          </cell>
          <cell r="D228">
            <v>291</v>
          </cell>
          <cell r="E228">
            <v>744</v>
          </cell>
          <cell r="F228">
            <v>365</v>
          </cell>
          <cell r="G228">
            <v>3721</v>
          </cell>
          <cell r="H228">
            <v>1294</v>
          </cell>
          <cell r="I228">
            <v>5015</v>
          </cell>
          <cell r="J228">
            <v>0.82312591866731988</v>
          </cell>
        </row>
        <row r="229">
          <cell r="A229" t="str">
            <v>4Q</v>
          </cell>
          <cell r="B229" t="str">
            <v>Y/Y%</v>
          </cell>
          <cell r="C229">
            <v>0.77854406130268194</v>
          </cell>
          <cell r="D229">
            <v>0.84177215189873422</v>
          </cell>
          <cell r="E229">
            <v>0.77990430622009566</v>
          </cell>
          <cell r="F229">
            <v>1.2670807453416151</v>
          </cell>
          <cell r="G229">
            <v>0.82312591866731988</v>
          </cell>
          <cell r="H229">
            <v>1.5077519379844961</v>
          </cell>
          <cell r="I229">
            <v>0.96051602814698978</v>
          </cell>
        </row>
        <row r="230">
          <cell r="B230" t="str">
            <v>Year</v>
          </cell>
          <cell r="C230">
            <v>9391</v>
          </cell>
          <cell r="D230">
            <v>1187</v>
          </cell>
          <cell r="E230">
            <v>3129</v>
          </cell>
          <cell r="F230">
            <v>1548</v>
          </cell>
          <cell r="G230">
            <v>15258</v>
          </cell>
          <cell r="H230">
            <v>5453</v>
          </cell>
          <cell r="I230">
            <v>20708</v>
          </cell>
          <cell r="J230">
            <v>6.7590260285474324E-2</v>
          </cell>
        </row>
        <row r="231">
          <cell r="B231" t="str">
            <v>Y/Y%</v>
          </cell>
          <cell r="C231">
            <v>3.6191106697561537E-2</v>
          </cell>
          <cell r="D231">
            <v>0.1083099906629319</v>
          </cell>
          <cell r="E231">
            <v>4.3695797198131991E-2</v>
          </cell>
          <cell r="F231">
            <v>9.709425939050309E-2</v>
          </cell>
          <cell r="G231">
            <v>6.7590260285474324E-2</v>
          </cell>
          <cell r="H231">
            <v>0.543010752688172</v>
          </cell>
          <cell r="I231">
            <v>0.14554406151463195</v>
          </cell>
        </row>
        <row r="233">
          <cell r="A233" t="str">
            <v>1997</v>
          </cell>
          <cell r="B233" t="str">
            <v xml:space="preserve">  Jan</v>
          </cell>
          <cell r="C233">
            <v>803</v>
          </cell>
          <cell r="D233">
            <v>104</v>
          </cell>
          <cell r="E233">
            <v>259</v>
          </cell>
          <cell r="F233">
            <v>134</v>
          </cell>
          <cell r="G233">
            <v>1300</v>
          </cell>
          <cell r="H233">
            <v>483</v>
          </cell>
          <cell r="I233">
            <v>1783</v>
          </cell>
          <cell r="J233">
            <v>0.12651646447140386</v>
          </cell>
        </row>
        <row r="234">
          <cell r="B234" t="str">
            <v xml:space="preserve">  Feb</v>
          </cell>
          <cell r="C234">
            <v>774</v>
          </cell>
          <cell r="D234">
            <v>102</v>
          </cell>
          <cell r="E234">
            <v>258</v>
          </cell>
          <cell r="F234">
            <v>129</v>
          </cell>
          <cell r="G234">
            <v>1264</v>
          </cell>
          <cell r="H234">
            <v>484</v>
          </cell>
          <cell r="I234">
            <v>1747</v>
          </cell>
          <cell r="J234">
            <v>7.5744680851063784E-2</v>
          </cell>
        </row>
        <row r="235">
          <cell r="B235" t="str">
            <v xml:space="preserve">  Mar</v>
          </cell>
          <cell r="C235">
            <v>861</v>
          </cell>
          <cell r="D235">
            <v>107</v>
          </cell>
          <cell r="E235">
            <v>298</v>
          </cell>
          <cell r="F235">
            <v>142</v>
          </cell>
          <cell r="G235">
            <v>1409</v>
          </cell>
          <cell r="H235">
            <v>463</v>
          </cell>
          <cell r="I235">
            <v>1871</v>
          </cell>
          <cell r="J235">
            <v>2.3238925199709604E-2</v>
          </cell>
        </row>
        <row r="236">
          <cell r="B236" t="str">
            <v>YTD</v>
          </cell>
          <cell r="C236">
            <v>2438</v>
          </cell>
          <cell r="D236">
            <v>313</v>
          </cell>
          <cell r="E236">
            <v>815</v>
          </cell>
          <cell r="F236">
            <v>405</v>
          </cell>
          <cell r="G236">
            <v>3973</v>
          </cell>
          <cell r="H236">
            <v>1430</v>
          </cell>
          <cell r="I236">
            <v>5401</v>
          </cell>
          <cell r="J236">
            <v>7.2045331894225573E-2</v>
          </cell>
        </row>
        <row r="237">
          <cell r="B237" t="str">
            <v>Y/Y%</v>
          </cell>
          <cell r="C237">
            <v>7.4955908289241702E-2</v>
          </cell>
          <cell r="D237">
            <v>7.9310344827586254E-2</v>
          </cell>
          <cell r="E237">
            <v>9.1030789825970571E-2</v>
          </cell>
          <cell r="F237">
            <v>1.2499999999999956E-2</v>
          </cell>
          <cell r="G237">
            <v>7.2045331894225573E-2</v>
          </cell>
          <cell r="H237">
            <v>2.3622047244094446E-2</v>
          </cell>
          <cell r="I237">
            <v>5.8604468835750767E-2</v>
          </cell>
        </row>
        <row r="239">
          <cell r="B239" t="str">
            <v xml:space="preserve">  Apr</v>
          </cell>
          <cell r="C239">
            <v>879</v>
          </cell>
          <cell r="D239">
            <v>116</v>
          </cell>
          <cell r="E239">
            <v>291</v>
          </cell>
          <cell r="F239">
            <v>144</v>
          </cell>
          <cell r="G239">
            <v>1431</v>
          </cell>
          <cell r="H239">
            <v>509</v>
          </cell>
          <cell r="I239">
            <v>1939</v>
          </cell>
          <cell r="J239">
            <v>8.0815709969788596E-2</v>
          </cell>
        </row>
        <row r="240">
          <cell r="B240" t="str">
            <v xml:space="preserve">  May</v>
          </cell>
          <cell r="C240">
            <v>897</v>
          </cell>
          <cell r="D240">
            <v>112</v>
          </cell>
          <cell r="E240">
            <v>295</v>
          </cell>
          <cell r="F240">
            <v>145</v>
          </cell>
          <cell r="G240">
            <v>1449</v>
          </cell>
          <cell r="H240">
            <v>482</v>
          </cell>
          <cell r="I240">
            <v>1931</v>
          </cell>
          <cell r="J240">
            <v>2.1861777150916861E-2</v>
          </cell>
        </row>
        <row r="241">
          <cell r="B241" t="str">
            <v xml:space="preserve">  June</v>
          </cell>
          <cell r="C241">
            <v>862</v>
          </cell>
          <cell r="D241">
            <v>106</v>
          </cell>
          <cell r="E241">
            <v>312</v>
          </cell>
          <cell r="F241">
            <v>149</v>
          </cell>
          <cell r="G241">
            <v>1429</v>
          </cell>
          <cell r="H241">
            <v>499</v>
          </cell>
          <cell r="I241">
            <v>1928</v>
          </cell>
          <cell r="J241">
            <v>0.13864541832669319</v>
          </cell>
        </row>
        <row r="242">
          <cell r="B242" t="str">
            <v>YTD</v>
          </cell>
          <cell r="C242">
            <v>5076</v>
          </cell>
          <cell r="D242">
            <v>647</v>
          </cell>
          <cell r="E242">
            <v>1713</v>
          </cell>
          <cell r="F242">
            <v>843</v>
          </cell>
          <cell r="G242">
            <v>8282</v>
          </cell>
          <cell r="H242">
            <v>2920</v>
          </cell>
          <cell r="I242">
            <v>11199</v>
          </cell>
          <cell r="J242">
            <v>7.5165519927301139E-2</v>
          </cell>
        </row>
        <row r="243">
          <cell r="A243" t="str">
            <v>2Q</v>
          </cell>
          <cell r="B243" t="str">
            <v>Y/Y%</v>
          </cell>
          <cell r="C243">
            <v>6.9314957438183944E-2</v>
          </cell>
          <cell r="D243">
            <v>7.7419354838709653E-2</v>
          </cell>
          <cell r="E243">
            <v>8.9805825242718518E-2</v>
          </cell>
          <cell r="F243">
            <v>0.10606060606060597</v>
          </cell>
          <cell r="G243">
            <v>7.8058543907930877E-2</v>
          </cell>
          <cell r="H243">
            <v>4.8557353976073081E-2</v>
          </cell>
          <cell r="I243">
            <v>7.0136581764488781E-2</v>
          </cell>
        </row>
        <row r="244">
          <cell r="B244" t="str">
            <v>6mo/6mo%</v>
          </cell>
          <cell r="C244">
            <v>6.8406651231319726E-2</v>
          </cell>
          <cell r="D244">
            <v>7.296849087893853E-2</v>
          </cell>
          <cell r="E244">
            <v>9.7373478539397817E-2</v>
          </cell>
          <cell r="F244">
            <v>5.9045226130653328E-2</v>
          </cell>
          <cell r="G244">
            <v>7.5165519927301139E-2</v>
          </cell>
          <cell r="H244">
            <v>5.4151624548736566E-2</v>
          </cell>
          <cell r="I244">
            <v>6.9219018522054698E-2</v>
          </cell>
        </row>
        <row r="246">
          <cell r="B246" t="str">
            <v xml:space="preserve">  Jul</v>
          </cell>
          <cell r="C246">
            <v>867</v>
          </cell>
          <cell r="D246">
            <v>100</v>
          </cell>
          <cell r="E246">
            <v>294</v>
          </cell>
          <cell r="F246">
            <v>136</v>
          </cell>
          <cell r="G246">
            <v>1397</v>
          </cell>
          <cell r="H246">
            <v>398</v>
          </cell>
          <cell r="I246">
            <v>1795</v>
          </cell>
          <cell r="J246">
            <v>9.0554254488680819E-2</v>
          </cell>
        </row>
        <row r="247">
          <cell r="B247" t="str">
            <v xml:space="preserve">  Aug</v>
          </cell>
          <cell r="C247">
            <v>869</v>
          </cell>
          <cell r="D247">
            <v>97</v>
          </cell>
          <cell r="E247">
            <v>304</v>
          </cell>
          <cell r="F247">
            <v>146</v>
          </cell>
          <cell r="G247">
            <v>1417</v>
          </cell>
          <cell r="H247">
            <v>519</v>
          </cell>
          <cell r="I247">
            <v>1935</v>
          </cell>
          <cell r="J247">
            <v>2.9796511627907085E-2</v>
          </cell>
        </row>
        <row r="248">
          <cell r="B248" t="str">
            <v xml:space="preserve">  Sep</v>
          </cell>
          <cell r="C248">
            <v>874</v>
          </cell>
          <cell r="D248">
            <v>100</v>
          </cell>
          <cell r="E248">
            <v>314</v>
          </cell>
          <cell r="F248">
            <v>141</v>
          </cell>
          <cell r="G248">
            <v>1429</v>
          </cell>
          <cell r="H248">
            <v>537</v>
          </cell>
          <cell r="I248">
            <v>1966</v>
          </cell>
          <cell r="J248">
            <v>0.21410365335598991</v>
          </cell>
        </row>
        <row r="249">
          <cell r="B249" t="str">
            <v>QTD</v>
          </cell>
          <cell r="C249">
            <v>2610</v>
          </cell>
          <cell r="D249">
            <v>297</v>
          </cell>
          <cell r="E249">
            <v>912</v>
          </cell>
          <cell r="F249">
            <v>423</v>
          </cell>
          <cell r="G249">
            <v>4243</v>
          </cell>
          <cell r="H249">
            <v>1454</v>
          </cell>
          <cell r="I249">
            <v>5696</v>
          </cell>
          <cell r="J249">
            <v>0.10667709963484606</v>
          </cell>
        </row>
        <row r="250">
          <cell r="A250" t="str">
            <v>3Q</v>
          </cell>
          <cell r="B250" t="str">
            <v>Y/Y%</v>
          </cell>
          <cell r="C250">
            <v>0.11777301927194861</v>
          </cell>
          <cell r="D250">
            <v>3.3783783783782884E-3</v>
          </cell>
          <cell r="E250">
            <v>0.12039312039312033</v>
          </cell>
          <cell r="F250">
            <v>9.3023255813953432E-2</v>
          </cell>
          <cell r="G250">
            <v>0.10667709963484606</v>
          </cell>
          <cell r="H250">
            <v>8.4265473527218582E-2</v>
          </cell>
          <cell r="I250">
            <v>0.1011018751208197</v>
          </cell>
        </row>
        <row r="251">
          <cell r="B251" t="str">
            <v>YTD</v>
          </cell>
          <cell r="C251">
            <v>7686</v>
          </cell>
          <cell r="D251">
            <v>944</v>
          </cell>
          <cell r="E251">
            <v>2625</v>
          </cell>
          <cell r="F251">
            <v>1266</v>
          </cell>
          <cell r="G251">
            <v>12525</v>
          </cell>
          <cell r="H251">
            <v>4374</v>
          </cell>
          <cell r="I251">
            <v>16895</v>
          </cell>
          <cell r="J251">
            <v>8.563751408511755E-2</v>
          </cell>
        </row>
        <row r="253">
          <cell r="B253" t="str">
            <v xml:space="preserve">  Oct</v>
          </cell>
          <cell r="C253">
            <v>859</v>
          </cell>
          <cell r="D253">
            <v>109</v>
          </cell>
          <cell r="E253">
            <v>311</v>
          </cell>
          <cell r="F253">
            <v>143</v>
          </cell>
          <cell r="G253">
            <v>1422</v>
          </cell>
          <cell r="H253">
            <v>543</v>
          </cell>
          <cell r="I253">
            <v>1965</v>
          </cell>
          <cell r="J253">
            <v>4.0995607613469875E-2</v>
          </cell>
        </row>
        <row r="254">
          <cell r="B254" t="str">
            <v xml:space="preserve">  Nov</v>
          </cell>
          <cell r="C254">
            <v>777</v>
          </cell>
          <cell r="D254">
            <v>100</v>
          </cell>
          <cell r="E254">
            <v>281</v>
          </cell>
          <cell r="F254">
            <v>111</v>
          </cell>
          <cell r="G254">
            <v>1269</v>
          </cell>
          <cell r="H254">
            <v>487</v>
          </cell>
          <cell r="I254">
            <v>1756</v>
          </cell>
          <cell r="J254">
            <v>0.1112084063047285</v>
          </cell>
        </row>
        <row r="255">
          <cell r="A255" t="str">
            <v>MO.</v>
          </cell>
          <cell r="B255" t="str">
            <v>Y/Y%</v>
          </cell>
          <cell r="C255">
            <v>0.12936046511627897</v>
          </cell>
          <cell r="D255">
            <v>7.5268817204301008E-2</v>
          </cell>
          <cell r="E255">
            <v>0.15163934426229497</v>
          </cell>
          <cell r="F255">
            <v>-5.9322033898305038E-2</v>
          </cell>
          <cell r="G255">
            <v>0.1112084063047285</v>
          </cell>
          <cell r="H255">
            <v>0.31621621621621632</v>
          </cell>
          <cell r="I255">
            <v>0.16060806345009904</v>
          </cell>
        </row>
        <row r="256">
          <cell r="B256" t="str">
            <v>11mos/11mos%</v>
          </cell>
          <cell r="C256">
            <v>8.2317427145013333E-2</v>
          </cell>
          <cell r="D256">
            <v>4.3438914027149389E-2</v>
          </cell>
          <cell r="E256">
            <v>0.11084254143646399</v>
          </cell>
          <cell r="F256">
            <v>5.7023643949930536E-2</v>
          </cell>
          <cell r="G256">
            <v>6.6000000000000003E-2</v>
          </cell>
          <cell r="H256">
            <v>6.4000000000000001E-2</v>
          </cell>
          <cell r="I256">
            <v>6.6000000000000003E-2</v>
          </cell>
        </row>
        <row r="260">
          <cell r="A260" t="str">
            <v>Source:  Aluminum Association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r-1"/>
      <sheetName val="insur-2 (closed)"/>
      <sheetName val="pa-mtly"/>
      <sheetName val="po log ssb"/>
      <sheetName val="po log ssb incl cc"/>
      <sheetName val="recon"/>
      <sheetName val="data-g"/>
      <sheetName val="graph"/>
      <sheetName val="x-rate"/>
      <sheetName val="Est. Outflows"/>
      <sheetName val="Settlements"/>
      <sheetName val="ON HOLD - PA &amp; 2.7"/>
      <sheetName val="Sheet2"/>
      <sheetName val="Input"/>
      <sheetName val="sum"/>
      <sheetName val="Sheet3 (2)"/>
      <sheetName val="a-4"/>
      <sheetName val="insur-2_(closed)"/>
      <sheetName val="po_log_ssb"/>
      <sheetName val="po_log_ssb_incl_cc"/>
      <sheetName val="Est__Outflows"/>
      <sheetName val="ON_HOLD_-_PA_&amp;_2_7"/>
      <sheetName val="FUEL_&amp;_LOSS"/>
      <sheetName val="insur-2_(closed)1"/>
      <sheetName val="po_log_ssb1"/>
      <sheetName val="po_log_ssb_incl_cc1"/>
      <sheetName val="Est__Outflows1"/>
      <sheetName val="ON_HOLD_-_PA_&amp;_2_71"/>
      <sheetName val="insur-2_(closed)2"/>
      <sheetName val="po_log_ssb2"/>
      <sheetName val="po_log_ssb_incl_cc2"/>
      <sheetName val="Est__Outflows2"/>
      <sheetName val="ON_HOLD_-_PA_&amp;_2_72"/>
      <sheetName val="insur-2_(closed)3"/>
      <sheetName val="po_log_ssb3"/>
      <sheetName val="po_log_ssb_incl_cc3"/>
      <sheetName val="Est__Outflows3"/>
      <sheetName val="ON_HOLD_-_PA_&amp;_2_73"/>
      <sheetName val="Sheet3_(2)"/>
      <sheetName val="Links"/>
      <sheetName val="1612.01AN(7) - Niep Tds Summary"/>
      <sheetName val="diff on tic &amp; po"/>
      <sheetName val="insur-2"/>
      <sheetName val="retention"/>
      <sheetName val="PO-BH"/>
      <sheetName val="77S(O)"/>
      <sheetName val="310480 as on 311207"/>
      <sheetName val="diff_on_tic_&amp;_po"/>
      <sheetName val="diff_on_tic_&amp;_po1"/>
      <sheetName val="diff_on_tic_&amp;_po2"/>
      <sheetName val="insur-2_(closed)4"/>
      <sheetName val="po_log_ssb4"/>
      <sheetName val="po_log_ssb_incl_cc4"/>
      <sheetName val="Est__Outflows4"/>
      <sheetName val="ON_HOLD_-_PA_&amp;_2_74"/>
      <sheetName val="Sheet3_(2)1"/>
      <sheetName val="diff_on_tic_&amp;_po3"/>
      <sheetName val="310480_as_on_311207"/>
      <sheetName val="1612_01AN(7)_-_Niep_Tds_Summary"/>
      <sheetName val="FOIL"/>
      <sheetName val="GRIR REF DEC 07"/>
      <sheetName val="diff_on_tic_&amp;_po4"/>
      <sheetName val="310480_as_on_3112071"/>
      <sheetName val="GRIR_REF_DEC_07"/>
      <sheetName val="insur-2_(closed)5"/>
      <sheetName val="diff_on_tic_&amp;_po5"/>
      <sheetName val="po_log_ssb5"/>
      <sheetName val="po_log_ssb_incl_cc5"/>
      <sheetName val="Est__Outflows5"/>
      <sheetName val="310480_as_on_3112072"/>
      <sheetName val="GRIR_REF_DEC_071"/>
      <sheetName val="ON_HOLD_-_PA_&amp;_2_75"/>
      <sheetName val="Sheet3_(2)2"/>
      <sheetName val="1612_01AN(7)_-_Niep_Tds_Summar1"/>
      <sheetName val="Inc.St.-Link"/>
      <sheetName val="cap gains"/>
      <sheetName val="Chiet tinh"/>
      <sheetName val="Anex. A &amp; B"/>
      <sheetName val="Cost assmpts"/>
      <sheetName val="P&amp;L"/>
      <sheetName val="SCH"/>
      <sheetName val="Main Bs Cr"/>
      <sheetName val="Other"/>
      <sheetName val="Schedules"/>
      <sheetName val="SLIDES FOR STATUS REPORT"/>
      <sheetName val="REL"/>
      <sheetName val="Grouping TB"/>
      <sheetName val="2007"/>
      <sheetName val="Working3"/>
      <sheetName val="Working2"/>
      <sheetName val="Variables"/>
      <sheetName val="Tax Details"/>
      <sheetName val="Agency BS"/>
      <sheetName val="Valuation Summary"/>
      <sheetName val="Index"/>
      <sheetName val="Comp"/>
      <sheetName val="P&amp;L-31.3.99"/>
      <sheetName val="FF-2"/>
      <sheetName val="Blue Team 6.4.04"/>
      <sheetName val="Ranges"/>
      <sheetName val="Options with totals"/>
      <sheetName val="Classification"/>
      <sheetName val="FY96 CB Div Pool "/>
      <sheetName val="Reserves &amp; Surplus"/>
      <sheetName val="Other Expenses"/>
      <sheetName val="Labour &amp; Plant"/>
      <sheetName val="Column L1 to L2"/>
      <sheetName val="Column L2 to L3"/>
      <sheetName val="BEAM"/>
      <sheetName val="RAMP 3"/>
      <sheetName val="RAMP 1"/>
      <sheetName val="staircase"/>
      <sheetName val="R_Wall"/>
      <sheetName val="Column B1 to L1"/>
      <sheetName val="Slab L1"/>
      <sheetName val="Slab L2"/>
      <sheetName val="Fill this out first..."/>
      <sheetName val="REVENUES &amp; BS"/>
      <sheetName val="POWER-08"/>
      <sheetName val="A"/>
      <sheetName val="Sheet3"/>
      <sheetName val="Codes"/>
      <sheetName val="CST Reconciliation"/>
      <sheetName val="GrossMgn 98"/>
      <sheetName val="PopCache"/>
      <sheetName val="TAB 1"/>
      <sheetName val="2.Control Sheet"/>
      <sheetName val="Profit Reco"/>
      <sheetName val="Stores"/>
      <sheetName val="AnnexIII"/>
      <sheetName val="Inter unit set off"/>
      <sheetName val="List of Rem Entries PY"/>
      <sheetName val="Lead"/>
      <sheetName val="bs-schedule"/>
      <sheetName val="P2 RM"/>
      <sheetName val="Total"/>
      <sheetName val="costing"/>
      <sheetName val="Performance Report"/>
      <sheetName val="RA-markate"/>
      <sheetName val="Cat A Change Control"/>
      <sheetName val="Operating Statistics"/>
      <sheetName val="Org Chart"/>
      <sheetName val="Marh__Prfl_01"/>
      <sheetName val="Params"/>
      <sheetName val="A 3.7"/>
      <sheetName val="RPK TB"/>
      <sheetName val="Assumptions"/>
      <sheetName val="dwbulk"/>
      <sheetName val="NSE CASH"/>
      <sheetName val="RES1Aviation"/>
      <sheetName val="PARAM"/>
      <sheetName val="HBI NCD"/>
      <sheetName val="ROACE"/>
      <sheetName val="Ins Erection"/>
    </sheetNames>
    <sheetDataSet>
      <sheetData sheetId="0" refreshError="1"/>
      <sheetData sheetId="1" refreshError="1"/>
      <sheetData sheetId="2" refreshError="1">
        <row r="8">
          <cell r="O8">
            <v>4283797.9441520553</v>
          </cell>
        </row>
        <row r="17">
          <cell r="O17">
            <v>24666.666666666668</v>
          </cell>
        </row>
        <row r="18">
          <cell r="O18">
            <v>70600.266666666677</v>
          </cell>
        </row>
        <row r="20">
          <cell r="O20">
            <v>55724.666666666672</v>
          </cell>
        </row>
        <row r="22">
          <cell r="O22">
            <v>30968478.350273855</v>
          </cell>
          <cell r="P22">
            <v>580000</v>
          </cell>
          <cell r="Q22">
            <v>45687500</v>
          </cell>
          <cell r="R22">
            <v>8062500</v>
          </cell>
          <cell r="S22">
            <v>8062500</v>
          </cell>
        </row>
        <row r="24">
          <cell r="O24">
            <v>47654.15475291801</v>
          </cell>
          <cell r="P24">
            <v>255325.5</v>
          </cell>
          <cell r="Q24">
            <v>255325.5</v>
          </cell>
        </row>
        <row r="25">
          <cell r="O25">
            <v>185987.68461901034</v>
          </cell>
          <cell r="P25">
            <v>996500.7</v>
          </cell>
          <cell r="Q25">
            <v>996500.7</v>
          </cell>
        </row>
        <row r="30">
          <cell r="O30">
            <v>207027.00342641326</v>
          </cell>
        </row>
        <row r="31">
          <cell r="O31">
            <v>113295.59</v>
          </cell>
        </row>
        <row r="36">
          <cell r="O36">
            <v>606398</v>
          </cell>
        </row>
        <row r="37">
          <cell r="O37">
            <v>760514.58659418137</v>
          </cell>
        </row>
        <row r="39">
          <cell r="O39">
            <v>272315.09499999997</v>
          </cell>
          <cell r="P39">
            <v>39777.550000000003</v>
          </cell>
          <cell r="Q39">
            <v>0</v>
          </cell>
          <cell r="R39">
            <v>0</v>
          </cell>
          <cell r="S39">
            <v>39777.550000000003</v>
          </cell>
        </row>
        <row r="40">
          <cell r="O40">
            <v>43631.294999999998</v>
          </cell>
          <cell r="P40">
            <v>6775</v>
          </cell>
          <cell r="Q40">
            <v>0</v>
          </cell>
          <cell r="R40">
            <v>0</v>
          </cell>
          <cell r="S40">
            <v>6775</v>
          </cell>
        </row>
        <row r="41">
          <cell r="O41">
            <v>224381.02499999999</v>
          </cell>
          <cell r="P41">
            <v>33447.449999999997</v>
          </cell>
          <cell r="Q41">
            <v>0</v>
          </cell>
          <cell r="R41">
            <v>0</v>
          </cell>
          <cell r="S41">
            <v>33447.449999999997</v>
          </cell>
        </row>
        <row r="42">
          <cell r="O42">
            <v>17326992.046349533</v>
          </cell>
          <cell r="P42">
            <v>1000000</v>
          </cell>
          <cell r="Q42">
            <v>16679515.5</v>
          </cell>
        </row>
        <row r="45">
          <cell r="O45">
            <v>946554.66666666663</v>
          </cell>
        </row>
        <row r="46">
          <cell r="O46">
            <v>272525.33333333331</v>
          </cell>
        </row>
        <row r="47">
          <cell r="O47">
            <v>871766.66666666674</v>
          </cell>
        </row>
        <row r="50">
          <cell r="O50">
            <v>16108.716666666667</v>
          </cell>
        </row>
        <row r="54">
          <cell r="O54">
            <v>369839.5</v>
          </cell>
        </row>
        <row r="61">
          <cell r="O61">
            <v>416131.80367249303</v>
          </cell>
          <cell r="P61">
            <v>644018.13</v>
          </cell>
          <cell r="Q61">
            <v>644018.13</v>
          </cell>
          <cell r="R61">
            <v>0</v>
          </cell>
          <cell r="S61">
            <v>71557.570000000007</v>
          </cell>
        </row>
        <row r="62">
          <cell r="O62">
            <v>90310</v>
          </cell>
          <cell r="P62">
            <v>159750</v>
          </cell>
          <cell r="Q62">
            <v>0</v>
          </cell>
          <cell r="R62">
            <v>0</v>
          </cell>
          <cell r="S62">
            <v>159750</v>
          </cell>
        </row>
        <row r="63">
          <cell r="O63">
            <v>102326.755</v>
          </cell>
          <cell r="P63">
            <v>204653.51</v>
          </cell>
          <cell r="Q63">
            <v>204653.51</v>
          </cell>
        </row>
        <row r="64">
          <cell r="O64">
            <v>12625.140825</v>
          </cell>
        </row>
        <row r="72">
          <cell r="O72">
            <v>238435.43278607621</v>
          </cell>
        </row>
        <row r="75">
          <cell r="O75">
            <v>1492929.14952615</v>
          </cell>
        </row>
        <row r="76">
          <cell r="O76">
            <v>642797.5757575758</v>
          </cell>
          <cell r="P76">
            <v>881516.7</v>
          </cell>
          <cell r="Q76">
            <v>0</v>
          </cell>
          <cell r="R76">
            <v>0</v>
          </cell>
          <cell r="S76">
            <v>881516.7</v>
          </cell>
        </row>
        <row r="80">
          <cell r="Q80">
            <v>3698581.55</v>
          </cell>
          <cell r="R80">
            <v>335707.78</v>
          </cell>
          <cell r="S80">
            <v>335707.78</v>
          </cell>
        </row>
        <row r="88">
          <cell r="O88">
            <v>8808.3333333333339</v>
          </cell>
        </row>
        <row r="89">
          <cell r="O89">
            <v>8475875.0159157943</v>
          </cell>
          <cell r="P89">
            <v>15000000</v>
          </cell>
          <cell r="Q89">
            <v>35458630</v>
          </cell>
        </row>
        <row r="95">
          <cell r="O95">
            <v>325474.21963690495</v>
          </cell>
        </row>
        <row r="109">
          <cell r="O109" t="str">
            <v>Cancelled</v>
          </cell>
        </row>
        <row r="118">
          <cell r="O118">
            <v>3131174.5243499498</v>
          </cell>
          <cell r="P118">
            <v>114635108</v>
          </cell>
          <cell r="Q118">
            <v>114635108</v>
          </cell>
        </row>
        <row r="119">
          <cell r="O119">
            <v>1714673.5847526488</v>
          </cell>
          <cell r="P119">
            <v>62775738</v>
          </cell>
          <cell r="Q119">
            <v>62775738</v>
          </cell>
        </row>
        <row r="126">
          <cell r="O126">
            <v>1712345.5056905327</v>
          </cell>
          <cell r="P126">
            <v>1779959639.3</v>
          </cell>
          <cell r="Q126">
            <v>1779959639.3</v>
          </cell>
        </row>
        <row r="130">
          <cell r="O130">
            <v>38590.810091525011</v>
          </cell>
        </row>
        <row r="132">
          <cell r="O132">
            <v>18359.732827652879</v>
          </cell>
          <cell r="P132">
            <v>32589.15</v>
          </cell>
          <cell r="Q132">
            <v>0</v>
          </cell>
          <cell r="R132">
            <v>0</v>
          </cell>
          <cell r="S132">
            <v>32589.15</v>
          </cell>
        </row>
        <row r="140">
          <cell r="O140">
            <v>4542.5</v>
          </cell>
        </row>
        <row r="145">
          <cell r="O145">
            <v>721112.94769564981</v>
          </cell>
        </row>
        <row r="148">
          <cell r="O148">
            <v>16764.494999999999</v>
          </cell>
          <cell r="P148">
            <v>33528.99</v>
          </cell>
          <cell r="Q148">
            <v>33528.99</v>
          </cell>
        </row>
        <row r="149">
          <cell r="O149">
            <v>24980.535</v>
          </cell>
          <cell r="P149">
            <v>49961.07</v>
          </cell>
          <cell r="Q149">
            <v>49961.07</v>
          </cell>
        </row>
        <row r="161">
          <cell r="O161">
            <v>2244</v>
          </cell>
        </row>
        <row r="162">
          <cell r="O162">
            <v>981220.83333333337</v>
          </cell>
          <cell r="P162">
            <v>106670</v>
          </cell>
          <cell r="Q162">
            <v>106670</v>
          </cell>
          <cell r="R162">
            <v>0</v>
          </cell>
          <cell r="S162">
            <v>373345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"/>
      <sheetName val="Default"/>
      <sheetName val="Balance Sheet"/>
      <sheetName val="Goodwill"/>
      <sheetName val="Tangible assets"/>
      <sheetName val="Investment property"/>
      <sheetName val="Inv AFS"/>
      <sheetName val="Associate"/>
      <sheetName val="Inventories"/>
      <sheetName val="Trade and other receivables"/>
      <sheetName val="Current Asset Investments"/>
      <sheetName val="Loans"/>
      <sheetName val="Convertible loan"/>
      <sheetName val="Current Liabilities"/>
      <sheetName val="Provisions"/>
      <sheetName val="UKG BS 14"/>
      <sheetName val="UKG BS 15"/>
      <sheetName val="UKG BS 16"/>
      <sheetName val="UKG BS 17"/>
      <sheetName val="UKG BS 18"/>
      <sheetName val="UKG BS 2"/>
      <sheetName val="UKG BS 3"/>
      <sheetName val="UKG BS 5"/>
      <sheetName val="UKG BS 11"/>
      <sheetName val="UKG BS 13"/>
      <sheetName val="Scenarios"/>
      <sheetName val="Operating and Capital Scenarios"/>
      <sheetName val="Refinery"/>
      <sheetName val="FUEL &amp; LOSS"/>
      <sheetName val="Sheet2"/>
      <sheetName val="TB"/>
      <sheetName val="p&amp;l"/>
      <sheetName val="Sheet1"/>
      <sheetName val="IFRS -Balance Sheet"/>
      <sheetName val="Inputs"/>
      <sheetName val="MOH-RATES"/>
      <sheetName val="Mfg Data"/>
      <sheetName val="Led"/>
      <sheetName val="BS"/>
      <sheetName val="Parámetros"/>
      <sheetName val="mkg"/>
      <sheetName val="Labour &amp; Plant"/>
      <sheetName val="pa-mtly"/>
      <sheetName val="Input"/>
      <sheetName val="W PlasterVol"/>
      <sheetName val="POI_MASTER_1"/>
      <sheetName val="Component Pricing, Costs"/>
      <sheetName val="NOTES"/>
      <sheetName val="Revenues - Op. Parameters"/>
      <sheetName val="IN"/>
      <sheetName val="Assumptions"/>
      <sheetName val="oresreqsum"/>
      <sheetName val="hmax_2"/>
      <sheetName val="m3&amp;4"/>
      <sheetName val="rm9900"/>
      <sheetName val="Cash Flow "/>
      <sheetName val="Clause 9"/>
      <sheetName val="Performance Chart"/>
      <sheetName val="Périodes"/>
      <sheetName val="RA"/>
      <sheetName val="misc_exp"/>
      <sheetName val="TAX"/>
      <sheetName val="NAV"/>
      <sheetName val="DCF"/>
      <sheetName val="Grouping TB"/>
      <sheetName val="5"/>
      <sheetName val="InsttB Scope"/>
      <sheetName val="sep01"/>
      <sheetName val="Devise"/>
      <sheetName val="FORM-16"/>
      <sheetName val="Instruction Sheet"/>
      <sheetName val="Mumbai Revised"/>
      <sheetName val="ROACE"/>
      <sheetName val="Agency BS"/>
      <sheetName val="Summary"/>
      <sheetName val="3.Grouping - Profit &amp; Loss(mio)"/>
      <sheetName val="Page 5"/>
      <sheetName val="JV'2004 (Final)"/>
      <sheetName val="HBI NCD"/>
      <sheetName val="Détails plans d'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puts"/>
      <sheetName val="Phasing"/>
      <sheetName val="Depreciation"/>
      <sheetName val="Repayment"/>
      <sheetName val="Revenue"/>
      <sheetName val="Cash Flow_IRR"/>
      <sheetName val="Tax"/>
      <sheetName val="BS_Ratios_Break Even"/>
      <sheetName val="P&amp;L_DSCR_Prepay"/>
      <sheetName val="Sensitivities"/>
      <sheetName val="LandLease"/>
    </sheetNames>
    <sheetDataSet>
      <sheetData sheetId="0" refreshError="1"/>
      <sheetData sheetId="1">
        <row r="8">
          <cell r="E8" t="str">
            <v>Please Run Master Macros</v>
          </cell>
        </row>
      </sheetData>
      <sheetData sheetId="2">
        <row r="25">
          <cell r="D25">
            <v>1.5943410975000599E-16</v>
          </cell>
        </row>
      </sheetData>
      <sheetData sheetId="3" refreshError="1"/>
      <sheetData sheetId="4" refreshError="1"/>
      <sheetData sheetId="5">
        <row r="13">
          <cell r="J13">
            <v>365</v>
          </cell>
        </row>
      </sheetData>
      <sheetData sheetId="6">
        <row r="7">
          <cell r="E7">
            <v>105.94976</v>
          </cell>
        </row>
      </sheetData>
      <sheetData sheetId="7"/>
      <sheetData sheetId="8">
        <row r="6">
          <cell r="E6">
            <v>0</v>
          </cell>
        </row>
      </sheetData>
      <sheetData sheetId="9">
        <row r="3">
          <cell r="E3">
            <v>40633</v>
          </cell>
        </row>
      </sheetData>
      <sheetData sheetId="10" refreshError="1"/>
      <sheetData sheetId="11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Links"/>
      <sheetName val="Lead"/>
      <sheetName val="IBASE"/>
      <sheetName val="Sheet13-Personwise"/>
      <sheetName val="Card nos."/>
      <sheetName val="FIXASET"/>
      <sheetName val="DIS"/>
      <sheetName val="Freehold Land "/>
      <sheetName val="Level 0"/>
      <sheetName val="CaseComparison-revised base cas"/>
      <sheetName val="pivot"/>
      <sheetName val="FF-I&amp;II"/>
      <sheetName val="Rayala IV"/>
      <sheetName val="Kanhur"/>
      <sheetName val="Mangalore"/>
      <sheetName val="Matrix"/>
      <sheetName val="Rayala-III"/>
      <sheetName val="RWPPL-1"/>
      <sheetName val="Tanot"/>
      <sheetName val="Loan Data"/>
      <sheetName val="BS-Schedules2"/>
      <sheetName val="BS"/>
      <sheetName val="Stock-31.3.08"/>
      <sheetName val="Order for CNC"/>
      <sheetName val="NOTES"/>
      <sheetName val="PlazaElec"/>
      <sheetName val="Philippines"/>
      <sheetName val="pack pnl-99"/>
      <sheetName val="Ref"/>
      <sheetName val="List of risks"/>
      <sheetName val="Labour &amp; Plant"/>
      <sheetName val="Input"/>
      <sheetName val="Definitions"/>
      <sheetName val="Plan"/>
      <sheetName val="GLEVEL RHS"/>
      <sheetName val="POI_MASTER_1"/>
      <sheetName val="Component Pricing, Costs"/>
      <sheetName val="Measurment"/>
      <sheetName val="유통망계획"/>
      <sheetName val="Sheet1"/>
      <sheetName val="Détails plans d'actions"/>
      <sheetName val="Power &amp; Fuel(new)"/>
      <sheetName val="PLCGBVEUR"/>
      <sheetName val="b"/>
      <sheetName val="Assumptions"/>
      <sheetName val="Income Statement"/>
      <sheetName val="SEPT2KCONCR."/>
      <sheetName val="Main Bs Cr"/>
      <sheetName val="pa-mtly"/>
      <sheetName val="Fruit - Year 2006"/>
      <sheetName val=" Apr 03 to Mar04"/>
      <sheetName val="Agency BS"/>
      <sheetName val="Cons"/>
      <sheetName val="SCA Table"/>
      <sheetName val="Invest"/>
      <sheetName val="Instruction Sheet"/>
      <sheetName val="ratios1"/>
      <sheetName val="Spese Viaggio"/>
      <sheetName val="Param"/>
      <sheetName val="RPK TB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Summary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endance for 1994-95-96"/>
      <sheetName val="attendance for 1995-96"/>
      <sheetName val="1996-97"/>
      <sheetName val="Board Meeting Dates"/>
    </sheetNames>
    <sheetDataSet>
      <sheetData sheetId="0"/>
      <sheetData sheetId="1"/>
      <sheetData sheetId="2"/>
      <sheetData sheetId="3">
        <row r="2">
          <cell r="A2" t="str">
            <v xml:space="preserve">No. of </v>
          </cell>
          <cell r="B2" t="str">
            <v>BM/CM - FILES</v>
          </cell>
          <cell r="C2" t="str">
            <v>Date  of the meeting</v>
          </cell>
        </row>
        <row r="3">
          <cell r="A3" t="str">
            <v>Meetings</v>
          </cell>
        </row>
        <row r="4">
          <cell r="A4">
            <v>1</v>
          </cell>
          <cell r="B4" t="str">
            <v>BOARD MEETING</v>
          </cell>
          <cell r="C4">
            <v>32955</v>
          </cell>
        </row>
        <row r="5">
          <cell r="A5">
            <v>2</v>
          </cell>
          <cell r="B5" t="str">
            <v>BOARD MEETING</v>
          </cell>
          <cell r="C5">
            <v>32987</v>
          </cell>
        </row>
        <row r="6">
          <cell r="A6">
            <v>3</v>
          </cell>
          <cell r="B6" t="str">
            <v>BOARD MEETING</v>
          </cell>
          <cell r="C6">
            <v>32995</v>
          </cell>
        </row>
        <row r="7">
          <cell r="A7">
            <v>4</v>
          </cell>
          <cell r="B7" t="str">
            <v>BOARD MEETING</v>
          </cell>
          <cell r="C7">
            <v>33050</v>
          </cell>
        </row>
        <row r="8">
          <cell r="A8">
            <v>5</v>
          </cell>
          <cell r="B8" t="str">
            <v>BOARD MEETING</v>
          </cell>
          <cell r="C8">
            <v>33144</v>
          </cell>
        </row>
        <row r="9">
          <cell r="A9">
            <v>6</v>
          </cell>
          <cell r="B9" t="str">
            <v>BOARD MEETING</v>
          </cell>
          <cell r="C9">
            <v>33206</v>
          </cell>
        </row>
        <row r="10">
          <cell r="A10">
            <v>7</v>
          </cell>
          <cell r="B10" t="str">
            <v>BOARD MEETING</v>
          </cell>
          <cell r="C10">
            <v>33269</v>
          </cell>
        </row>
        <row r="11">
          <cell r="A11">
            <v>8</v>
          </cell>
          <cell r="B11" t="str">
            <v>BOARD MEETING</v>
          </cell>
          <cell r="C11">
            <v>33418</v>
          </cell>
        </row>
        <row r="12">
          <cell r="A12">
            <v>9</v>
          </cell>
          <cell r="B12" t="str">
            <v>BOARD MEETING</v>
          </cell>
          <cell r="C12">
            <v>33455</v>
          </cell>
        </row>
        <row r="13">
          <cell r="A13">
            <v>10</v>
          </cell>
          <cell r="B13" t="str">
            <v>BOARD MEETING</v>
          </cell>
          <cell r="C13">
            <v>33505</v>
          </cell>
        </row>
        <row r="14">
          <cell r="A14">
            <v>11</v>
          </cell>
          <cell r="B14" t="str">
            <v>BOARD MEETING</v>
          </cell>
          <cell r="C14">
            <v>33542</v>
          </cell>
        </row>
        <row r="15">
          <cell r="A15">
            <v>12</v>
          </cell>
          <cell r="B15" t="str">
            <v>BOARD MEETING</v>
          </cell>
          <cell r="C15">
            <v>33568</v>
          </cell>
        </row>
        <row r="16">
          <cell r="A16">
            <v>13</v>
          </cell>
          <cell r="B16" t="str">
            <v>BOARD MEETING</v>
          </cell>
          <cell r="C16">
            <v>33624</v>
          </cell>
        </row>
        <row r="17">
          <cell r="A17">
            <v>14</v>
          </cell>
          <cell r="B17" t="str">
            <v>BOARD MEETING</v>
          </cell>
          <cell r="C17">
            <v>33674</v>
          </cell>
        </row>
        <row r="18">
          <cell r="A18">
            <v>15</v>
          </cell>
          <cell r="B18" t="str">
            <v>EGM</v>
          </cell>
          <cell r="C18">
            <v>33674</v>
          </cell>
        </row>
        <row r="19">
          <cell r="A19">
            <v>16</v>
          </cell>
          <cell r="B19" t="str">
            <v>BOARD MEETING</v>
          </cell>
          <cell r="C19">
            <v>33677</v>
          </cell>
        </row>
        <row r="20">
          <cell r="A20">
            <v>17</v>
          </cell>
          <cell r="B20" t="str">
            <v xml:space="preserve"> EGM</v>
          </cell>
          <cell r="C20">
            <v>33716</v>
          </cell>
        </row>
        <row r="21">
          <cell r="A21">
            <v>18</v>
          </cell>
          <cell r="B21" t="str">
            <v>BOARD MEETING</v>
          </cell>
          <cell r="C21">
            <v>33723</v>
          </cell>
        </row>
        <row r="22">
          <cell r="A22">
            <v>19</v>
          </cell>
          <cell r="B22" t="str">
            <v>BOARD MEETING</v>
          </cell>
          <cell r="C22">
            <v>33844</v>
          </cell>
        </row>
        <row r="23">
          <cell r="A23">
            <v>20</v>
          </cell>
          <cell r="B23" t="str">
            <v>BOARD MEETING</v>
          </cell>
          <cell r="C23">
            <v>33893</v>
          </cell>
        </row>
        <row r="24">
          <cell r="A24">
            <v>21</v>
          </cell>
          <cell r="B24" t="str">
            <v>BOARD MEETING</v>
          </cell>
          <cell r="C24">
            <v>34117</v>
          </cell>
        </row>
        <row r="25">
          <cell r="A25">
            <v>22</v>
          </cell>
          <cell r="B25" t="str">
            <v>BOARD MEETING</v>
          </cell>
          <cell r="C25">
            <v>34236</v>
          </cell>
        </row>
        <row r="26">
          <cell r="A26">
            <v>23</v>
          </cell>
          <cell r="B26" t="str">
            <v>BOARD MEETING</v>
          </cell>
          <cell r="C26">
            <v>34244</v>
          </cell>
        </row>
        <row r="27">
          <cell r="A27">
            <v>24</v>
          </cell>
          <cell r="B27" t="str">
            <v>BOARD MEETING</v>
          </cell>
          <cell r="C27">
            <v>34260</v>
          </cell>
        </row>
        <row r="28">
          <cell r="A28">
            <v>25</v>
          </cell>
          <cell r="B28" t="str">
            <v>BOARD MEETING</v>
          </cell>
          <cell r="C28">
            <v>34347</v>
          </cell>
        </row>
        <row r="29">
          <cell r="A29">
            <v>26</v>
          </cell>
          <cell r="B29" t="str">
            <v>BOARD MEETING</v>
          </cell>
          <cell r="C29">
            <v>34446</v>
          </cell>
        </row>
        <row r="30">
          <cell r="A30">
            <v>27</v>
          </cell>
          <cell r="B30" t="str">
            <v>BOARD MEETING</v>
          </cell>
          <cell r="C30">
            <v>34460</v>
          </cell>
        </row>
        <row r="31">
          <cell r="A31">
            <v>28</v>
          </cell>
          <cell r="B31" t="str">
            <v>COMMITTEE MEETING</v>
          </cell>
          <cell r="C31">
            <v>34463</v>
          </cell>
        </row>
        <row r="32">
          <cell r="A32">
            <v>29</v>
          </cell>
          <cell r="B32" t="str">
            <v>COMMITTEE MEETING</v>
          </cell>
          <cell r="C32">
            <v>34498</v>
          </cell>
        </row>
        <row r="33">
          <cell r="A33">
            <v>30</v>
          </cell>
          <cell r="B33" t="str">
            <v>COMMITTEE MEETING</v>
          </cell>
          <cell r="C33">
            <v>34520</v>
          </cell>
        </row>
        <row r="34">
          <cell r="A34">
            <v>31</v>
          </cell>
          <cell r="B34" t="str">
            <v>BOARD MEETING</v>
          </cell>
          <cell r="C34">
            <v>34533</v>
          </cell>
        </row>
        <row r="35">
          <cell r="A35">
            <v>32</v>
          </cell>
          <cell r="B35" t="str">
            <v>BOARD MEETING</v>
          </cell>
          <cell r="C35">
            <v>34571</v>
          </cell>
        </row>
        <row r="36">
          <cell r="A36">
            <v>33</v>
          </cell>
          <cell r="B36" t="str">
            <v>BOARD MEETING</v>
          </cell>
          <cell r="C36">
            <v>34619</v>
          </cell>
        </row>
        <row r="37">
          <cell r="A37">
            <v>34</v>
          </cell>
          <cell r="B37" t="str">
            <v>BOARD MEETING</v>
          </cell>
          <cell r="C37">
            <v>34635</v>
          </cell>
        </row>
        <row r="38">
          <cell r="A38">
            <v>35</v>
          </cell>
          <cell r="B38" t="str">
            <v>COMMITTEE MEETING</v>
          </cell>
          <cell r="C38">
            <v>34636</v>
          </cell>
        </row>
        <row r="39">
          <cell r="A39">
            <v>36</v>
          </cell>
          <cell r="B39" t="str">
            <v>BOARD MEETING</v>
          </cell>
          <cell r="C39">
            <v>34652</v>
          </cell>
        </row>
        <row r="40">
          <cell r="A40">
            <v>37</v>
          </cell>
          <cell r="B40" t="str">
            <v>BOARD MEETING</v>
          </cell>
          <cell r="C40">
            <v>34661</v>
          </cell>
        </row>
        <row r="41">
          <cell r="A41">
            <v>38</v>
          </cell>
          <cell r="B41" t="str">
            <v>BOARD MEETING</v>
          </cell>
          <cell r="C41">
            <v>34670</v>
          </cell>
        </row>
        <row r="42">
          <cell r="A42">
            <v>39</v>
          </cell>
          <cell r="B42" t="str">
            <v>BOARD MEETING</v>
          </cell>
          <cell r="C42">
            <v>34678</v>
          </cell>
        </row>
        <row r="43">
          <cell r="A43">
            <v>40</v>
          </cell>
          <cell r="B43" t="str">
            <v>COMMITTEE MEETING</v>
          </cell>
          <cell r="C43">
            <v>34682</v>
          </cell>
        </row>
        <row r="44">
          <cell r="A44">
            <v>41</v>
          </cell>
          <cell r="B44" t="str">
            <v>BOARD MEETING</v>
          </cell>
          <cell r="C44">
            <v>34698</v>
          </cell>
        </row>
        <row r="45">
          <cell r="A45">
            <v>42</v>
          </cell>
          <cell r="B45" t="str">
            <v>BOARD MEETING</v>
          </cell>
          <cell r="C45">
            <v>34719</v>
          </cell>
        </row>
        <row r="46">
          <cell r="A46">
            <v>43</v>
          </cell>
          <cell r="B46" t="str">
            <v>BOARD MEETING</v>
          </cell>
          <cell r="C46">
            <v>34739</v>
          </cell>
        </row>
        <row r="47">
          <cell r="A47">
            <v>44</v>
          </cell>
          <cell r="B47" t="str">
            <v>COMMITTEE MEETING</v>
          </cell>
          <cell r="C47">
            <v>34741</v>
          </cell>
        </row>
        <row r="48">
          <cell r="A48">
            <v>45</v>
          </cell>
          <cell r="B48" t="str">
            <v>COMMITTEE MEETING</v>
          </cell>
          <cell r="C48">
            <v>34787</v>
          </cell>
        </row>
        <row r="49">
          <cell r="A49">
            <v>46</v>
          </cell>
          <cell r="B49" t="str">
            <v>BOARD MEETING</v>
          </cell>
          <cell r="C49">
            <v>34813</v>
          </cell>
        </row>
        <row r="50">
          <cell r="A50">
            <v>47</v>
          </cell>
          <cell r="B50" t="str">
            <v>BOARD MEETING</v>
          </cell>
          <cell r="C50">
            <v>34874</v>
          </cell>
        </row>
        <row r="51">
          <cell r="A51">
            <v>48</v>
          </cell>
          <cell r="B51" t="str">
            <v>COMMITTEE MEETING</v>
          </cell>
          <cell r="C51">
            <v>34891</v>
          </cell>
        </row>
        <row r="52">
          <cell r="A52">
            <v>49</v>
          </cell>
          <cell r="B52" t="str">
            <v>AGM</v>
          </cell>
          <cell r="C52">
            <v>34944</v>
          </cell>
        </row>
        <row r="53">
          <cell r="A53">
            <v>50</v>
          </cell>
          <cell r="B53" t="str">
            <v>BOARD MEETING</v>
          </cell>
          <cell r="C53">
            <v>34944</v>
          </cell>
        </row>
        <row r="54">
          <cell r="A54">
            <v>51</v>
          </cell>
          <cell r="B54" t="str">
            <v>BOARD MEETING</v>
          </cell>
          <cell r="C54">
            <v>35016</v>
          </cell>
        </row>
        <row r="55">
          <cell r="A55">
            <v>52</v>
          </cell>
          <cell r="B55" t="str">
            <v>COMMITTEE MEETING</v>
          </cell>
          <cell r="C55">
            <v>35025</v>
          </cell>
        </row>
        <row r="56">
          <cell r="A56">
            <v>53</v>
          </cell>
          <cell r="B56" t="str">
            <v>BOARD MEETING</v>
          </cell>
          <cell r="C56">
            <v>35032</v>
          </cell>
        </row>
        <row r="57">
          <cell r="A57">
            <v>54</v>
          </cell>
          <cell r="B57" t="str">
            <v>BOARD MEETING</v>
          </cell>
          <cell r="C57">
            <v>35039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"/>
      <sheetName val="VALUE2_5"/>
      <sheetName val="TELCO"/>
      <sheetName val="fins"/>
      <sheetName val="Sheet2"/>
      <sheetName val="EV-EBITDA"/>
      <sheetName val="Q4FY02"/>
      <sheetName val="Q4FY03"/>
      <sheetName val="Sheet3"/>
      <sheetName val="quarterly"/>
      <sheetName val="EPS"/>
      <sheetName val="p&amp;L-gdr"/>
      <sheetName val="Sheet1"/>
      <sheetName val="consolidation"/>
      <sheetName val="Database"/>
      <sheetName val="Quarter"/>
      <sheetName val="Depreciation"/>
      <sheetName val="With car"/>
      <sheetName val="Car"/>
      <sheetName val="W-out car1"/>
      <sheetName val="W-out car2"/>
      <sheetName val="W-out car3"/>
      <sheetName val="Stress"/>
      <sheetName val="EVA"/>
      <sheetName val="shareholder"/>
      <sheetName val="Senty"/>
      <sheetName val="sales"/>
      <sheetName val="GEMiUploadError"/>
      <sheetName val="Chart2"/>
      <sheetName val="AcqIS"/>
      <sheetName val="AcqBSCF"/>
      <sheetName val="Sens"/>
      <sheetName val="SCEL Funding"/>
      <sheetName val="Headcount"/>
      <sheetName val="Payroll BL"/>
      <sheetName val="b_master"/>
      <sheetName val="TB"/>
    </sheetNames>
    <sheetDataSet>
      <sheetData sheetId="0" refreshError="1"/>
      <sheetData sheetId="1" refreshError="1">
        <row r="1">
          <cell r="A1" t="str">
            <v>COMPANY NAME</v>
          </cell>
          <cell r="B1">
            <v>37844.609429050928</v>
          </cell>
        </row>
        <row r="2">
          <cell r="A2" t="str">
            <v>SCENARIO NAME</v>
          </cell>
          <cell r="B2">
            <v>37844.609429050928</v>
          </cell>
        </row>
        <row r="4">
          <cell r="A4" t="str">
            <v>Last historical year:</v>
          </cell>
          <cell r="B4">
            <v>2003</v>
          </cell>
        </row>
        <row r="5">
          <cell r="M5" t="str">
            <v>Forecast</v>
          </cell>
          <cell r="N5" t="str">
            <v>Forecast</v>
          </cell>
          <cell r="O5" t="str">
            <v>Forecast</v>
          </cell>
          <cell r="P5" t="str">
            <v>Forecast</v>
          </cell>
          <cell r="Q5" t="str">
            <v>Forecast</v>
          </cell>
          <cell r="R5" t="str">
            <v>Forecast</v>
          </cell>
          <cell r="S5" t="str">
            <v>Forecast</v>
          </cell>
          <cell r="T5" t="str">
            <v>Forecast</v>
          </cell>
          <cell r="U5" t="str">
            <v>Forecast</v>
          </cell>
          <cell r="V5" t="str">
            <v>Forecast</v>
          </cell>
        </row>
        <row r="6">
          <cell r="C6">
            <v>1994</v>
          </cell>
          <cell r="D6">
            <v>1995</v>
          </cell>
          <cell r="E6">
            <v>1996</v>
          </cell>
          <cell r="F6">
            <v>1997</v>
          </cell>
          <cell r="G6">
            <v>1998</v>
          </cell>
          <cell r="H6">
            <v>1999</v>
          </cell>
          <cell r="I6">
            <v>2000</v>
          </cell>
          <cell r="J6">
            <v>2001</v>
          </cell>
          <cell r="K6">
            <v>2002</v>
          </cell>
          <cell r="L6">
            <v>2003</v>
          </cell>
          <cell r="M6">
            <v>2004</v>
          </cell>
          <cell r="N6">
            <v>2005</v>
          </cell>
          <cell r="O6">
            <v>2006</v>
          </cell>
          <cell r="P6">
            <v>2007</v>
          </cell>
          <cell r="Q6">
            <v>2008</v>
          </cell>
          <cell r="R6">
            <v>2009</v>
          </cell>
          <cell r="S6">
            <v>2010</v>
          </cell>
          <cell r="T6">
            <v>2011</v>
          </cell>
          <cell r="U6">
            <v>2012</v>
          </cell>
          <cell r="V6">
            <v>2013</v>
          </cell>
          <cell r="W6" t="str">
            <v>Perp</v>
          </cell>
        </row>
        <row r="7">
          <cell r="A7" t="str">
            <v>-</v>
          </cell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 t="str">
            <v>-</v>
          </cell>
          <cell r="G7" t="str">
            <v>-</v>
          </cell>
          <cell r="H7" t="str">
            <v>-</v>
          </cell>
          <cell r="I7" t="str">
            <v>-</v>
          </cell>
          <cell r="J7" t="str">
            <v>-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 t="str">
            <v>-</v>
          </cell>
          <cell r="P7" t="str">
            <v>-</v>
          </cell>
          <cell r="Q7" t="str">
            <v>-</v>
          </cell>
          <cell r="R7" t="str">
            <v>-</v>
          </cell>
          <cell r="S7" t="str">
            <v>-</v>
          </cell>
          <cell r="T7" t="str">
            <v>-</v>
          </cell>
          <cell r="U7" t="str">
            <v>-</v>
          </cell>
          <cell r="V7" t="str">
            <v>-</v>
          </cell>
          <cell r="W7" t="str">
            <v>-</v>
          </cell>
        </row>
        <row r="8">
          <cell r="A8" t="str">
            <v>Income Statement</v>
          </cell>
        </row>
        <row r="9">
          <cell r="A9" t="str">
            <v>-</v>
          </cell>
          <cell r="B9" t="str">
            <v>-</v>
          </cell>
        </row>
        <row r="10">
          <cell r="A10" t="str">
            <v>Revenues</v>
          </cell>
        </row>
        <row r="11">
          <cell r="A11" t="str">
            <v>Cost of Goods Sold</v>
          </cell>
        </row>
        <row r="12">
          <cell r="A12" t="str">
            <v>Selling, Gen &amp; Admin Expenses</v>
          </cell>
        </row>
        <row r="13">
          <cell r="A13" t="str">
            <v>Depreciation Expense</v>
          </cell>
        </row>
        <row r="14">
          <cell r="A14" t="str">
            <v>Other Oper Income/Expense</v>
          </cell>
        </row>
        <row r="16">
          <cell r="A16" t="str">
            <v>Operating Income</v>
          </cell>
        </row>
        <row r="17">
          <cell r="A17" t="str">
            <v>Amortization of Goodwill</v>
          </cell>
        </row>
        <row r="18">
          <cell r="A18" t="str">
            <v xml:space="preserve">Non-Oper Income </v>
          </cell>
        </row>
        <row r="19">
          <cell r="A19" t="str">
            <v>Interest Income</v>
          </cell>
        </row>
        <row r="20">
          <cell r="A20" t="str">
            <v>Interest Expense</v>
          </cell>
        </row>
        <row r="21">
          <cell r="A21" t="str">
            <v>Special Items</v>
          </cell>
        </row>
        <row r="23">
          <cell r="A23" t="str">
            <v>Earnings Before Taxes</v>
          </cell>
        </row>
        <row r="24">
          <cell r="A24" t="str">
            <v>Income Taxes</v>
          </cell>
        </row>
        <row r="25">
          <cell r="A25" t="str">
            <v>Minority Interest</v>
          </cell>
        </row>
        <row r="27">
          <cell r="A27" t="str">
            <v>Income Before Extra Items</v>
          </cell>
        </row>
        <row r="28">
          <cell r="A28" t="str">
            <v>Extraordinary Items</v>
          </cell>
        </row>
        <row r="30">
          <cell r="A30" t="str">
            <v>Net Income</v>
          </cell>
        </row>
        <row r="33">
          <cell r="A33" t="str">
            <v>Statement of Retained Earnings</v>
          </cell>
        </row>
        <row r="34">
          <cell r="A34" t="str">
            <v>-</v>
          </cell>
          <cell r="B34" t="str">
            <v>-</v>
          </cell>
        </row>
        <row r="35">
          <cell r="A35" t="str">
            <v>Beginning Ret Earnings</v>
          </cell>
        </row>
        <row r="36">
          <cell r="A36" t="str">
            <v>Net Income</v>
          </cell>
        </row>
        <row r="37">
          <cell r="A37" t="str">
            <v>Common Dividends</v>
          </cell>
        </row>
        <row r="38">
          <cell r="A38" t="str">
            <v>Preferred Dividends</v>
          </cell>
        </row>
        <row r="39">
          <cell r="A39" t="str">
            <v>Adj to Retained Earnings</v>
          </cell>
        </row>
        <row r="41">
          <cell r="A41" t="str">
            <v>Ending Ret Earnings</v>
          </cell>
        </row>
        <row r="44">
          <cell r="A44" t="str">
            <v>Off Balance Sheet Items</v>
          </cell>
        </row>
        <row r="45">
          <cell r="A45" t="str">
            <v>-</v>
          </cell>
          <cell r="B45" t="str">
            <v>-----------</v>
          </cell>
        </row>
        <row r="46">
          <cell r="A46" t="str">
            <v>Cap Value of Operating Leases</v>
          </cell>
        </row>
        <row r="47">
          <cell r="A47" t="str">
            <v>Interest Rate on Operating Leases</v>
          </cell>
        </row>
        <row r="48">
          <cell r="A48" t="str">
            <v>Interest Rate on Retmnt Rel Liab</v>
          </cell>
        </row>
        <row r="49">
          <cell r="A49" t="str">
            <v>Marginal Tax Rate</v>
          </cell>
        </row>
        <row r="50">
          <cell r="A50" t="str">
            <v>Wght Avg Cost of Capital</v>
          </cell>
        </row>
        <row r="52">
          <cell r="A52" t="str">
            <v>Balance Sheet</v>
          </cell>
        </row>
        <row r="53">
          <cell r="A53" t="str">
            <v>-</v>
          </cell>
          <cell r="B53" t="str">
            <v>-</v>
          </cell>
        </row>
        <row r="54">
          <cell r="A54" t="str">
            <v>Operating Cash</v>
          </cell>
        </row>
        <row r="55">
          <cell r="A55" t="str">
            <v>Excess Marketable Securities</v>
          </cell>
        </row>
        <row r="56">
          <cell r="A56" t="str">
            <v>Accounts Receivable</v>
          </cell>
        </row>
        <row r="57">
          <cell r="A57" t="str">
            <v>Inventories</v>
          </cell>
        </row>
        <row r="58">
          <cell r="A58" t="str">
            <v>Other Current Assets</v>
          </cell>
        </row>
        <row r="60">
          <cell r="A60" t="str">
            <v>Total Current Assets</v>
          </cell>
        </row>
        <row r="62">
          <cell r="A62" t="str">
            <v>Gross Prop Plant Equip</v>
          </cell>
        </row>
        <row r="63">
          <cell r="A63" t="str">
            <v>Accum. Depreciation</v>
          </cell>
        </row>
        <row r="65">
          <cell r="A65" t="str">
            <v>Net Property Plant and Equip</v>
          </cell>
        </row>
        <row r="67">
          <cell r="A67" t="str">
            <v>Goodwill</v>
          </cell>
        </row>
        <row r="68">
          <cell r="A68" t="str">
            <v>Other Operating Assets</v>
          </cell>
        </row>
        <row r="69">
          <cell r="A69" t="str">
            <v>Investments &amp; Advances</v>
          </cell>
        </row>
        <row r="70">
          <cell r="A70" t="str">
            <v>Other Non-op Assets</v>
          </cell>
        </row>
        <row r="72">
          <cell r="A72" t="str">
            <v>Total Assets</v>
          </cell>
        </row>
        <row r="75">
          <cell r="A75" t="str">
            <v>Short Term Debt</v>
          </cell>
        </row>
        <row r="76">
          <cell r="A76" t="str">
            <v>Accounts Payable</v>
          </cell>
        </row>
        <row r="77">
          <cell r="A77" t="str">
            <v>Other Current Liabilities</v>
          </cell>
        </row>
        <row r="79">
          <cell r="A79" t="str">
            <v>Total Current Liabilities</v>
          </cell>
        </row>
        <row r="81">
          <cell r="A81" t="str">
            <v>Long Term Debt</v>
          </cell>
        </row>
        <row r="82">
          <cell r="A82" t="str">
            <v>New Long-term Debt</v>
          </cell>
        </row>
        <row r="83">
          <cell r="A83" t="str">
            <v>Deferred Income Taxes</v>
          </cell>
        </row>
        <row r="84">
          <cell r="A84" t="str">
            <v>Other Non-Interest Liabilities</v>
          </cell>
        </row>
        <row r="85">
          <cell r="A85" t="str">
            <v>Retirement Related Liabilities</v>
          </cell>
        </row>
        <row r="86">
          <cell r="A86" t="str">
            <v>Minority Interest</v>
          </cell>
        </row>
        <row r="87">
          <cell r="A87" t="str">
            <v>Preferred Stock</v>
          </cell>
        </row>
        <row r="89">
          <cell r="A89" t="str">
            <v>Common Stock &amp; Paid-in Capital</v>
          </cell>
        </row>
        <row r="90">
          <cell r="A90" t="str">
            <v>Retained Earnings</v>
          </cell>
        </row>
        <row r="91">
          <cell r="A91" t="str">
            <v>Treasury Stock</v>
          </cell>
        </row>
        <row r="92">
          <cell r="A92" t="str">
            <v>Cummulative Trans and Other Adj</v>
          </cell>
        </row>
        <row r="94">
          <cell r="A94" t="str">
            <v>Total Common Equity</v>
          </cell>
        </row>
        <row r="96">
          <cell r="A96" t="str">
            <v>Total Liabs and Equity</v>
          </cell>
        </row>
        <row r="98">
          <cell r="A98" t="str">
            <v>Assets - (Liabilities + Equity)</v>
          </cell>
        </row>
        <row r="100">
          <cell r="A100" t="str">
            <v>NOPLAT</v>
          </cell>
        </row>
        <row r="101">
          <cell r="A101" t="str">
            <v>-</v>
          </cell>
          <cell r="B101" t="str">
            <v>-</v>
          </cell>
        </row>
        <row r="102">
          <cell r="A102" t="str">
            <v>Net Sales</v>
          </cell>
        </row>
        <row r="103">
          <cell r="A103" t="str">
            <v>Cost of Goods Sold</v>
          </cell>
        </row>
        <row r="104">
          <cell r="A104" t="str">
            <v>Selling, Gen &amp; Admin Expenses</v>
          </cell>
        </row>
        <row r="105">
          <cell r="A105" t="str">
            <v>Depreciation Expense</v>
          </cell>
        </row>
        <row r="106">
          <cell r="A106" t="str">
            <v>Other Oper Income/Expense</v>
          </cell>
        </row>
        <row r="107">
          <cell r="A107" t="str">
            <v>Adj for Operating Leases</v>
          </cell>
        </row>
        <row r="108">
          <cell r="A108" t="str">
            <v>Adj for Ret Rel Liab</v>
          </cell>
        </row>
        <row r="110">
          <cell r="A110" t="str">
            <v>EBIT</v>
          </cell>
        </row>
        <row r="111">
          <cell r="A111" t="str">
            <v>Taxes on EBIT</v>
          </cell>
        </row>
        <row r="112">
          <cell r="A112" t="str">
            <v>Change in Deferred Taxes</v>
          </cell>
        </row>
        <row r="114">
          <cell r="A114" t="str">
            <v>NOPLAT</v>
          </cell>
        </row>
        <row r="116">
          <cell r="A116" t="str">
            <v>Taxes on EBIT</v>
          </cell>
        </row>
        <row r="117">
          <cell r="A117" t="str">
            <v>-</v>
          </cell>
          <cell r="B117" t="str">
            <v>-</v>
          </cell>
        </row>
        <row r="118">
          <cell r="A118" t="str">
            <v xml:space="preserve">Prov for Inc Taxes </v>
          </cell>
        </row>
        <row r="119">
          <cell r="A119" t="str">
            <v>Tax Shield on Interest Exp</v>
          </cell>
        </row>
        <row r="120">
          <cell r="A120" t="str">
            <v>Tax Shield on Oper Lease Interest</v>
          </cell>
        </row>
        <row r="121">
          <cell r="A121" t="str">
            <v>Tax Shield on Ret Rel Liab Interest</v>
          </cell>
        </row>
        <row r="122">
          <cell r="A122" t="str">
            <v>Tax on Interest Income</v>
          </cell>
        </row>
        <row r="123">
          <cell r="A123" t="str">
            <v>Tax on Nonoperating Income</v>
          </cell>
        </row>
        <row r="125">
          <cell r="A125" t="str">
            <v>Taxes on EBIT</v>
          </cell>
        </row>
        <row r="127">
          <cell r="A127" t="str">
            <v>Reconciliation to Net Income</v>
          </cell>
        </row>
        <row r="128">
          <cell r="A128" t="str">
            <v>-</v>
          </cell>
          <cell r="B128" t="str">
            <v>-</v>
          </cell>
        </row>
        <row r="129">
          <cell r="A129" t="str">
            <v>Net Income</v>
          </cell>
        </row>
        <row r="130">
          <cell r="A130" t="str">
            <v>Add: Increase in Deferred Taxes</v>
          </cell>
        </row>
        <row r="131">
          <cell r="A131" t="str">
            <v>Add: Goodwill Amortization</v>
          </cell>
        </row>
        <row r="132">
          <cell r="A132" t="str">
            <v>Add: Extraordinary Items</v>
          </cell>
        </row>
        <row r="133">
          <cell r="A133" t="str">
            <v>Add: Special Items After Tax</v>
          </cell>
        </row>
        <row r="134">
          <cell r="A134" t="str">
            <v>Add: Minority Interest</v>
          </cell>
        </row>
        <row r="136">
          <cell r="A136" t="str">
            <v>Adjusted Net Income</v>
          </cell>
        </row>
        <row r="137">
          <cell r="A137" t="str">
            <v>Add: Interest Expense After Tax</v>
          </cell>
        </row>
        <row r="138">
          <cell r="A138" t="str">
            <v>Add: Interest Expense on Oper Leases</v>
          </cell>
        </row>
        <row r="139">
          <cell r="A139" t="str">
            <v>Add: Interest Expense on Ret Rel Liab</v>
          </cell>
        </row>
        <row r="141">
          <cell r="A141" t="str">
            <v>Total Income Avail to Investors</v>
          </cell>
        </row>
        <row r="142">
          <cell r="A142" t="str">
            <v>Less: Interest Income After-Tax</v>
          </cell>
        </row>
        <row r="143">
          <cell r="A143" t="str">
            <v>Less: Nonoperating Income After Tax</v>
          </cell>
        </row>
        <row r="145">
          <cell r="A145" t="str">
            <v>NOPLAT</v>
          </cell>
        </row>
        <row r="148">
          <cell r="A148" t="str">
            <v>Invested Capital</v>
          </cell>
        </row>
        <row r="149">
          <cell r="A149" t="str">
            <v>-</v>
          </cell>
          <cell r="B149" t="str">
            <v>-</v>
          </cell>
        </row>
        <row r="150">
          <cell r="A150" t="str">
            <v>Operating Current Assets</v>
          </cell>
        </row>
        <row r="151">
          <cell r="A151" t="str">
            <v>Non-interest Bearing Liabilties</v>
          </cell>
        </row>
        <row r="153">
          <cell r="A153" t="str">
            <v>Operating Working Capital</v>
          </cell>
        </row>
        <row r="155">
          <cell r="A155" t="str">
            <v>Net Property Plant and Equipment</v>
          </cell>
        </row>
        <row r="156">
          <cell r="A156" t="str">
            <v>Other Assets Net of Other Liabs</v>
          </cell>
        </row>
        <row r="157">
          <cell r="A157" t="str">
            <v>Value of Operating Leases</v>
          </cell>
        </row>
        <row r="159">
          <cell r="A159" t="str">
            <v>Operating Invested Capital</v>
          </cell>
        </row>
        <row r="162">
          <cell r="A162" t="str">
            <v>Excess Marketable Securities</v>
          </cell>
        </row>
        <row r="163">
          <cell r="A163" t="str">
            <v>Goodwill</v>
          </cell>
        </row>
        <row r="164">
          <cell r="A164" t="str">
            <v>Investments &amp; Advances</v>
          </cell>
        </row>
        <row r="165">
          <cell r="A165" t="str">
            <v>Non-operating Assets</v>
          </cell>
        </row>
        <row r="167">
          <cell r="A167" t="str">
            <v>Total Investor Funds</v>
          </cell>
        </row>
        <row r="171">
          <cell r="A171" t="str">
            <v>Equity</v>
          </cell>
        </row>
        <row r="172">
          <cell r="A172" t="str">
            <v>Deferred Income Taxes</v>
          </cell>
        </row>
        <row r="174">
          <cell r="A174" t="str">
            <v>Adjusted Equity</v>
          </cell>
        </row>
        <row r="175">
          <cell r="A175" t="str">
            <v>Interest Bearing Debt</v>
          </cell>
        </row>
        <row r="176">
          <cell r="A176" t="str">
            <v>Value of Operating Leases</v>
          </cell>
        </row>
        <row r="177">
          <cell r="A177" t="str">
            <v>Retirement Rel Liab</v>
          </cell>
        </row>
        <row r="179">
          <cell r="A179" t="str">
            <v>Total Investor Funds</v>
          </cell>
        </row>
        <row r="182">
          <cell r="A182" t="str">
            <v>Free Cash Flow</v>
          </cell>
        </row>
        <row r="183">
          <cell r="A183" t="str">
            <v>-</v>
          </cell>
          <cell r="B183" t="str">
            <v>-</v>
          </cell>
        </row>
        <row r="184">
          <cell r="A184" t="str">
            <v>EBIT</v>
          </cell>
        </row>
        <row r="185">
          <cell r="A185" t="str">
            <v>Taxes on EBIT</v>
          </cell>
        </row>
        <row r="186">
          <cell r="A186" t="str">
            <v>Change in Def Taxes</v>
          </cell>
        </row>
        <row r="188">
          <cell r="A188" t="str">
            <v>NOPLAT</v>
          </cell>
        </row>
        <row r="189">
          <cell r="A189" t="str">
            <v>Depreciation</v>
          </cell>
        </row>
        <row r="191">
          <cell r="A191" t="str">
            <v>Gross Cash Flow</v>
          </cell>
        </row>
        <row r="193">
          <cell r="A193" t="str">
            <v>Increase in Working Capital</v>
          </cell>
        </row>
        <row r="194">
          <cell r="A194" t="str">
            <v>Capital Expenditures</v>
          </cell>
        </row>
        <row r="195">
          <cell r="A195" t="str">
            <v>Incr in Other Assets</v>
          </cell>
        </row>
        <row r="196">
          <cell r="A196" t="str">
            <v>Inv in Operating Leases</v>
          </cell>
        </row>
        <row r="198">
          <cell r="A198" t="str">
            <v>Gross Investment</v>
          </cell>
        </row>
        <row r="200">
          <cell r="A200" t="str">
            <v>Free Cash Flow Before Goodwill</v>
          </cell>
        </row>
        <row r="201">
          <cell r="A201" t="str">
            <v>Investment in Goodwill</v>
          </cell>
        </row>
        <row r="203">
          <cell r="A203" t="str">
            <v>Free Cash Flow After Goodwill</v>
          </cell>
        </row>
        <row r="205">
          <cell r="A205" t="str">
            <v>Non-operating Cash Flow</v>
          </cell>
        </row>
        <row r="206">
          <cell r="A206" t="str">
            <v>Foreign Currency Translation Effect</v>
          </cell>
        </row>
        <row r="208">
          <cell r="A208" t="str">
            <v>Cash Flow Available to Investors</v>
          </cell>
        </row>
        <row r="210">
          <cell r="A210" t="str">
            <v>Financing Flow</v>
          </cell>
        </row>
        <row r="211">
          <cell r="A211" t="str">
            <v>-</v>
          </cell>
          <cell r="B211" t="str">
            <v>-</v>
          </cell>
        </row>
        <row r="212">
          <cell r="A212" t="str">
            <v>AT Interest Income</v>
          </cell>
        </row>
        <row r="213">
          <cell r="A213" t="str">
            <v>Incr/(Decr) Excess Mkt Sec</v>
          </cell>
        </row>
        <row r="214">
          <cell r="A214" t="str">
            <v xml:space="preserve">AT Interest Expense </v>
          </cell>
        </row>
        <row r="215">
          <cell r="A215" t="str">
            <v>Interest on Operating Leases</v>
          </cell>
        </row>
        <row r="216">
          <cell r="A216" t="str">
            <v>Interest on Retirement Rel Liab</v>
          </cell>
        </row>
        <row r="217">
          <cell r="A217" t="str">
            <v>Decr/(Incr) in Debt</v>
          </cell>
        </row>
        <row r="218">
          <cell r="A218" t="str">
            <v>Decr/(Incr) in Operating Leases</v>
          </cell>
        </row>
        <row r="219">
          <cell r="A219" t="str">
            <v>Decr/(Incr) in Ret Rel Liab</v>
          </cell>
        </row>
        <row r="220">
          <cell r="A220" t="str">
            <v>Minority Interest(IS and BS)</v>
          </cell>
        </row>
        <row r="221">
          <cell r="A221" t="str">
            <v>Common Dividends</v>
          </cell>
        </row>
        <row r="222">
          <cell r="A222" t="str">
            <v>Preferred Dividends</v>
          </cell>
        </row>
        <row r="223">
          <cell r="A223" t="str">
            <v>Decr/(Incr) in Preferred</v>
          </cell>
        </row>
        <row r="224">
          <cell r="A224" t="str">
            <v>Decr/(Incr) in Common &amp; Treas Stock</v>
          </cell>
        </row>
        <row r="226">
          <cell r="A226" t="str">
            <v>Total Financing Flow</v>
          </cell>
        </row>
        <row r="228">
          <cell r="A228" t="str">
            <v>Pre-Financing - Financing Flows</v>
          </cell>
        </row>
        <row r="230">
          <cell r="A230" t="str">
            <v>Economic Profit</v>
          </cell>
        </row>
        <row r="231">
          <cell r="A231" t="str">
            <v>-</v>
          </cell>
          <cell r="B231" t="str">
            <v>-</v>
          </cell>
        </row>
        <row r="232">
          <cell r="A232" t="str">
            <v>Return on Invested Capital</v>
          </cell>
        </row>
        <row r="233">
          <cell r="A233" t="str">
            <v>WACC</v>
          </cell>
        </row>
        <row r="235">
          <cell r="A235" t="str">
            <v>Spread</v>
          </cell>
        </row>
        <row r="236">
          <cell r="A236" t="str">
            <v>Invested Capital (Beg of Year)</v>
          </cell>
        </row>
        <row r="238">
          <cell r="A238" t="str">
            <v>Economic Profit (before Goodwill)</v>
          </cell>
        </row>
        <row r="241">
          <cell r="A241" t="str">
            <v>NOPLAT</v>
          </cell>
        </row>
        <row r="242">
          <cell r="A242" t="str">
            <v>Capital Charge</v>
          </cell>
        </row>
        <row r="244">
          <cell r="A244" t="str">
            <v>Economic Profit (before Goodwill)</v>
          </cell>
        </row>
        <row r="247">
          <cell r="A247" t="str">
            <v xml:space="preserve">Operating Ratios </v>
          </cell>
        </row>
        <row r="248">
          <cell r="A248" t="str">
            <v>and Forecast Assumptions</v>
          </cell>
        </row>
        <row r="249">
          <cell r="A249" t="str">
            <v>-</v>
          </cell>
          <cell r="B249" t="str">
            <v>-</v>
          </cell>
        </row>
        <row r="250">
          <cell r="A250" t="str">
            <v>Operations</v>
          </cell>
        </row>
        <row r="251">
          <cell r="A251" t="str">
            <v xml:space="preserve">  Revenue Growth</v>
          </cell>
        </row>
        <row r="252">
          <cell r="A252" t="str">
            <v xml:space="preserve">  COGS/Revenues</v>
          </cell>
        </row>
        <row r="253">
          <cell r="A253" t="str">
            <v xml:space="preserve">  SG&amp;A/Revenues</v>
          </cell>
        </row>
        <row r="254">
          <cell r="A254" t="str">
            <v xml:space="preserve">  Other Oper Inc/Exp Growth</v>
          </cell>
        </row>
        <row r="255">
          <cell r="A255" t="str">
            <v xml:space="preserve">  Oper Lease Adj/Revenues</v>
          </cell>
        </row>
        <row r="256">
          <cell r="A256" t="str">
            <v xml:space="preserve">  Ret Rel Liab Adj/Revenues</v>
          </cell>
        </row>
        <row r="257">
          <cell r="A257" t="str">
            <v xml:space="preserve">  EBDIT Margin</v>
          </cell>
        </row>
        <row r="258">
          <cell r="A258" t="str">
            <v xml:space="preserve">  Depreciation/Revenues</v>
          </cell>
        </row>
        <row r="259">
          <cell r="A259" t="str">
            <v xml:space="preserve">  Operating Margin</v>
          </cell>
        </row>
        <row r="261">
          <cell r="A261" t="str">
            <v>Working Capital/Revenues</v>
          </cell>
        </row>
        <row r="262">
          <cell r="A262" t="str">
            <v xml:space="preserve">  Operating Cash</v>
          </cell>
        </row>
        <row r="263">
          <cell r="A263" t="str">
            <v xml:space="preserve">  Accounts Receivable</v>
          </cell>
        </row>
        <row r="264">
          <cell r="A264" t="str">
            <v xml:space="preserve">  Inventories</v>
          </cell>
        </row>
        <row r="265">
          <cell r="A265" t="str">
            <v xml:space="preserve">  Other Current Assets</v>
          </cell>
        </row>
        <row r="266">
          <cell r="A266" t="str">
            <v xml:space="preserve">  Accounts Payable</v>
          </cell>
        </row>
        <row r="267">
          <cell r="A267" t="str">
            <v xml:space="preserve">  Other Current Liabilities</v>
          </cell>
        </row>
        <row r="268">
          <cell r="A268" t="str">
            <v xml:space="preserve">  Net Working Capital</v>
          </cell>
        </row>
        <row r="270">
          <cell r="A270" t="str">
            <v>Prop Plant Equip</v>
          </cell>
        </row>
        <row r="271">
          <cell r="A271" t="str">
            <v>Input Values:</v>
          </cell>
        </row>
        <row r="272">
          <cell r="A272" t="str">
            <v xml:space="preserve">  CapX/Revs (Input, Mode 1)</v>
          </cell>
        </row>
        <row r="273">
          <cell r="A273" t="str">
            <v xml:space="preserve">  NPPE/Revs (Input, Mode 2)</v>
          </cell>
        </row>
        <row r="274">
          <cell r="A274" t="str">
            <v xml:space="preserve">  Depr/Last Yr's GPPE</v>
          </cell>
        </row>
        <row r="275">
          <cell r="A275" t="str">
            <v xml:space="preserve">  Retirements/Last Yr's GPPE</v>
          </cell>
        </row>
        <row r="277">
          <cell r="A277" t="str">
            <v>Calculated Values:</v>
          </cell>
        </row>
        <row r="278">
          <cell r="A278" t="str">
            <v xml:space="preserve">  Gross PPE/Revenues</v>
          </cell>
        </row>
        <row r="279">
          <cell r="A279" t="str">
            <v xml:space="preserve">  NPPE/Revenues</v>
          </cell>
        </row>
        <row r="280">
          <cell r="A280" t="str">
            <v xml:space="preserve">  CapX/Revenues</v>
          </cell>
        </row>
        <row r="281">
          <cell r="A281" t="str">
            <v xml:space="preserve">  Capital Expenditures ($)</v>
          </cell>
        </row>
        <row r="282">
          <cell r="A282" t="str">
            <v xml:space="preserve">  Depreciation Expense ($)</v>
          </cell>
        </row>
        <row r="283">
          <cell r="A283" t="str">
            <v xml:space="preserve">  Retirements ($)</v>
          </cell>
        </row>
        <row r="285">
          <cell r="A285" t="str">
            <v>Forecast Option</v>
          </cell>
        </row>
        <row r="287">
          <cell r="A287" t="str">
            <v>Financing/Other Ratios</v>
          </cell>
        </row>
        <row r="288">
          <cell r="A288" t="str">
            <v>and Forecast Assumptions</v>
          </cell>
        </row>
        <row r="289">
          <cell r="A289" t="str">
            <v>-</v>
          </cell>
          <cell r="B289" t="str">
            <v>-</v>
          </cell>
        </row>
        <row r="290">
          <cell r="A290" t="str">
            <v>Taxes</v>
          </cell>
        </row>
        <row r="291">
          <cell r="A291" t="str">
            <v xml:space="preserve">  EBIT Tax Rate</v>
          </cell>
        </row>
        <row r="292">
          <cell r="A292" t="str">
            <v xml:space="preserve">  Marginal Tax Rate</v>
          </cell>
        </row>
        <row r="293">
          <cell r="A293" t="str">
            <v xml:space="preserve">  Incr Def Tax/Tax on EBIT</v>
          </cell>
        </row>
        <row r="294">
          <cell r="A294" t="str">
            <v xml:space="preserve"> </v>
          </cell>
        </row>
        <row r="295">
          <cell r="A295" t="str">
            <v xml:space="preserve">  Int Rate on Excess Mkt Secs</v>
          </cell>
        </row>
        <row r="296">
          <cell r="A296" t="str">
            <v xml:space="preserve">  Int Rate on Existing Debt</v>
          </cell>
        </row>
        <row r="297">
          <cell r="A297" t="str">
            <v xml:space="preserve">  Int Rate on Short-Term Debt</v>
          </cell>
        </row>
        <row r="298">
          <cell r="A298" t="str">
            <v xml:space="preserve">  Int Rate on Long-Term Debt</v>
          </cell>
        </row>
        <row r="299">
          <cell r="A299" t="str">
            <v xml:space="preserve">  Int Rate on New L-T Debt</v>
          </cell>
        </row>
        <row r="300">
          <cell r="A300" t="str">
            <v xml:space="preserve">  Dividend Payout Ratio</v>
          </cell>
        </row>
        <row r="301">
          <cell r="A301" t="str">
            <v xml:space="preserve">  Int Rate on Operating Leases</v>
          </cell>
        </row>
        <row r="302">
          <cell r="A302" t="str">
            <v xml:space="preserve">  Int Rate on Ret Rel Liab</v>
          </cell>
        </row>
        <row r="303">
          <cell r="A303" t="str">
            <v xml:space="preserve">  Weighted Average Cost of Capital</v>
          </cell>
        </row>
        <row r="305">
          <cell r="A305" t="str">
            <v>Minority Interest</v>
          </cell>
        </row>
        <row r="306">
          <cell r="A306" t="str">
            <v xml:space="preserve">  Min Int(IS)/(Income Aft Tax)</v>
          </cell>
        </row>
        <row r="307">
          <cell r="A307" t="str">
            <v xml:space="preserve">  Minority Int Payout Ratio</v>
          </cell>
        </row>
        <row r="308">
          <cell r="A308" t="str">
            <v xml:space="preserve">  Minority Interest(BS)</v>
          </cell>
        </row>
        <row r="309">
          <cell r="A309" t="str">
            <v xml:space="preserve">  </v>
          </cell>
        </row>
        <row r="310">
          <cell r="A310" t="str">
            <v xml:space="preserve">Other Ratios </v>
          </cell>
        </row>
        <row r="311">
          <cell r="A311" t="str">
            <v xml:space="preserve">  Non-Op Income Growth</v>
          </cell>
        </row>
        <row r="312">
          <cell r="A312" t="str">
            <v xml:space="preserve">  Other Assets/Revenues</v>
          </cell>
        </row>
        <row r="313">
          <cell r="A313" t="str">
            <v xml:space="preserve">  Inv &amp; Advances Growth Rate</v>
          </cell>
        </row>
        <row r="314">
          <cell r="A314" t="str">
            <v xml:space="preserve">  Non-Op Assets Growth Rate</v>
          </cell>
        </row>
        <row r="315">
          <cell r="A315" t="str">
            <v xml:space="preserve">  Other Liabs/Revenues</v>
          </cell>
        </row>
        <row r="316">
          <cell r="A316" t="str">
            <v xml:space="preserve">  Cap Oper Leases/Revenues</v>
          </cell>
        </row>
        <row r="319">
          <cell r="A319" t="str">
            <v xml:space="preserve">Other Values ($) </v>
          </cell>
        </row>
        <row r="320">
          <cell r="A320" t="str">
            <v xml:space="preserve">  Amort of Goodwill ($)</v>
          </cell>
        </row>
        <row r="321">
          <cell r="A321" t="str">
            <v xml:space="preserve">  Special Items ($)</v>
          </cell>
        </row>
        <row r="322">
          <cell r="A322" t="str">
            <v xml:space="preserve">  Extraordinary Items ($)</v>
          </cell>
        </row>
        <row r="323">
          <cell r="A323" t="str">
            <v xml:space="preserve">  Short Term Debt ($)</v>
          </cell>
        </row>
        <row r="324">
          <cell r="A324" t="str">
            <v xml:space="preserve">  Long Term Debt ($)</v>
          </cell>
        </row>
        <row r="325">
          <cell r="A325" t="str">
            <v xml:space="preserve">  Preferred Stock ($)</v>
          </cell>
        </row>
        <row r="326">
          <cell r="A326" t="str">
            <v xml:space="preserve">  Preferred Dividends ($)</v>
          </cell>
        </row>
        <row r="327">
          <cell r="A327" t="str">
            <v xml:space="preserve">  Capitalized Oper Leases ($)</v>
          </cell>
        </row>
        <row r="328">
          <cell r="A328" t="str">
            <v xml:space="preserve">  Retirement Related Liabilities</v>
          </cell>
        </row>
        <row r="330">
          <cell r="A330" t="str">
            <v>Continuing Value Parameters</v>
          </cell>
        </row>
        <row r="331">
          <cell r="A331" t="str">
            <v>-</v>
          </cell>
          <cell r="B331" t="str">
            <v>-</v>
          </cell>
        </row>
        <row r="332">
          <cell r="A332" t="str">
            <v>Return on Net New Investment</v>
          </cell>
        </row>
        <row r="333">
          <cell r="A333" t="str">
            <v>Growth in NOPLAT</v>
          </cell>
        </row>
        <row r="335">
          <cell r="A335" t="str">
            <v>Key Operating Ratios</v>
          </cell>
        </row>
        <row r="336">
          <cell r="A336" t="str">
            <v>-</v>
          </cell>
          <cell r="B336" t="str">
            <v>-</v>
          </cell>
        </row>
        <row r="337">
          <cell r="A337" t="str">
            <v>EBIT/Revenues</v>
          </cell>
        </row>
        <row r="338">
          <cell r="A338" t="str">
            <v xml:space="preserve">  COGS/Revenues</v>
          </cell>
        </row>
        <row r="339">
          <cell r="A339" t="str">
            <v xml:space="preserve">  SG&amp;A/Revenues</v>
          </cell>
        </row>
        <row r="340">
          <cell r="A340" t="str">
            <v xml:space="preserve">  Depreciation/Revenues</v>
          </cell>
        </row>
        <row r="341">
          <cell r="A341" t="str">
            <v xml:space="preserve">  Other Oper Inc/Exp/Revenues</v>
          </cell>
        </row>
        <row r="342">
          <cell r="A342" t="str">
            <v xml:space="preserve">  Oper Lease Adj/Revenues</v>
          </cell>
        </row>
        <row r="343">
          <cell r="A343" t="str">
            <v xml:space="preserve">  Ret Rel Liab Adj/Revenues</v>
          </cell>
        </row>
        <row r="344">
          <cell r="A344" t="str">
            <v xml:space="preserve">  EBIT/Revenues</v>
          </cell>
        </row>
        <row r="346">
          <cell r="A346" t="str">
            <v>Return on Invested Capital (BY)</v>
          </cell>
        </row>
        <row r="347">
          <cell r="A347" t="str">
            <v xml:space="preserve">  Net PPE/Revenues</v>
          </cell>
        </row>
        <row r="348">
          <cell r="A348" t="str">
            <v xml:space="preserve">  Working Capital/Revenues</v>
          </cell>
        </row>
        <row r="349">
          <cell r="A349" t="str">
            <v xml:space="preserve">  Net Other Assets/Revenues</v>
          </cell>
        </row>
        <row r="350">
          <cell r="A350" t="str">
            <v xml:space="preserve">  Revenues/Invested Capital</v>
          </cell>
        </row>
        <row r="351">
          <cell r="A351" t="str">
            <v xml:space="preserve">  Pre-Tax ROIC</v>
          </cell>
        </row>
        <row r="352">
          <cell r="A352" t="str">
            <v xml:space="preserve">  Cash Tax Rate</v>
          </cell>
        </row>
        <row r="353">
          <cell r="A353" t="str">
            <v xml:space="preserve">  After-Tax ROIC</v>
          </cell>
        </row>
        <row r="354">
          <cell r="A354" t="str">
            <v xml:space="preserve">  After-Tax ROIC (Incl. Goodwill)</v>
          </cell>
        </row>
        <row r="356">
          <cell r="A356" t="str">
            <v>Return on Invested Cap (Avg)</v>
          </cell>
        </row>
        <row r="357">
          <cell r="A357" t="str">
            <v xml:space="preserve">  Net PPE/Revenues</v>
          </cell>
        </row>
        <row r="358">
          <cell r="A358" t="str">
            <v xml:space="preserve">  Working Capital/Revenues</v>
          </cell>
        </row>
        <row r="359">
          <cell r="A359" t="str">
            <v xml:space="preserve">  Net Other Assets/Revenues</v>
          </cell>
        </row>
        <row r="360">
          <cell r="A360" t="str">
            <v xml:space="preserve">  Revenues/Invested Capital</v>
          </cell>
        </row>
        <row r="361">
          <cell r="A361" t="str">
            <v xml:space="preserve">  Pre-Tax ROIC</v>
          </cell>
        </row>
        <row r="362">
          <cell r="A362" t="str">
            <v xml:space="preserve">  After-Tax ROIC</v>
          </cell>
        </row>
        <row r="363">
          <cell r="A363" t="str">
            <v xml:space="preserve">  After-Tax ROIC (Incl. Goodwill)</v>
          </cell>
        </row>
        <row r="365">
          <cell r="A365" t="str">
            <v>Growth Rates</v>
          </cell>
        </row>
        <row r="366">
          <cell r="A366" t="str">
            <v xml:space="preserve">  Revenue Growth Rate</v>
          </cell>
        </row>
        <row r="367">
          <cell r="A367" t="str">
            <v xml:space="preserve">  EBIT Growth Rate</v>
          </cell>
        </row>
        <row r="368">
          <cell r="A368" t="str">
            <v xml:space="preserve">  NOPLAT Growth Rate</v>
          </cell>
        </row>
        <row r="369">
          <cell r="A369" t="str">
            <v xml:space="preserve">  Invested Capital Growth Rate</v>
          </cell>
        </row>
        <row r="371">
          <cell r="A371" t="str">
            <v>Investment Rates</v>
          </cell>
        </row>
        <row r="372">
          <cell r="A372" t="str">
            <v xml:space="preserve">  Gross Investment Rate</v>
          </cell>
        </row>
        <row r="373">
          <cell r="A373" t="str">
            <v xml:space="preserve">  Net Investment Rate</v>
          </cell>
        </row>
        <row r="375">
          <cell r="A375" t="str">
            <v>Financing</v>
          </cell>
        </row>
        <row r="376">
          <cell r="A376" t="str">
            <v xml:space="preserve">  Coverage (EBIT/Interest)</v>
          </cell>
        </row>
        <row r="377">
          <cell r="A377" t="str">
            <v xml:space="preserve">  Debt/Total Cap (Book)</v>
          </cell>
        </row>
        <row r="378">
          <cell r="A378" t="str">
            <v xml:space="preserve">  Average ROE</v>
          </cell>
        </row>
        <row r="380">
          <cell r="A380" t="str">
            <v>Change in Working Capital</v>
          </cell>
        </row>
        <row r="381">
          <cell r="A381" t="str">
            <v>-</v>
          </cell>
          <cell r="B381" t="str">
            <v>-</v>
          </cell>
        </row>
        <row r="382">
          <cell r="A382" t="str">
            <v>Incr in Oper Cash</v>
          </cell>
        </row>
        <row r="383">
          <cell r="A383" t="str">
            <v>Incr in Accts Receivable</v>
          </cell>
        </row>
        <row r="384">
          <cell r="A384" t="str">
            <v>Incr in Inventories</v>
          </cell>
        </row>
        <row r="385">
          <cell r="A385" t="str">
            <v>Incr Other Current Assets</v>
          </cell>
        </row>
        <row r="386">
          <cell r="A386" t="str">
            <v>(Incr) in Accts Payable</v>
          </cell>
        </row>
        <row r="387">
          <cell r="A387" t="str">
            <v>(Incr) Other Current Liabs</v>
          </cell>
        </row>
        <row r="389">
          <cell r="A389" t="str">
            <v>Net Change in Working Capital</v>
          </cell>
        </row>
        <row r="391">
          <cell r="A391" t="str">
            <v>Capital Expenditures</v>
          </cell>
        </row>
        <row r="392">
          <cell r="A392" t="str">
            <v>-</v>
          </cell>
          <cell r="B392" t="str">
            <v>-</v>
          </cell>
        </row>
        <row r="393">
          <cell r="A393" t="str">
            <v>Increase in Net PPE</v>
          </cell>
        </row>
        <row r="394">
          <cell r="A394" t="str">
            <v>Depreciation</v>
          </cell>
        </row>
        <row r="396">
          <cell r="A396" t="str">
            <v xml:space="preserve">Cap Exp (Net of Disposals) </v>
          </cell>
        </row>
        <row r="398">
          <cell r="A398" t="str">
            <v>Investment in Goodwill</v>
          </cell>
        </row>
        <row r="399">
          <cell r="A399" t="str">
            <v>-</v>
          </cell>
          <cell r="B399" t="str">
            <v>-</v>
          </cell>
        </row>
        <row r="400">
          <cell r="A400" t="str">
            <v>Inc/(Dec) Bal Sheet Goodwill</v>
          </cell>
        </row>
        <row r="401">
          <cell r="A401" t="str">
            <v>Amort of Goodwill</v>
          </cell>
        </row>
        <row r="403">
          <cell r="A403" t="str">
            <v>Investment in Goodwill</v>
          </cell>
        </row>
        <row r="405">
          <cell r="A405" t="str">
            <v>Non-Op Cash Flow</v>
          </cell>
        </row>
        <row r="406">
          <cell r="A406" t="str">
            <v>-</v>
          </cell>
          <cell r="B406" t="str">
            <v>-</v>
          </cell>
        </row>
        <row r="407">
          <cell r="A407" t="str">
            <v>Extraordinary Items</v>
          </cell>
        </row>
        <row r="408">
          <cell r="A408" t="str">
            <v xml:space="preserve">AT Non-Op Income </v>
          </cell>
        </row>
        <row r="409">
          <cell r="A409" t="str">
            <v>Chg in Investments &amp; Advances</v>
          </cell>
        </row>
        <row r="410">
          <cell r="A410" t="str">
            <v>Change in Non-Op Assets</v>
          </cell>
        </row>
        <row r="412">
          <cell r="A412" t="str">
            <v>Non-Op Cash Flow</v>
          </cell>
        </row>
        <row r="414">
          <cell r="A414" t="str">
            <v>-</v>
          </cell>
          <cell r="B414" t="str">
            <v>-</v>
          </cell>
        </row>
        <row r="415">
          <cell r="A415" t="str">
            <v>DCF Valuation Summary</v>
          </cell>
        </row>
        <row r="416">
          <cell r="A416" t="str">
            <v>-</v>
          </cell>
          <cell r="B416" t="str">
            <v>-</v>
          </cell>
        </row>
        <row r="418">
          <cell r="A418" t="str">
            <v>Operating Value</v>
          </cell>
        </row>
        <row r="420">
          <cell r="A420" t="str">
            <v>Excess Mkt Securities</v>
          </cell>
        </row>
        <row r="421">
          <cell r="A421" t="str">
            <v>Non-Op Assets</v>
          </cell>
        </row>
        <row r="422">
          <cell r="A422" t="str">
            <v>Excess Pension Assets</v>
          </cell>
        </row>
        <row r="424">
          <cell r="A424" t="str">
            <v>Entity Value</v>
          </cell>
        </row>
        <row r="426">
          <cell r="A426" t="str">
            <v>Debt</v>
          </cell>
        </row>
        <row r="427">
          <cell r="A427" t="str">
            <v>Capitalized Operating Leases</v>
          </cell>
        </row>
        <row r="428">
          <cell r="A428" t="str">
            <v>Retirement Related Liability</v>
          </cell>
        </row>
        <row r="429">
          <cell r="A429" t="str">
            <v>Preferred Stock</v>
          </cell>
        </row>
        <row r="430">
          <cell r="A430" t="str">
            <v>Minority Interest</v>
          </cell>
        </row>
        <row r="431">
          <cell r="A431" t="str">
            <v>Stock Options</v>
          </cell>
        </row>
        <row r="433">
          <cell r="A433" t="str">
            <v>Equity Value</v>
          </cell>
        </row>
        <row r="436">
          <cell r="A436" t="str">
            <v>Most Recent Shares Outstanding</v>
          </cell>
        </row>
        <row r="437">
          <cell r="A437" t="str">
            <v>Value per Share</v>
          </cell>
        </row>
        <row r="438">
          <cell r="A438" t="str">
            <v>Most Recent Close Price</v>
          </cell>
        </row>
        <row r="439">
          <cell r="A439" t="str">
            <v>Value Difference</v>
          </cell>
        </row>
        <row r="444">
          <cell r="A444" t="str">
            <v>-</v>
          </cell>
          <cell r="B444" t="str">
            <v>-</v>
          </cell>
        </row>
        <row r="447">
          <cell r="A447" t="str">
            <v>-</v>
          </cell>
          <cell r="B447" t="str">
            <v>-</v>
          </cell>
        </row>
        <row r="448">
          <cell r="A448" t="str">
            <v>Economic Profit Valuation Summary</v>
          </cell>
        </row>
        <row r="449">
          <cell r="A449" t="str">
            <v>-</v>
          </cell>
          <cell r="B449" t="str">
            <v>-</v>
          </cell>
        </row>
        <row r="451">
          <cell r="A451" t="str">
            <v>Operating Value</v>
          </cell>
        </row>
        <row r="453">
          <cell r="A453" t="str">
            <v>Excess Mkt Securities</v>
          </cell>
        </row>
        <row r="454">
          <cell r="A454" t="str">
            <v>Non-Op Assets</v>
          </cell>
        </row>
        <row r="455">
          <cell r="A455" t="str">
            <v>Excess Pension Assets</v>
          </cell>
        </row>
        <row r="457">
          <cell r="A457" t="str">
            <v>Entity Value</v>
          </cell>
        </row>
        <row r="459">
          <cell r="A459" t="str">
            <v>Debt</v>
          </cell>
        </row>
        <row r="460">
          <cell r="A460" t="str">
            <v>Capitalized Operating Leases</v>
          </cell>
        </row>
        <row r="461">
          <cell r="A461" t="str">
            <v>Unfunded Pension Liabilities</v>
          </cell>
        </row>
        <row r="462">
          <cell r="A462" t="str">
            <v>Preferred Stock</v>
          </cell>
        </row>
        <row r="463">
          <cell r="A463" t="str">
            <v>Minority Interest</v>
          </cell>
        </row>
        <row r="464">
          <cell r="A464" t="str">
            <v>Stock Options</v>
          </cell>
        </row>
        <row r="466">
          <cell r="A466" t="str">
            <v>Equity Value</v>
          </cell>
        </row>
        <row r="469">
          <cell r="A469" t="str">
            <v>Most Recent Shares Outstanding</v>
          </cell>
        </row>
        <row r="470">
          <cell r="A470" t="str">
            <v>Value per Share</v>
          </cell>
        </row>
        <row r="471">
          <cell r="A471" t="str">
            <v>Most Recent Close Price</v>
          </cell>
        </row>
        <row r="472">
          <cell r="A472" t="str">
            <v>Value Difference</v>
          </cell>
        </row>
        <row r="476">
          <cell r="A476" t="str">
            <v xml:space="preserve"> </v>
          </cell>
        </row>
        <row r="481">
          <cell r="A481" t="str">
            <v>-</v>
          </cell>
          <cell r="B481" t="str">
            <v>-</v>
          </cell>
        </row>
        <row r="492">
          <cell r="A492" t="str">
            <v xml:space="preserve">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"/>
      <sheetName val="Cover Sheet"/>
      <sheetName val="Index"/>
      <sheetName val="Units Purchase"/>
      <sheetName val="Daily Collection"/>
      <sheetName val="Apr-06 Mode of collection"/>
      <sheetName val="May-06 Mode of collection"/>
      <sheetName val="June-06 Mode of collection"/>
      <sheetName val="July-06 Mode of collection "/>
      <sheetName val="August-06 Mode of collection"/>
      <sheetName val="Month wise Sale"/>
      <sheetName val="Sale for the year 2004-05"/>
      <sheetName val="Sale from Apr-05 to Mar-06"/>
      <sheetName val="Sale from Apr-06 to Jul-06"/>
      <sheetName val="Sale August 06"/>
      <sheetName val="Division SD-August 06"/>
      <sheetName val="Division SCD-August 06"/>
      <sheetName val="Division CD-August 06"/>
      <sheetName val="Division ND-August 06"/>
      <sheetName val="Division ED-August 06"/>
      <sheetName val="Category &amp; slab wise sale Jul06"/>
      <sheetName val="Category &amp; slab wise sale Aug06"/>
      <sheetName val="Billing Schedule August-06"/>
      <sheetName val="Billing Position August-06"/>
      <sheetName val="Dabtors Anlysis Ratewise T (B)"/>
      <sheetName val="Dabtors Anlysis Ratewise R (B)"/>
      <sheetName val="Dabtors Anlysis Ratewise D (B)"/>
      <sheetName val="Dabtors Anlysis Ratewise T (D)"/>
      <sheetName val="Dabtors Anlysis Ratewise R (D)"/>
      <sheetName val="Dabtors Anlysis Ratewise D (D)"/>
      <sheetName val="WeeklyTotal Overdue Positionion"/>
      <sheetName val="Total Overdue Position"/>
      <sheetName val="Overdue Position Divisionwise"/>
      <sheetName val="Weekly Overdue Position &gt;Rs1500"/>
      <sheetName val="Overdue more than Rs. 1500.00"/>
      <sheetName val="Unbilled -Upto May 06"/>
      <sheetName val="Jun-06 Unbilled"/>
      <sheetName val="Overdue&gt; Rs. 1500 Divisionwise"/>
      <sheetName val="Weekly Summary-NC Position"/>
      <sheetName val="SUMMARY - NC"/>
      <sheetName val="Detailed Summery-NC"/>
      <sheetName val="Pending Agewise - NC"/>
      <sheetName val="Detailed Pending Agewise-NC"/>
      <sheetName val="Duration Of Completion - NC"/>
      <sheetName val="Detailed Completion - NC"/>
      <sheetName val="NC - Outstanding summary"/>
      <sheetName val="Outstanding-Pending due to REL"/>
      <sheetName val="Before payment applicant"/>
      <sheetName val="After payment applicant"/>
      <sheetName val="Complaints at SRMGT"/>
      <sheetName val="Weekly Summary-CC Position "/>
      <sheetName val="SUMMARY - CC"/>
      <sheetName val="Pending Agewise CC"/>
      <sheetName val="Duration Of Completion CC"/>
      <sheetName val="Developed Reading Cases"/>
      <sheetName val="Estimated consumption Cases "/>
      <sheetName val="MTR-INST"/>
      <sheetName val="Mtr replacement Status - Aug 06"/>
      <sheetName val="Age of Meters"/>
      <sheetName val="Vigilance"/>
      <sheetName val="feb 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>
        <row r="8">
          <cell r="A8" t="str">
            <v>Cyc</v>
          </cell>
          <cell r="B8" t="str">
            <v>All-Unbilled</v>
          </cell>
          <cell r="C8" t="str">
            <v>Billable</v>
          </cell>
          <cell r="D8" t="str">
            <v>Unbillable</v>
          </cell>
        </row>
        <row r="9">
          <cell r="A9" t="str">
            <v>01</v>
          </cell>
          <cell r="B9">
            <v>43</v>
          </cell>
          <cell r="C9">
            <v>26</v>
          </cell>
          <cell r="D9">
            <v>17</v>
          </cell>
        </row>
        <row r="10">
          <cell r="A10" t="str">
            <v>02</v>
          </cell>
          <cell r="B10">
            <v>29</v>
          </cell>
          <cell r="C10">
            <v>16</v>
          </cell>
          <cell r="D10">
            <v>13</v>
          </cell>
        </row>
        <row r="11">
          <cell r="A11" t="str">
            <v>03</v>
          </cell>
          <cell r="B11">
            <v>23</v>
          </cell>
          <cell r="C11">
            <v>14</v>
          </cell>
          <cell r="D11">
            <v>9</v>
          </cell>
        </row>
        <row r="12">
          <cell r="A12" t="str">
            <v>04</v>
          </cell>
          <cell r="B12">
            <v>22</v>
          </cell>
          <cell r="C12">
            <v>12</v>
          </cell>
          <cell r="D12">
            <v>10</v>
          </cell>
        </row>
        <row r="13">
          <cell r="A13" t="str">
            <v>05</v>
          </cell>
          <cell r="B13">
            <v>31</v>
          </cell>
          <cell r="C13">
            <v>26</v>
          </cell>
          <cell r="D13">
            <v>5</v>
          </cell>
        </row>
        <row r="14">
          <cell r="A14" t="str">
            <v>06</v>
          </cell>
          <cell r="B14">
            <v>47</v>
          </cell>
          <cell r="C14">
            <v>9</v>
          </cell>
          <cell r="D14">
            <v>38</v>
          </cell>
        </row>
        <row r="15">
          <cell r="A15" t="str">
            <v>07</v>
          </cell>
          <cell r="B15">
            <v>22</v>
          </cell>
          <cell r="C15">
            <v>17</v>
          </cell>
          <cell r="D15">
            <v>5</v>
          </cell>
        </row>
        <row r="16">
          <cell r="A16" t="str">
            <v>08</v>
          </cell>
          <cell r="B16">
            <v>30</v>
          </cell>
          <cell r="C16">
            <v>18</v>
          </cell>
          <cell r="D16">
            <v>12</v>
          </cell>
        </row>
        <row r="17">
          <cell r="A17" t="str">
            <v>09</v>
          </cell>
          <cell r="B17">
            <v>319</v>
          </cell>
          <cell r="C17">
            <v>282</v>
          </cell>
          <cell r="D17">
            <v>37</v>
          </cell>
        </row>
        <row r="18">
          <cell r="A18" t="str">
            <v>10</v>
          </cell>
          <cell r="B18">
            <v>56</v>
          </cell>
          <cell r="C18">
            <v>26</v>
          </cell>
          <cell r="D18">
            <v>30</v>
          </cell>
        </row>
        <row r="19">
          <cell r="A19" t="str">
            <v>11</v>
          </cell>
          <cell r="B19">
            <v>54</v>
          </cell>
          <cell r="C19">
            <v>17</v>
          </cell>
          <cell r="D19">
            <v>37</v>
          </cell>
        </row>
        <row r="20">
          <cell r="A20" t="str">
            <v>12</v>
          </cell>
        </row>
        <row r="21">
          <cell r="A21" t="str">
            <v>13</v>
          </cell>
        </row>
        <row r="22">
          <cell r="A22" t="str">
            <v>14</v>
          </cell>
        </row>
        <row r="23">
          <cell r="A23" t="str">
            <v>15</v>
          </cell>
        </row>
        <row r="24">
          <cell r="A24" t="str">
            <v>16</v>
          </cell>
        </row>
        <row r="25">
          <cell r="A25" t="str">
            <v>17</v>
          </cell>
        </row>
        <row r="26">
          <cell r="A26" t="str">
            <v>18</v>
          </cell>
        </row>
        <row r="27">
          <cell r="A27" t="str">
            <v>19</v>
          </cell>
        </row>
        <row r="28">
          <cell r="A28" t="str">
            <v>20</v>
          </cell>
        </row>
        <row r="29">
          <cell r="A29" t="str">
            <v>21</v>
          </cell>
        </row>
        <row r="30">
          <cell r="A30" t="str">
            <v>22</v>
          </cell>
        </row>
        <row r="31">
          <cell r="A31" t="str">
            <v>23</v>
          </cell>
        </row>
        <row r="32">
          <cell r="A32" t="str">
            <v>24</v>
          </cell>
        </row>
        <row r="33">
          <cell r="A33" t="str">
            <v>Total</v>
          </cell>
          <cell r="B33">
            <v>676</v>
          </cell>
          <cell r="C33">
            <v>463</v>
          </cell>
          <cell r="D33">
            <v>213</v>
          </cell>
        </row>
        <row r="35">
          <cell r="A35" t="str">
            <v>Figures as of 30th June 2006.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pper"/>
      <sheetName val="QTY. PROV.LAB"/>
      <sheetName val="MTM LME "/>
      <sheetName val="Reuters &amp; Ex rate"/>
      <sheetName val="UGPIPING"/>
      <sheetName val="HBI NCD"/>
      <sheetName val="Main Bs Cr"/>
      <sheetName val="Masters"/>
      <sheetName val="Sheet2"/>
      <sheetName val="Rev Working"/>
      <sheetName val="Macro1"/>
      <sheetName val="Amortization Table"/>
      <sheetName val="x-rate"/>
      <sheetName val="Notes to Accounts"/>
      <sheetName val="合成単価作成・-BLDG"/>
      <sheetName val="Sheet1"/>
      <sheetName val="TB 31 Mar 10 15 MTHS"/>
      <sheetName val="Dels"/>
      <sheetName val="Cs"/>
      <sheetName val="THK"/>
      <sheetName val="CPIPE 1"/>
      <sheetName val="#REF!"/>
      <sheetName val="Yes_Bank"/>
      <sheetName val="Cul_detail"/>
      <sheetName val="15c"/>
      <sheetName val="P&amp;LG"/>
      <sheetName val="BS_Drop Down"/>
      <sheetName val="COA-IPCL"/>
      <sheetName val="Summary"/>
      <sheetName val="EA"/>
      <sheetName val="PROV TO FINAL MTM Aug 06"/>
      <sheetName val="Controls"/>
      <sheetName val="Quarterly P&amp;L - VG"/>
      <sheetName val="UK"/>
      <sheetName val="Data"/>
      <sheetName val="REPV2002"/>
      <sheetName val="D_PRO"/>
      <sheetName val="RESUMEN PARTICIPACIÓN S.INDIV."/>
      <sheetName val="FX Rates"/>
      <sheetName val="Reports List"/>
      <sheetName val="BAL96-97"/>
      <sheetName val="総括（1～3Q）"/>
      <sheetName val="SCH 10"/>
      <sheetName val="BAL0301"/>
      <sheetName val="FORM-W3"/>
      <sheetName val="Sheet3"/>
      <sheetName val="DET0900"/>
      <sheetName val="调整"/>
      <sheetName val="P&amp;L-BDMC"/>
      <sheetName val="Field Values"/>
      <sheetName val="BS"/>
      <sheetName val="Entity"/>
      <sheetName val="Stock-31.3.08"/>
      <sheetName val="SALE"/>
      <sheetName val="Turnover"/>
      <sheetName val="0399"/>
      <sheetName val="PopCache"/>
      <sheetName val="REFNCOMPARE"/>
      <sheetName val="depit"/>
      <sheetName val="Crop Master"/>
      <sheetName val="Format"/>
      <sheetName val="Site Master"/>
      <sheetName val="Fruiting"/>
      <sheetName val="PARAM"/>
      <sheetName val="deb"/>
      <sheetName val="JV'2004 (Final)"/>
      <sheetName val="Lead COC"/>
      <sheetName val="XREF"/>
      <sheetName val="SCA Table"/>
      <sheetName val="Spese Viaggio"/>
      <sheetName val="margin."/>
      <sheetName val="Agency BS"/>
      <sheetName val="Fruit - Year 2006"/>
      <sheetName val="Determination of Threshold"/>
      <sheetName val="lot no 8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es Guide-1"/>
      <sheetName val="Threshold-2"/>
      <sheetName val="Analysis-3"/>
      <sheetName val="Interest-4"/>
      <sheetName val="Tickmarks"/>
      <sheetName val="Index"/>
      <sheetName val="Instructions"/>
      <sheetName val="Threshhold"/>
      <sheetName val="Ad &amp; Promo"/>
      <sheetName val="Office &amp; Gen"/>
      <sheetName val="Other Operating Exp"/>
      <sheetName val="GST Reduction"/>
      <sheetName val="DirectExp"/>
      <sheetName val="OperatingExp"/>
      <sheetName val="PyrllDeduc"/>
      <sheetName val="Interest"/>
      <sheetName val="QTY. PROV.LAB"/>
      <sheetName val="Reco"/>
      <sheetName val="Reclass BS 11"/>
      <sheetName val="Reclass PL 11"/>
      <sheetName val="LOCAL RATES"/>
      <sheetName val="Assumptions"/>
      <sheetName val="RecTenCrudes"/>
      <sheetName val="11400&amp;11405-done"/>
      <sheetName val="PM2"/>
      <sheetName val="Macro1"/>
      <sheetName val="mancount"/>
      <sheetName val="PRESFMS"/>
      <sheetName val="Opening Balance"/>
      <sheetName val="Aseet1998"/>
      <sheetName val="Realised Brkg"/>
      <sheetName val="BHA#1( page 1)"/>
      <sheetName val="SUMMARY"/>
      <sheetName val="Rev Working"/>
      <sheetName val="This Proj OCC"/>
      <sheetName val="stock data"/>
      <sheetName val="Rates"/>
      <sheetName val="Sheet1"/>
      <sheetName val="0"/>
      <sheetName val="Company"/>
      <sheetName val="Parameter"/>
      <sheetName val="India Mapping"/>
      <sheetName val="Inc. Stat from Tral balance"/>
      <sheetName val="Reference2"/>
      <sheetName val="IT-accruals"/>
      <sheetName val="margin."/>
      <sheetName val="VIKAR"/>
      <sheetName val="FORM-16"/>
      <sheetName val="16.IC-RP list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deb"/>
      <sheetName val="SCVPIVOT"/>
      <sheetName val="Addi Jan - Dec 99"/>
      <sheetName val="Data"/>
      <sheetName val="Price Testing - Used -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ummary"/>
      <sheetName val="Year_End"/>
      <sheetName val="Asset Adjustment"/>
      <sheetName val="Additions"/>
      <sheetName val="Disposals"/>
      <sheetName val="Repairs"/>
      <sheetName val="Depreciation"/>
      <sheetName val="Existence"/>
      <sheetName val="Demo Equip"/>
      <sheetName val="Tickmarks"/>
      <sheetName val="PyrllDeduc"/>
      <sheetName val="RecTenCrudes"/>
      <sheetName val="11400&amp;11405-done"/>
      <sheetName val="Parameters"/>
      <sheetName val="Reco"/>
      <sheetName val="LOCAL RATES"/>
      <sheetName val="#REF!"/>
      <sheetName val="Reclass BS 11"/>
      <sheetName val="Reclass PL 11"/>
      <sheetName val="Sheet1"/>
      <sheetName val="BS Schdl-3-Fixed Assets"/>
      <sheetName val="Lead"/>
      <sheetName val="Quota"/>
      <sheetName val="India Mapping"/>
      <sheetName val="wwww"/>
      <sheetName val="List of Rem Entries PY"/>
      <sheetName val="SUMM-09-04"/>
      <sheetName val="Assumptions"/>
      <sheetName val="sch-pl"/>
      <sheetName val="ADDN0304"/>
      <sheetName val="IC-RP list"/>
      <sheetName val="1612.01AL - INT AM&amp;NIEP"/>
      <sheetName val="SSL PB P&amp;L"/>
      <sheetName val="Challan"/>
      <sheetName val="Computation"/>
      <sheetName val="Fx Rates"/>
      <sheetName val="Data"/>
      <sheetName val="Macr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Price-Used"/>
      <sheetName val="2. Price-New"/>
      <sheetName val="3. Price-Parts"/>
      <sheetName val="4. Obsolescence"/>
      <sheetName val="5. Sum Count Errors"/>
      <sheetName val="6. Cutoff"/>
      <sheetName val="Tickmarks"/>
      <sheetName val="Price Testing - Used - 1"/>
      <sheetName val="Price Testing - New - 2 "/>
      <sheetName val="Parts  - Price Testing- 3"/>
      <sheetName val="Summary of Part Count Errors-4"/>
      <sheetName val="Cutoff Testing-5"/>
      <sheetName val="1. Obsolescence"/>
      <sheetName val="Reconciliation"/>
      <sheetName val="Year_End"/>
      <sheetName val="Params"/>
      <sheetName val="Assumptions"/>
      <sheetName val="Price Testing _ Used _ 1"/>
      <sheetName val="PyrllDeduc"/>
      <sheetName val=".2 Reserve"/>
      <sheetName val="11400&amp;11405-done"/>
      <sheetName val="QTY. PROV.LAB"/>
      <sheetName val="Input"/>
      <sheetName val="b"/>
      <sheetName val="Reco"/>
      <sheetName val="F. assets Breakup"/>
      <sheetName val="Reclass BS 11"/>
      <sheetName val="Reclass PL 11"/>
      <sheetName val="RecTenCrudes"/>
      <sheetName val="Sheet2"/>
      <sheetName val="Sheet1"/>
      <sheetName val="Lists"/>
      <sheetName val="Ageing Down payment vendor"/>
      <sheetName val="Down payment vendor"/>
      <sheetName val="Basic Details"/>
      <sheetName val="India Mapping"/>
      <sheetName val="setup"/>
      <sheetName val="Inc. Stat from Tral balance"/>
      <sheetName val="co lease rental"/>
      <sheetName val="Grouped TB-2004-05"/>
      <sheetName val="Exim FCL"/>
      <sheetName val="HBI NCD"/>
      <sheetName val="Civil Work"/>
      <sheetName val="Codes"/>
      <sheetName val="Addi Jan - Dec 99"/>
      <sheetName val="deb"/>
      <sheetName val="Modele_RES1"/>
      <sheetName val="Fx 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FO Diff"/>
      <sheetName val="Summ"/>
      <sheetName val="Price"/>
      <sheetName val="FG"/>
      <sheetName val="Depot"/>
      <sheetName val="Exp"/>
      <sheetName val="Cost"/>
      <sheetName val="M B-QtyRecn"/>
      <sheetName val="Patil"/>
      <sheetName val="Che-Pack"/>
      <sheetName val="WIP"/>
      <sheetName val="More then 365 days stock"/>
      <sheetName val="POY Data"/>
      <sheetName val="DP"/>
      <sheetName val="Yarn"/>
      <sheetName val="SUMMARY"/>
      <sheetName val="AnnexIII"/>
      <sheetName val="Comp"/>
      <sheetName val="M B_QtyRecn"/>
      <sheetName val="Sheet1"/>
      <sheetName val="Valu 300602 FIFO"/>
      <sheetName val="PARTY DETAILS"/>
      <sheetName val="trial Balance"/>
      <sheetName val="Query Results ALL"/>
      <sheetName val="Dels"/>
      <sheetName val="98ordbkg"/>
      <sheetName val="MISC"/>
      <sheetName val="Other notes"/>
      <sheetName val="for challans"/>
      <sheetName val="To be Discuss"/>
      <sheetName val="Rates"/>
      <sheetName val="Cash Flow.7"/>
      <sheetName val="3-dep"/>
      <sheetName val="C.PLAN"/>
      <sheetName val="Valu%20300602%20FIFO.xls"/>
      <sheetName val="Assumptions"/>
      <sheetName val="Spiltrates-Latest"/>
      <sheetName val="PRODPLAN"/>
      <sheetName val="Sum_ACQ"/>
      <sheetName val="Backup"/>
      <sheetName val="Masters"/>
      <sheetName val="P &amp; L"/>
      <sheetName val="Sensivity"/>
      <sheetName val="INDORAMA Group June 02"/>
      <sheetName val="BS"/>
      <sheetName val="Cd"/>
      <sheetName val="FIFO_Diff"/>
      <sheetName val="M_B-QtyRecn"/>
      <sheetName val="More_then_365_days_stock"/>
      <sheetName val="POY_Data"/>
      <sheetName val="M_B_QtyRecn"/>
      <sheetName val="March 2006 Exit"/>
      <sheetName val=".2 Reserve"/>
      <sheetName val="Calc."/>
      <sheetName val="ocean voyage"/>
      <sheetName val="ma-pt"/>
      <sheetName val="MTO REV.0"/>
      <sheetName val="Intaccrual"/>
      <sheetName val="SBU"/>
      <sheetName val="dec00"/>
      <sheetName val="Aseet1998"/>
      <sheetName val="Price Testing - Used - 1"/>
      <sheetName val="Year_End"/>
      <sheetName val="Reference"/>
      <sheetName val="Parameter"/>
      <sheetName val="Selection"/>
      <sheetName val="Resources"/>
      <sheetName val="BUDGET"/>
      <sheetName val="STOCK"/>
      <sheetName val="FIFO_Diff1"/>
      <sheetName val="M_B-QtyRecn1"/>
      <sheetName val="More_then_365_days_stock1"/>
      <sheetName val="POY_Data1"/>
      <sheetName val="M_B_QtyRecn1"/>
      <sheetName val="Valu_300602_FIFO"/>
      <sheetName val="PARTY_DETAILS"/>
      <sheetName val="trial_Balance"/>
      <sheetName val="for_challans"/>
      <sheetName val="Query_Results_ALL"/>
      <sheetName val="Other_notes"/>
      <sheetName val="C_PLAN"/>
      <sheetName val="To_be_Discuss"/>
      <sheetName val="INDORAMA_Group_June_02"/>
      <sheetName val="March_2006_Exit"/>
      <sheetName val="P_&amp;_L"/>
      <sheetName val="_2_Reserve"/>
      <sheetName val="POLY"/>
      <sheetName val="new summary"/>
      <sheetName val="MSSL-Presentation, Action, Note"/>
      <sheetName val="HPS Slit Coil (Centralia)"/>
      <sheetName val="월선수금"/>
      <sheetName val="Macro1"/>
      <sheetName val="Topline trends"/>
      <sheetName val="Grid Descriptions"/>
      <sheetName val="SuperGroupRank"/>
      <sheetName val="TOC"/>
      <sheetName val="GroupRank"/>
      <sheetName val="Group Details"/>
      <sheetName val="Project Details"/>
      <sheetName val="99-2000"/>
      <sheetName val="dashboard"/>
      <sheetName val="score trends"/>
      <sheetName val="priority analysis"/>
      <sheetName val="standards trend"/>
      <sheetName val="service timing"/>
      <sheetName val="Fix it First Time"/>
      <sheetName val="Product Problems"/>
      <sheetName val="parts"/>
      <sheetName val="Range"/>
      <sheetName val="Sample India"/>
      <sheetName val="Sample Indo"/>
      <sheetName val="Sample MY"/>
      <sheetName val="Sample PH"/>
      <sheetName val="Sample TH"/>
      <sheetName val="Sheet2"/>
      <sheetName val="Dem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W"/>
      <sheetName val="OPS_asia"/>
      <sheetName val="Production"/>
      <sheetName val="PRICE"/>
      <sheetName val="Data"/>
      <sheetName val="OPS_SIMPLIFIE"/>
      <sheetName val="CESSION"/>
      <sheetName val="ORDER"/>
      <sheetName val="income"/>
      <sheetName val="AP RA99-06"/>
      <sheetName val="HV RA99-06"/>
      <sheetName val="IN RA99-06"/>
      <sheetName val="CH RA99-06"/>
      <sheetName val="TH RA99-06"/>
      <sheetName val="HZ RA99-06"/>
      <sheetName val="Total MG "/>
      <sheetName val="Rates"/>
      <sheetName val="Sheet1"/>
      <sheetName val="MAPPINGS"/>
      <sheetName val="RES"/>
      <sheetName val="COA-IPCL"/>
      <sheetName val="TB"/>
      <sheetName val="Schedule"/>
      <sheetName val="Chart of Accounts"/>
      <sheetName val="Params"/>
      <sheetName val="Masters"/>
      <sheetName val="Op Plan Sales"/>
      <sheetName val="M B-QtyRecn"/>
      <sheetName val="IOPlan"/>
      <sheetName val="Trial Balance"/>
      <sheetName val="Input schedule"/>
      <sheetName val="Consol"/>
      <sheetName val="Lists"/>
      <sheetName val="IT Only"/>
      <sheetName val="Sales &amp; Marketing Dashboard"/>
      <sheetName val="LIC"/>
      <sheetName val="PropertyList"/>
      <sheetName val="IT-accruals"/>
      <sheetName val="TPM Tot"/>
      <sheetName val="StdMarginRegQtr"/>
      <sheetName val="Sept '99"/>
      <sheetName val="Control"/>
      <sheetName val="AP_RA99-06"/>
      <sheetName val="HV_RA99-06"/>
      <sheetName val="IN_RA99-06"/>
      <sheetName val="CH_RA99-06"/>
      <sheetName val="TH_RA99-06"/>
      <sheetName val="HZ_RA99-06"/>
      <sheetName val="Op_Plan_Sales"/>
      <sheetName val="M_B-QtyRecn"/>
      <sheetName val="FBT Full"/>
      <sheetName val="Comp"/>
      <sheetName val="Risco-Accts"/>
      <sheetName val="Payroll_Statement"/>
      <sheetName val="Other"/>
      <sheetName val="Summary"/>
      <sheetName val="Rollup_Summary"/>
      <sheetName val="AP_RA99-061"/>
      <sheetName val="HV_RA99-061"/>
      <sheetName val="IN_RA99-061"/>
      <sheetName val="CH_RA99-061"/>
      <sheetName val="TH_RA99-061"/>
      <sheetName val="HZ_RA99-061"/>
      <sheetName val="Op_Plan_Sales1"/>
      <sheetName val="未着品BALANCE"/>
      <sheetName val="Annexure"/>
      <sheetName val="POFG"/>
      <sheetName val="PAP"/>
      <sheetName val="Keyratios"/>
      <sheetName val="Facility"/>
      <sheetName val="P L"/>
      <sheetName val="d"/>
      <sheetName val="5Y_v2.14"/>
      <sheetName val="Price Testing - Used - 1"/>
      <sheetName val="Consolidated"/>
      <sheetName val="India"/>
      <sheetName val="BAL0301"/>
      <sheetName val="Other notes"/>
      <sheetName val="MAIN"/>
      <sheetName val="BAL96-97"/>
      <sheetName val="consolidated Budget"/>
      <sheetName val="Price_Testing_-_Used_-_11"/>
      <sheetName val="Price_Testing_-_Used_-_1"/>
      <sheetName val=""/>
      <sheetName val="Rate_dec02"/>
      <sheetName val="Total_MG_"/>
      <sheetName val="IT_Only"/>
      <sheetName val="Push Diag on Premise"/>
      <sheetName val="CChannel Attract Input"/>
      <sheetName val="FStratPlan"/>
      <sheetName val="BS"/>
      <sheetName val="List"/>
      <sheetName val="Cash Flow.7"/>
      <sheetName val="Opening Balance"/>
      <sheetName val="Jodalli-P&amp;L"/>
      <sheetName val="Graphdata"/>
      <sheetName val="New form 3CD A"/>
      <sheetName val="CRITERIA1"/>
      <sheetName val="Main-Material"/>
      <sheetName val="AP_RA99-062"/>
      <sheetName val="HV_RA99-062"/>
      <sheetName val="IN_RA99-062"/>
      <sheetName val="CH_RA99-062"/>
      <sheetName val="TH_RA99-062"/>
      <sheetName val="HZ_RA99-062"/>
      <sheetName val="Total_MG_1"/>
      <sheetName val="Op_Plan_Sales2"/>
      <sheetName val="IT_Only1"/>
      <sheetName val="Sales_&amp;_Marketing_Dashboard"/>
      <sheetName val="TPM_Tot"/>
      <sheetName val="Sept_'99"/>
      <sheetName val="IS"/>
      <sheetName val="May 09"/>
      <sheetName val="Other_notes"/>
      <sheetName val="M_B-QtyRecn1"/>
      <sheetName val="Trial_Balance"/>
      <sheetName val="Input_schedule"/>
      <sheetName val="FBT_Full"/>
      <sheetName val="Chart_of_Accounts"/>
      <sheetName val="consolidated_Budget"/>
      <sheetName val="Other_notes1"/>
      <sheetName val="M_B-QtyRecn2"/>
      <sheetName val="Sales_&amp;_Marketing_Dashboard1"/>
      <sheetName val="Trial_Balance1"/>
      <sheetName val="Input_schedule1"/>
      <sheetName val="TPM_Tot1"/>
      <sheetName val="Sept_'991"/>
      <sheetName val="FBT_Full1"/>
      <sheetName val="Chart_of_Accounts1"/>
      <sheetName val="consolidated_Budget1"/>
      <sheetName val="AP_RA99-063"/>
      <sheetName val="HV_RA99-063"/>
      <sheetName val="IN_RA99-063"/>
      <sheetName val="CH_RA99-063"/>
      <sheetName val="TH_RA99-063"/>
      <sheetName val="HZ_RA99-063"/>
      <sheetName val="Op_Plan_Sales3"/>
      <sheetName val="Other_notes2"/>
      <sheetName val="M_B-QtyRecn3"/>
      <sheetName val="IT_Only2"/>
      <sheetName val="Sales_&amp;_Marketing_Dashboard2"/>
      <sheetName val="Total_MG_2"/>
      <sheetName val="Trial_Balance2"/>
      <sheetName val="Input_schedule2"/>
      <sheetName val="TPM_Tot2"/>
      <sheetName val="Sept_'992"/>
      <sheetName val="FBT_Full2"/>
      <sheetName val="Chart_of_Accounts2"/>
      <sheetName val="consolidated_Budget2"/>
      <sheetName val="AP_RA99-064"/>
      <sheetName val="HV_RA99-064"/>
      <sheetName val="IN_RA99-064"/>
      <sheetName val="CH_RA99-064"/>
      <sheetName val="TH_RA99-064"/>
      <sheetName val="HZ_RA99-064"/>
      <sheetName val="Op_Plan_Sales4"/>
      <sheetName val="Other_notes3"/>
      <sheetName val="M_B-QtyRecn4"/>
      <sheetName val="IT_Only3"/>
      <sheetName val="Sales_&amp;_Marketing_Dashboard3"/>
      <sheetName val="Total_MG_3"/>
      <sheetName val="Trial_Balance3"/>
      <sheetName val="Input_schedule3"/>
      <sheetName val="TPM_Tot3"/>
      <sheetName val="Sept_'993"/>
      <sheetName val="FBT_Full3"/>
      <sheetName val="Chart_of_Accounts3"/>
      <sheetName val="consolidated_Budget3"/>
      <sheetName val="5Y_v2_14"/>
      <sheetName val="Price_Testing_-_Used_-_12"/>
      <sheetName val="Push_Diag_on_Premise"/>
      <sheetName val="CChannel_Attract_Input"/>
      <sheetName val="Cash_Flow_7"/>
      <sheetName val="Opening_Balance"/>
      <sheetName val="AP_RA99-065"/>
      <sheetName val="HV_RA99-065"/>
      <sheetName val="IN_RA99-065"/>
      <sheetName val="CH_RA99-065"/>
      <sheetName val="TH_RA99-065"/>
      <sheetName val="HZ_RA99-065"/>
      <sheetName val="Op_Plan_Sales5"/>
      <sheetName val="Other_notes4"/>
      <sheetName val="M_B-QtyRecn5"/>
      <sheetName val="IT_Only4"/>
      <sheetName val="Sales_&amp;_Marketing_Dashboard4"/>
      <sheetName val="Total_MG_4"/>
      <sheetName val="Trial_Balance4"/>
      <sheetName val="Input_schedule4"/>
      <sheetName val="TPM_Tot4"/>
      <sheetName val="Sept_'994"/>
      <sheetName val="FBT_Full4"/>
      <sheetName val="Chart_of_Accounts4"/>
      <sheetName val="consolidated_Budget4"/>
      <sheetName val="5Y_v2_141"/>
      <sheetName val="Price_Testing_-_Used_-_13"/>
      <sheetName val="Push_Diag_on_Premise1"/>
      <sheetName val="CChannel_Attract_Input1"/>
      <sheetName val="Cash_Flow_71"/>
      <sheetName val="Opening_Balance1"/>
      <sheetName val="AP_RA99-067"/>
      <sheetName val="HV_RA99-067"/>
      <sheetName val="IN_RA99-067"/>
      <sheetName val="CH_RA99-067"/>
      <sheetName val="TH_RA99-067"/>
      <sheetName val="HZ_RA99-067"/>
      <sheetName val="Op_Plan_Sales7"/>
      <sheetName val="Other_notes6"/>
      <sheetName val="M_B-QtyRecn7"/>
      <sheetName val="IT_Only6"/>
      <sheetName val="Sales_&amp;_Marketing_Dashboard6"/>
      <sheetName val="Total_MG_6"/>
      <sheetName val="Trial_Balance6"/>
      <sheetName val="Input_schedule6"/>
      <sheetName val="TPM_Tot6"/>
      <sheetName val="Sept_'996"/>
      <sheetName val="FBT_Full6"/>
      <sheetName val="Chart_of_Accounts6"/>
      <sheetName val="consolidated_Budget6"/>
      <sheetName val="5Y_v2_143"/>
      <sheetName val="Price_Testing_-_Used_-_15"/>
      <sheetName val="Push_Diag_on_Premise3"/>
      <sheetName val="CChannel_Attract_Input3"/>
      <sheetName val="Cash_Flow_73"/>
      <sheetName val="Opening_Balance3"/>
      <sheetName val="AP_RA99-066"/>
      <sheetName val="HV_RA99-066"/>
      <sheetName val="IN_RA99-066"/>
      <sheetName val="CH_RA99-066"/>
      <sheetName val="TH_RA99-066"/>
      <sheetName val="HZ_RA99-066"/>
      <sheetName val="Op_Plan_Sales6"/>
      <sheetName val="Other_notes5"/>
      <sheetName val="M_B-QtyRecn6"/>
      <sheetName val="IT_Only5"/>
      <sheetName val="Sales_&amp;_Marketing_Dashboard5"/>
      <sheetName val="Total_MG_5"/>
      <sheetName val="Trial_Balance5"/>
      <sheetName val="Input_schedule5"/>
      <sheetName val="TPM_Tot5"/>
      <sheetName val="Sept_'995"/>
      <sheetName val="FBT_Full5"/>
      <sheetName val="Chart_of_Accounts5"/>
      <sheetName val="consolidated_Budget5"/>
      <sheetName val="5Y_v2_142"/>
      <sheetName val="Price_Testing_-_Used_-_14"/>
      <sheetName val="Push_Diag_on_Premise2"/>
      <sheetName val="CChannel_Attract_Input2"/>
      <sheetName val="Cash_Flow_72"/>
      <sheetName val="Opening_Balance2"/>
      <sheetName val="AP_RA99-068"/>
      <sheetName val="HV_RA99-068"/>
      <sheetName val="IN_RA99-068"/>
      <sheetName val="CH_RA99-068"/>
      <sheetName val="TH_RA99-068"/>
      <sheetName val="HZ_RA99-068"/>
      <sheetName val="Op_Plan_Sales8"/>
      <sheetName val="Other_notes7"/>
      <sheetName val="M_B-QtyRecn8"/>
      <sheetName val="IT_Only7"/>
      <sheetName val="Sales_&amp;_Marketing_Dashboard7"/>
      <sheetName val="Total_MG_7"/>
      <sheetName val="Trial_Balance7"/>
      <sheetName val="Input_schedule7"/>
      <sheetName val="TPM_Tot7"/>
      <sheetName val="Sept_'997"/>
      <sheetName val="FBT_Full7"/>
      <sheetName val="Chart_of_Accounts7"/>
      <sheetName val="consolidated_Budget7"/>
      <sheetName val="5Y_v2_144"/>
      <sheetName val="Price_Testing_-_Used_-_16"/>
      <sheetName val="Push_Diag_on_Premise4"/>
      <sheetName val="CChannel_Attract_Input4"/>
      <sheetName val="Cash_Flow_74"/>
      <sheetName val="Opening_Balance4"/>
      <sheetName val="AP_RA99-069"/>
      <sheetName val="HV_RA99-069"/>
      <sheetName val="IN_RA99-069"/>
      <sheetName val="CH_RA99-069"/>
      <sheetName val="TH_RA99-069"/>
      <sheetName val="HZ_RA99-069"/>
      <sheetName val="Op_Plan_Sales9"/>
      <sheetName val="Other_notes8"/>
      <sheetName val="M_B-QtyRecn9"/>
      <sheetName val="IT_Only8"/>
      <sheetName val="Sales_&amp;_Marketing_Dashboard8"/>
      <sheetName val="Total_MG_8"/>
      <sheetName val="Trial_Balance8"/>
      <sheetName val="Input_schedule8"/>
      <sheetName val="TPM_Tot8"/>
      <sheetName val="Sept_'998"/>
      <sheetName val="FBT_Full8"/>
      <sheetName val="Chart_of_Accounts8"/>
      <sheetName val="consolidated_Budget8"/>
      <sheetName val="5Y_v2_145"/>
      <sheetName val="Price_Testing_-_Used_-_17"/>
      <sheetName val="Push_Diag_on_Premise5"/>
      <sheetName val="CChannel_Attract_Input5"/>
      <sheetName val="Cash_Flow_75"/>
      <sheetName val="Opening_Balance5"/>
      <sheetName val="AP_RA99-0610"/>
      <sheetName val="HV_RA99-0610"/>
      <sheetName val="IN_RA99-0610"/>
      <sheetName val="CH_RA99-0610"/>
      <sheetName val="TH_RA99-0610"/>
      <sheetName val="HZ_RA99-0610"/>
      <sheetName val="Op_Plan_Sales10"/>
      <sheetName val="Other_notes9"/>
      <sheetName val="M_B-QtyRecn10"/>
      <sheetName val="IT_Only9"/>
      <sheetName val="Sales_&amp;_Marketing_Dashboard9"/>
      <sheetName val="Total_MG_9"/>
      <sheetName val="Trial_Balance9"/>
      <sheetName val="Input_schedule9"/>
      <sheetName val="TPM_Tot9"/>
      <sheetName val="Sept_'999"/>
      <sheetName val="FBT_Full9"/>
      <sheetName val="Chart_of_Accounts9"/>
      <sheetName val="consolidated_Budget9"/>
      <sheetName val="5Y_v2_146"/>
      <sheetName val="Price_Testing_-_Used_-_18"/>
      <sheetName val="Push_Diag_on_Premise6"/>
      <sheetName val="CChannel_Attract_Input6"/>
      <sheetName val="Cash_Flow_76"/>
      <sheetName val="Opening_Balance6"/>
      <sheetName val="データシート"/>
      <sheetName val="3 Yr Revenue Analysis(old)"/>
      <sheetName val="Macro1"/>
      <sheetName val="Categ"/>
      <sheetName val="Amortization Table"/>
      <sheetName val="Rev"/>
      <sheetName val="EXPENSES"/>
      <sheetName val="All Data"/>
      <sheetName val="Page1"/>
      <sheetName val="Input Screen"/>
      <sheetName val="Cover"/>
      <sheetName val="Cash Flow-WSL Base Fcst"/>
      <sheetName val="TB Round"/>
      <sheetName val="Sales &amp;Sale Cost"/>
      <sheetName val=".2 Reserve"/>
      <sheetName val="Maint Def Rev 03-04"/>
      <sheetName val="New-Growth Def Rev 03-04"/>
      <sheetName val="Perpetual Def Rev 03-04"/>
      <sheetName val="Renewal Def Rev 03-04"/>
      <sheetName val="Travel Expense Report(1week)"/>
      <sheetName val="ENCL6"/>
      <sheetName val="Notes"/>
      <sheetName val="Cash Flows"/>
      <sheetName val="Val &amp; Multp"/>
      <sheetName val="Options"/>
      <sheetName val="Heating Div"/>
      <sheetName val="All other Div's"/>
      <sheetName val="CoCapital"/>
      <sheetName val="EPS"/>
      <sheetName val="Mult"/>
      <sheetName val="Synergies"/>
      <sheetName val="Mkt Mult"/>
      <sheetName val="Trans Mult"/>
      <sheetName val="Module1"/>
      <sheetName val="riola don't know 9-26-99"/>
      <sheetName val="Assum"/>
      <sheetName val="VARFCST"/>
      <sheetName val="FINAL SHEET"/>
      <sheetName val="Spiltrates-Latest"/>
      <sheetName val="98ordbkg"/>
      <sheetName val="1 - A (Narrative)"/>
      <sheetName val="MPCP9899"/>
      <sheetName val="B0_111350"/>
      <sheetName val="A"/>
      <sheetName val="2003"/>
      <sheetName val="exp-m"/>
      <sheetName val="SCH-A"/>
      <sheetName val="Power Cost sheet"/>
      <sheetName val="Steam Cost Sheet"/>
      <sheetName val="NLD - Assum"/>
      <sheetName val="List_ratios"/>
      <sheetName val="AP_RA99-0611"/>
      <sheetName val="HV_RA99-0611"/>
      <sheetName val="IN_RA99-0611"/>
      <sheetName val="CH_RA99-0611"/>
      <sheetName val="TH_RA99-0611"/>
      <sheetName val="HZ_RA99-0611"/>
      <sheetName val="Op_Plan_Sales11"/>
      <sheetName val="Other_notes10"/>
      <sheetName val="M_B-QtyRecn11"/>
      <sheetName val="IT_Only10"/>
      <sheetName val="Sales_&amp;_Marketing_Dashboard10"/>
      <sheetName val="Total_MG_10"/>
      <sheetName val="Trial_Balance10"/>
      <sheetName val="Input_schedule10"/>
      <sheetName val="TPM_Tot10"/>
      <sheetName val="Sept_'9910"/>
      <sheetName val="FBT_Full10"/>
      <sheetName val="Chart_of_Accounts10"/>
      <sheetName val="consolidated_Budget10"/>
      <sheetName val="5Y_v2_147"/>
      <sheetName val="Price_Testing_-_Used_-_19"/>
      <sheetName val="Push_Diag_on_Premise7"/>
      <sheetName val="CChannel_Attract_Input7"/>
      <sheetName val="Cash_Flow_77"/>
      <sheetName val="Opening_Balance7"/>
      <sheetName val="ORIGINAL"/>
      <sheetName val="working"/>
      <sheetName val="Grouping TB"/>
      <sheetName val="AP_RA99-0612"/>
      <sheetName val="HV_RA99-0612"/>
      <sheetName val="IN_RA99-0612"/>
      <sheetName val="CH_RA99-0612"/>
      <sheetName val="TH_RA99-0612"/>
      <sheetName val="HZ_RA99-0612"/>
      <sheetName val="Op_Plan_Sales12"/>
      <sheetName val="Other_notes11"/>
      <sheetName val="M_B-QtyRecn12"/>
      <sheetName val="IT_Only11"/>
      <sheetName val="Sales_&amp;_Marketing_Dashboard11"/>
      <sheetName val="Total_MG_11"/>
      <sheetName val="Trial_Balance11"/>
      <sheetName val="Input_schedule11"/>
      <sheetName val="TPM_Tot11"/>
      <sheetName val="Sept_'9911"/>
      <sheetName val="FBT_Full11"/>
      <sheetName val="Chart_of_Accounts11"/>
      <sheetName val="consolidated_Budget11"/>
      <sheetName val="5Y_v2_148"/>
      <sheetName val="Price_Testing_-_Used_-_110"/>
      <sheetName val="Push_Diag_on_Premise8"/>
      <sheetName val="CChannel_Attract_Input8"/>
      <sheetName val="Cash_Flow_78"/>
      <sheetName val="Opening_Balance8"/>
      <sheetName val="Challan"/>
      <sheetName val="Détails plans d'actions"/>
      <sheetName val="AP_RA99-0613"/>
      <sheetName val="HV_RA99-0613"/>
      <sheetName val="IN_RA99-0613"/>
      <sheetName val="CH_RA99-0613"/>
      <sheetName val="TH_RA99-0613"/>
      <sheetName val="HZ_RA99-0613"/>
      <sheetName val="Op_Plan_Sales13"/>
      <sheetName val="Other_notes12"/>
      <sheetName val="M_B-QtyRecn13"/>
      <sheetName val="IT_Only12"/>
      <sheetName val="Sales_&amp;_Marketing_Dashboard12"/>
      <sheetName val="Total_MG_12"/>
      <sheetName val="Trial_Balance12"/>
      <sheetName val="Input_schedule12"/>
      <sheetName val="TPM_Tot12"/>
      <sheetName val="Sept_'9912"/>
      <sheetName val="FBT_Full12"/>
      <sheetName val="Chart_of_Accounts12"/>
      <sheetName val="consolidated_Budget12"/>
      <sheetName val="5Y_v2_149"/>
      <sheetName val="Price_Testing_-_Used_-_111"/>
      <sheetName val="Push_Diag_on_Premise9"/>
      <sheetName val="CChannel_Attract_Input9"/>
      <sheetName val="Cash_Flow_79"/>
      <sheetName val="Opening_Balance9"/>
      <sheetName val="New_form_3CD_A"/>
      <sheetName val="FINAL_SHEET"/>
      <sheetName val="May_09"/>
      <sheetName val="3_Yr_Revenue_Analysis(old)"/>
      <sheetName val="All_Data"/>
      <sheetName val="Amortization_Table"/>
      <sheetName val="BKCSTOCKVAL"/>
      <sheetName val="MAHSTOCKVAL"/>
      <sheetName val="目录"/>
      <sheetName val="Excess Calc"/>
      <sheetName val="COLUMN"/>
      <sheetName val="Listings 96-02"/>
      <sheetName val="Project Resource Details"/>
      <sheetName val="Assets"/>
      <sheetName val="Aseet1998"/>
      <sheetName val="Debraj Sinha"/>
      <sheetName val="Parameter"/>
      <sheetName val="Rec"/>
      <sheetName val="Please do not USE or DELETE"/>
      <sheetName val="mdd &amp; co Fdr jan.02 "/>
      <sheetName val="Results"/>
      <sheetName val="LCGRAPH"/>
      <sheetName val="12.04.09"/>
      <sheetName val="CABLE DATA"/>
      <sheetName val="Base Info"/>
      <sheetName val="RCC,Ret. Wall"/>
      <sheetName val="ValuationInput"/>
      <sheetName val="DebtInput"/>
      <sheetName val="Storage"/>
      <sheetName val="Valuation"/>
      <sheetName val="SAP - Rightpak"/>
      <sheetName val="PL"/>
      <sheetName val="Sch-PL"/>
      <sheetName val="Sch-FA"/>
      <sheetName val="MR08' Cost Manag"/>
      <sheetName val="RUPEE"/>
      <sheetName val="RF2004_vs_OB2004"/>
      <sheetName val="Wavg RM"/>
      <sheetName val="COV"/>
      <sheetName val="экспорт"/>
      <sheetName val="IT_FBT_DDTP"/>
      <sheetName val="Intro"/>
      <sheetName val="Staff"/>
      <sheetName val="MORE-MAR'2002"/>
      <sheetName val="SCHE-MARCH'2002"/>
      <sheetName val="Inputs"/>
      <sheetName val="Fx Rates"/>
      <sheetName val="AR JAN'02"/>
      <sheetName val="STAFFSCHED "/>
      <sheetName val="IIL Payroll"/>
      <sheetName val="#REF"/>
      <sheetName val="Balance Sheet "/>
      <sheetName val="P&amp;L Summary Page"/>
      <sheetName val="Consolidate Trial Dec 06"/>
      <sheetName val="Transaction Inputs"/>
      <sheetName val="Res_Area"/>
      <sheetName val="PLFM01"/>
      <sheetName val="HCCE01"/>
      <sheetName val="QTY-00-01 (2)"/>
      <sheetName val="NSWSAGasElec_Jan"/>
      <sheetName val="OriginXsell_jan11"/>
      <sheetName val="12-19-00"/>
      <sheetName val="PopCache"/>
      <sheetName val="master"/>
      <sheetName val="501frgmar"/>
      <sheetName val="Validation"/>
      <sheetName val="mar rep rev"/>
      <sheetName val="LPERDAS"/>
      <sheetName val="Links"/>
      <sheetName val="PREFACE"/>
      <sheetName val="Occ, Other Rev, Exp, Dispo"/>
      <sheetName val="P1 RM"/>
      <sheetName val="5-F-PAR"/>
      <sheetName val="LEGAL GUJ"/>
      <sheetName val="Financials"/>
      <sheetName val="Register"/>
      <sheetName val="Reference"/>
      <sheetName val="Balancesheet"/>
      <sheetName val="61750000 Consultancy Charges"/>
      <sheetName val="YTD"/>
      <sheetName val="Labour &amp; Plant"/>
      <sheetName val="Annexure B"/>
      <sheetName val="Reports List"/>
      <sheetName val="Setup Variables"/>
      <sheetName val="MB51"/>
      <sheetName val="Resources"/>
      <sheetName val="PARTY DETAILS"/>
      <sheetName val="Power"/>
      <sheetName val="CF SALE.W.OFF 01-02"/>
      <sheetName val="stock data"/>
      <sheetName val="Turnover"/>
      <sheetName val="Sheet2"/>
      <sheetName val="PV"/>
      <sheetName val="QTY. PROV.LAB"/>
      <sheetName val="TAXPRO"/>
      <sheetName val="1.2 HDFC Collection"/>
      <sheetName val="PopCache_Sheet1"/>
      <sheetName val="AS21SchE - 9M0708"/>
      <sheetName val="Consolidation _Rs"/>
      <sheetName val="Lookups"/>
      <sheetName val="Query Results ALL"/>
      <sheetName val="Payslip"/>
      <sheetName val="Axis Bank Cheques"/>
      <sheetName val="Master Sheet"/>
      <sheetName val="RESULTS-BLR-BB"/>
      <sheetName val="TARGET"/>
      <sheetName val="Debtors Ageing"/>
      <sheetName val="PLAN-BLR-BB"/>
      <sheetName val="RESULTS-REALTY"/>
      <sheetName val="SME"/>
      <sheetName val="M.G.P-2010"/>
      <sheetName val="Locked cell"/>
      <sheetName val="P&amp;L February"/>
      <sheetName val="P&amp;L Feb 2001 cumulative"/>
      <sheetName val="riola_don't_know_9-26-99"/>
      <sheetName val="_2_Reserve"/>
      <sheetName val="Listings_96-02"/>
      <sheetName val="P_L"/>
      <sheetName val="mdd_&amp;_co_Fdr_jan_02_"/>
      <sheetName val="Project_Resource_Details"/>
      <sheetName val="Balance_Sheet_"/>
      <sheetName val="P&amp;L_Summary_Page"/>
      <sheetName val="Axis_Bank_Cheques"/>
      <sheetName val="Master_Sheet"/>
      <sheetName val="12_04_09"/>
      <sheetName val="Debtors_Ageing"/>
      <sheetName val="Excess_Calc"/>
      <sheetName val="M_G_P-2010"/>
      <sheetName val="SAP_-_Rightpak"/>
      <sheetName val="Cash_Flows"/>
      <sheetName val="Val_&amp;_Multp"/>
      <sheetName val="Heating_Div"/>
      <sheetName val="All_other_Div's"/>
      <sheetName val="Mkt_Mult"/>
      <sheetName val="Trans_Mult"/>
      <sheetName val="Maint_Def_Rev_03-04"/>
      <sheetName val="New-Growth_Def_Rev_03-04"/>
      <sheetName val="Perpetual_Def_Rev_03-04"/>
      <sheetName val="Renewal_Def_Rev_03-04"/>
      <sheetName val="1_-_A_(Narrative)"/>
      <sheetName val="Base Data"/>
      <sheetName val="Tools Rev"/>
      <sheetName val="_2_Reserve1"/>
      <sheetName val="Maint_Def_Rev_03-041"/>
      <sheetName val="New-Growth_Def_Rev_03-041"/>
      <sheetName val="Perpetual_Def_Rev_03-041"/>
      <sheetName val="Renewal_Def_Rev_03-041"/>
      <sheetName val="New_form_3CD_A1"/>
      <sheetName val="Cheops BS"/>
      <sheetName val="Info on Rupee Cost"/>
      <sheetName val="OpTrack"/>
      <sheetName val="PropertyPreop-Budget"/>
      <sheetName val="stat C (2)"/>
      <sheetName val="Bal Sheet"/>
      <sheetName val="Lead"/>
      <sheetName val="AR_PL"/>
      <sheetName val="Year 2003-04 Plan"/>
      <sheetName val="P&amp;L"/>
      <sheetName val="SCH-A,B,C"/>
      <sheetName val="BS-203"/>
      <sheetName val="UK"/>
      <sheetName val="FORM-16"/>
      <sheetName val="Rayala"/>
      <sheetName val="Inflation"/>
      <sheetName val="deb"/>
      <sheetName val="AnnexIII"/>
      <sheetName val="11400&amp;11405-done"/>
      <sheetName val="TB-HK"/>
      <sheetName val="Non-Statistical Sampling Master"/>
      <sheetName val="Two Step Revenue Testing Master"/>
      <sheetName val="Global Data"/>
      <sheetName val="Employees"/>
      <sheetName val="Project Info"/>
      <sheetName val="FinMajestic"/>
      <sheetName val="PTRANGE"/>
      <sheetName val="Mktg"/>
      <sheetName val="Model"/>
      <sheetName val="Revenue"/>
      <sheetName val="Tables"/>
      <sheetName val="U1.6"/>
      <sheetName val="CLP_Value_Driver (14) Dec Old"/>
      <sheetName val="sent to HO"/>
      <sheetName val="36&quot;"/>
      <sheetName val="GI 02"/>
      <sheetName val="PARAM (TLI Info)"/>
      <sheetName val="Horus B08"/>
      <sheetName val="Horus F07"/>
      <sheetName val="Invest"/>
      <sheetName val="1612.01AL - INT AM&amp;NIEP"/>
      <sheetName val="sept-plan"/>
      <sheetName val="MR08'_Cost_Manag"/>
      <sheetName val="Wavg_RM"/>
      <sheetName val="Travel_Expense_Report(1week)"/>
      <sheetName val="NLD_-_Assum"/>
      <sheetName val="PARTY_DETAILS"/>
      <sheetName val="mar_rep_rev"/>
      <sheetName val="CF_SALE_W_OFF_01-02"/>
      <sheetName val="stock_data"/>
      <sheetName val="P&amp;L_February"/>
      <sheetName val="P&amp;L_Feb_2001_cumulative"/>
      <sheetName val="Region"/>
      <sheetName val="WO-List"/>
      <sheetName val="K-Summary"/>
      <sheetName val="BST"/>
      <sheetName val="DET0900"/>
      <sheetName val="LINK GAP"/>
      <sheetName val="Main Bs Cr"/>
      <sheetName val="Japan Reco"/>
      <sheetName val="TRIALBALANCE"/>
      <sheetName val="Sheet3"/>
      <sheetName val="Nomenclature"/>
      <sheetName val="License Area"/>
      <sheetName val="Ipotesi"/>
      <sheetName val="p &amp;l stpwise"/>
      <sheetName val="Stores"/>
      <sheetName val="hmax_2"/>
      <sheetName val="Resource Type"/>
      <sheetName val="LAMINATION-NORDMECCANICA"/>
      <sheetName val="Lic Rev Account Lookup Table"/>
      <sheetName val="Setup"/>
      <sheetName val="Dim_New"/>
      <sheetName val="PBCLIST"/>
      <sheetName val="BSPL"/>
      <sheetName val="concrete"/>
      <sheetName val="Assumptions"/>
      <sheetName val="JE"/>
      <sheetName val="BS "/>
      <sheetName val="Sub-Cont Rev"/>
      <sheetName val="Detail"/>
      <sheetName val="May_091"/>
      <sheetName val="3_Yr_Revenue_Analysis(old)1"/>
      <sheetName val="Amortization_Table1"/>
      <sheetName val="riola_don't_know_9-26-991"/>
      <sheetName val="Listings_96-021"/>
      <sheetName val="All_Data1"/>
      <sheetName val="P_L1"/>
      <sheetName val="mdd_&amp;_co_Fdr_jan_02_1"/>
      <sheetName val="Project_Resource_Details1"/>
      <sheetName val="Balance_Sheet_1"/>
      <sheetName val="P&amp;L_Summary_Page1"/>
      <sheetName val="Axis_Bank_Cheques1"/>
      <sheetName val="Master_Sheet1"/>
      <sheetName val="12_04_091"/>
      <sheetName val="Debtors_Ageing1"/>
      <sheetName val="Excess_Calc1"/>
      <sheetName val="M_G_P-20101"/>
      <sheetName val="SAP_-_Rightpak1"/>
      <sheetName val="Cash_Flows1"/>
      <sheetName val="Val_&amp;_Multp1"/>
      <sheetName val="Heating_Div1"/>
      <sheetName val="All_other_Div's1"/>
      <sheetName val="Mkt_Mult1"/>
      <sheetName val="Trans_Mult1"/>
      <sheetName val="1_-_A_(Narrative)1"/>
      <sheetName val="E"/>
      <sheetName val="Financial Information"/>
      <sheetName val="Inventory Count Sheet "/>
      <sheetName val="Balance sheet"/>
      <sheetName val="LEAVEREC"/>
      <sheetName val="Travel_Expense_Report(1week)1"/>
      <sheetName val="Grouping_TB1"/>
      <sheetName val="Reports_List1"/>
      <sheetName val="Setup_Variables1"/>
      <sheetName val="MR08'_Cost_Manag1"/>
      <sheetName val="Wavg_RM1"/>
      <sheetName val="Grouping_TB"/>
      <sheetName val="Reports_List"/>
      <sheetName val="Setup_Variables"/>
      <sheetName val="Amortization_Table2"/>
      <sheetName val="3_Yr_Revenue_Analysis(old)2"/>
      <sheetName val="Travel_Expense_Report(1week)2"/>
      <sheetName val="Grouping_TB2"/>
      <sheetName val="riola_don't_know_9-26-992"/>
      <sheetName val="Reports_List2"/>
      <sheetName val="P_L2"/>
      <sheetName val="May_092"/>
      <sheetName val="New_form_3CD_A2"/>
      <sheetName val="Setup_Variables2"/>
      <sheetName val="MR08'_Cost_Manag2"/>
      <sheetName val="Wavg_RM2"/>
      <sheetName val="Amortization_Table3"/>
      <sheetName val="3_Yr_Revenue_Analysis(old)3"/>
      <sheetName val="Travel_Expense_Report(1week)3"/>
      <sheetName val="Grouping_TB3"/>
      <sheetName val="riola_don't_know_9-26-993"/>
      <sheetName val="Reports_List3"/>
      <sheetName val="P_L3"/>
      <sheetName val="May_093"/>
      <sheetName val="New_form_3CD_A3"/>
      <sheetName val="Setup_Variables3"/>
      <sheetName val="MR08'_Cost_Manag3"/>
      <sheetName val="Wavg_RM3"/>
      <sheetName val="(1)-PROFIT SUM."/>
      <sheetName val="Rising Main"/>
      <sheetName val="RECAPITULATION"/>
      <sheetName val="Civil Boq"/>
      <sheetName val="Addition Ist &amp; IInd Half"/>
      <sheetName val="SysNavigation"/>
      <sheetName val="Amb - Working"/>
      <sheetName val="Input -B_Sheet"/>
      <sheetName val="M00100"/>
      <sheetName val="Reclass BS 11"/>
      <sheetName val="Reclass PL 11"/>
      <sheetName val="Asset_Data"/>
      <sheetName val="EXPLOT AGUA PVC"/>
      <sheetName val="ADVTAX"/>
      <sheetName val="List Box"/>
      <sheetName val="Classification"/>
      <sheetName val="Trial Bal"/>
      <sheetName val="유통망계획"/>
      <sheetName val="Clause16(b) PF"/>
      <sheetName val="SALES-BD"/>
      <sheetName val="CAPEX'00"/>
      <sheetName val="comet cur act"/>
      <sheetName val="Macro2"/>
      <sheetName val="Balance Life"/>
      <sheetName val="Parameters"/>
      <sheetName val="Guide"/>
      <sheetName val="csp9597"/>
      <sheetName val="STAFF "/>
      <sheetName val="Sheet3 (2)"/>
      <sheetName val="Redelvery provision changed"/>
      <sheetName val="sum"/>
      <sheetName val="recast tb - mar'11"/>
      <sheetName val="ALL"/>
      <sheetName val="telephone deposits written off"/>
      <sheetName val="Actual Work Progress"/>
      <sheetName val="Planned Work Schedule"/>
      <sheetName val="Rev sum"/>
      <sheetName val="PM (F)"/>
      <sheetName val="details"/>
      <sheetName val="Presentation"/>
      <sheetName val="_2_Reserve2"/>
      <sheetName val="Listings_96-022"/>
      <sheetName val="All_Data2"/>
      <sheetName val="mdd_&amp;_co_Fdr_jan_02_2"/>
      <sheetName val="Project_Resource_Details2"/>
      <sheetName val="Balance_Sheet_2"/>
      <sheetName val="P&amp;L_Summary_Page2"/>
      <sheetName val="Axis_Bank_Cheques2"/>
      <sheetName val="Master_Sheet2"/>
      <sheetName val="12_04_092"/>
      <sheetName val="Debtors_Ageing2"/>
      <sheetName val="Excess_Calc2"/>
      <sheetName val="M_G_P-20102"/>
      <sheetName val="SAP_-_Rightpak2"/>
      <sheetName val="Cash_Flows2"/>
      <sheetName val="Val_&amp;_Multp2"/>
      <sheetName val="Heating_Div2"/>
      <sheetName val="All_other_Div's2"/>
      <sheetName val="Mkt_Mult2"/>
      <sheetName val="Trans_Mult2"/>
      <sheetName val="Maint_Def_Rev_03-042"/>
      <sheetName val="New-Growth_Def_Rev_03-042"/>
      <sheetName val="Perpetual_Def_Rev_03-042"/>
      <sheetName val="Renewal_Def_Rev_03-042"/>
      <sheetName val="1_-_A_(Narrative)2"/>
      <sheetName val="AR_JAN'02"/>
      <sheetName val="Locked_cell"/>
      <sheetName val="Base_Data"/>
      <sheetName val="AP_RA99-0614"/>
      <sheetName val="HV_RA99-0614"/>
      <sheetName val="IN_RA99-0614"/>
      <sheetName val="CH_RA99-0614"/>
      <sheetName val="TH_RA99-0614"/>
      <sheetName val="HZ_RA99-0614"/>
      <sheetName val="Trial_Balance13"/>
      <sheetName val="Total_MG_13"/>
      <sheetName val="Op_Plan_Sales14"/>
      <sheetName val="IT_Only13"/>
      <sheetName val="Price_Testing_-_Used_-_112"/>
      <sheetName val="M_B-QtyRecn14"/>
      <sheetName val="Input_schedule13"/>
      <sheetName val="Sales_&amp;_Marketing_Dashboard13"/>
      <sheetName val="TPM_Tot13"/>
      <sheetName val="Sept_'9913"/>
      <sheetName val="Chart_of_Accounts13"/>
      <sheetName val="Opening_Balance10"/>
      <sheetName val="Cash_Flow_710"/>
      <sheetName val="FBT_Full13"/>
      <sheetName val="Other_notes13"/>
      <sheetName val="consolidated_Budget13"/>
      <sheetName val="Push_Diag_on_Premise10"/>
      <sheetName val="CChannel_Attract_Input10"/>
      <sheetName val="_2_Reserve3"/>
      <sheetName val="Listings_96-023"/>
      <sheetName val="5Y_v2_1410"/>
      <sheetName val="All_Data3"/>
      <sheetName val="mdd_&amp;_co_Fdr_jan_02_3"/>
      <sheetName val="Project_Resource_Details3"/>
      <sheetName val="Balance_Sheet_3"/>
      <sheetName val="P&amp;L_Summary_Page3"/>
      <sheetName val="Axis_Bank_Cheques3"/>
      <sheetName val="Master_Sheet3"/>
      <sheetName val="12_04_093"/>
      <sheetName val="Debtors_Ageing3"/>
      <sheetName val="Excess_Calc3"/>
      <sheetName val="M_G_P-20103"/>
      <sheetName val="SAP_-_Rightpak3"/>
      <sheetName val="Cash_Flows3"/>
      <sheetName val="Val_&amp;_Multp3"/>
      <sheetName val="Heating_Div3"/>
      <sheetName val="All_other_Div's3"/>
      <sheetName val="Mkt_Mult3"/>
      <sheetName val="Trans_Mult3"/>
      <sheetName val="Maint_Def_Rev_03-043"/>
      <sheetName val="New-Growth_Def_Rev_03-043"/>
      <sheetName val="Perpetual_Def_Rev_03-043"/>
      <sheetName val="Renewal_Def_Rev_03-043"/>
      <sheetName val="1_-_A_(Narrative)3"/>
      <sheetName val="P&amp;L_February1"/>
      <sheetName val="P&amp;L_Feb_2001_cumulative1"/>
      <sheetName val="AR_JAN'021"/>
      <sheetName val="NLD_-_Assum1"/>
      <sheetName val="Locked_cell1"/>
      <sheetName val="PARTY_DETAILS1"/>
      <sheetName val="FINAL_SHEET1"/>
      <sheetName val="Base_Data1"/>
      <sheetName val="Q1_Bookings_-_Pers_-_Attainment"/>
      <sheetName val="Q1 Bookings - Pers - Attainment"/>
      <sheetName val="XLR_NoRangeSheet"/>
      <sheetName val="DATABASE"/>
      <sheetName val="Transaction_Inputs"/>
      <sheetName val="Verification "/>
      <sheetName val="F.Assets"/>
      <sheetName val="F_Assets"/>
      <sheetName val="15"/>
      <sheetName val="AP_RA99-0615"/>
      <sheetName val="HV_RA99-0615"/>
      <sheetName val="IN_RA99-0615"/>
      <sheetName val="CH_RA99-0615"/>
      <sheetName val="TH_RA99-0615"/>
      <sheetName val="HZ_RA99-0615"/>
      <sheetName val="Trial_Balance14"/>
      <sheetName val="Total_MG_14"/>
      <sheetName val="Op_Plan_Sales15"/>
      <sheetName val="IT_Only14"/>
      <sheetName val="May_094"/>
      <sheetName val="Price_Testing_-_Used_-_113"/>
      <sheetName val="M_B-QtyRecn15"/>
      <sheetName val="Input_schedule14"/>
      <sheetName val="Sales_&amp;_Marketing_Dashboard14"/>
      <sheetName val="TPM_Tot14"/>
      <sheetName val="Sept_'9914"/>
      <sheetName val="Chart_of_Accounts14"/>
      <sheetName val="Opening_Balance11"/>
      <sheetName val="3_Yr_Revenue_Analysis(old)4"/>
      <sheetName val="Cash_Flow_711"/>
      <sheetName val="FBT_Full14"/>
      <sheetName val="Other_notes14"/>
      <sheetName val="consolidated_Budget14"/>
      <sheetName val="Push_Diag_on_Premise11"/>
      <sheetName val="CChannel_Attract_Input11"/>
      <sheetName val="Amortization_Table4"/>
      <sheetName val="New_form_3CD_A4"/>
      <sheetName val="riola_don't_know_9-26-994"/>
      <sheetName val="_2_Reserve4"/>
      <sheetName val="Listings_96-024"/>
      <sheetName val="5Y_v2_1411"/>
      <sheetName val="All_Data4"/>
      <sheetName val="P_L4"/>
      <sheetName val="mdd_&amp;_co_Fdr_jan_02_4"/>
      <sheetName val="Project_Resource_Details4"/>
      <sheetName val="Balance_Sheet_4"/>
      <sheetName val="P&amp;L_Summary_Page4"/>
      <sheetName val="Axis_Bank_Cheques4"/>
      <sheetName val="Master_Sheet4"/>
      <sheetName val="12_04_094"/>
      <sheetName val="Debtors_Ageing4"/>
      <sheetName val="Excess_Calc4"/>
      <sheetName val="M_G_P-20104"/>
      <sheetName val="SAP_-_Rightpak4"/>
      <sheetName val="Cash_Flows4"/>
      <sheetName val="Val_&amp;_Multp4"/>
      <sheetName val="Heating_Div4"/>
      <sheetName val="All_other_Div's4"/>
      <sheetName val="Mkt_Mult4"/>
      <sheetName val="Trans_Mult4"/>
      <sheetName val="Maint_Def_Rev_03-044"/>
      <sheetName val="New-Growth_Def_Rev_03-044"/>
      <sheetName val="Perpetual_Def_Rev_03-044"/>
      <sheetName val="Renewal_Def_Rev_03-044"/>
      <sheetName val="1_-_A_(Narrative)4"/>
      <sheetName val="P&amp;L_February2"/>
      <sheetName val="P&amp;L_Feb_2001_cumulative2"/>
      <sheetName val="AR_JAN'022"/>
      <sheetName val="NLD_-_Assum2"/>
      <sheetName val="Locked_cell2"/>
      <sheetName val="PARTY_DETAILS2"/>
      <sheetName val="FINAL_SHEET2"/>
      <sheetName val="Base_Data2"/>
      <sheetName val="C-21(b)"/>
      <sheetName val="BS face"/>
      <sheetName val="BS Notes"/>
      <sheetName val="PL face"/>
      <sheetName val="PL Notes"/>
      <sheetName val="CFS"/>
      <sheetName val="Grouping"/>
      <sheetName val="Fixed Assets"/>
      <sheetName val="Deferred tax"/>
      <sheetName val="MAT"/>
      <sheetName val="gp"/>
      <sheetName val="GP Ratio"/>
      <sheetName val="TBPY"/>
      <sheetName val="TBCY"/>
      <sheetName val="Forex Loss"/>
      <sheetName val="Sheet"/>
      <sheetName val="cost centers"/>
      <sheetName val="Cash Flow"/>
      <sheetName val="Liste MOAR (Recalss Payable)"/>
      <sheetName val="mar_rep_rev1"/>
      <sheetName val="CF_SALE_W_OFF_01-021"/>
      <sheetName val="stock_data1"/>
      <sheetName val="CLP_Value_Driver_(14)_Dec_Old"/>
      <sheetName val="AS21SchE_-_9M0708"/>
      <sheetName val="Occ,_Other_Rev,_Exp,_Dispo"/>
      <sheetName val="P1_RM"/>
      <sheetName val="LEGAL_GUJ"/>
      <sheetName val="61750000_Consultancy_Charges"/>
      <sheetName val="Labour_&amp;_Plant"/>
      <sheetName val="Annexure_B"/>
      <sheetName val="Input_Screen"/>
      <sheetName val="Base_Info"/>
      <sheetName val="RCC,Ret__Wall"/>
      <sheetName val="Cash_Flow-WSL_Base_Fcst"/>
      <sheetName val="TB_Round"/>
      <sheetName val="Sales_&amp;Sale_Cost"/>
      <sheetName val="mar_rep_rev2"/>
      <sheetName val="CF_SALE_W_OFF_01-022"/>
      <sheetName val="stock_data2"/>
      <sheetName val="CLP_Value_Driver_(14)_Dec_Old1"/>
      <sheetName val="AS21SchE_-_9M07081"/>
      <sheetName val="Occ,_Other_Rev,_Exp,_Dispo1"/>
      <sheetName val="P1_RM1"/>
      <sheetName val="LEGAL_GUJ1"/>
      <sheetName val="61750000_Consultancy_Charges1"/>
      <sheetName val="Labour_&amp;_Plant1"/>
      <sheetName val="Annexure_B1"/>
      <sheetName val="Input_Screen1"/>
      <sheetName val="Base_Info1"/>
      <sheetName val="RCC,Ret__Wall1"/>
      <sheetName val="Cash_Flow-WSL_Base_Fcst1"/>
      <sheetName val="TB_Round1"/>
      <sheetName val="Sales_&amp;Sale_Cost1"/>
      <sheetName val="Please_do_not_USE_or_DELETE"/>
      <sheetName val="OCCUR"/>
      <sheetName val="ANALYSIS(PACKING)"/>
      <sheetName val="Consumos"/>
      <sheetName val="Select"/>
      <sheetName val="Ann.VI.2"/>
      <sheetName val="prg"/>
      <sheetName val="Main - Input"/>
      <sheetName val="Inter unit set off"/>
      <sheetName val="Grouping-Financial Position"/>
      <sheetName val="43b"/>
      <sheetName val="AKPSJU~1"/>
      <sheetName val="Desgn(zone I)"/>
      <sheetName val="REPV2002"/>
      <sheetName val="Year_End"/>
      <sheetName val="Instruction Sheet"/>
      <sheetName val="Narrative"/>
      <sheetName val="List Data"/>
      <sheetName val="AP_RA99-0617"/>
      <sheetName val="HV_RA99-0617"/>
      <sheetName val="IN_RA99-0617"/>
      <sheetName val="CH_RA99-0617"/>
      <sheetName val="TH_RA99-0617"/>
      <sheetName val="HZ_RA99-0617"/>
      <sheetName val="Trial_Balance16"/>
      <sheetName val="Total_MG_16"/>
      <sheetName val="Op_Plan_Sales17"/>
      <sheetName val="IT_Only16"/>
      <sheetName val="May_096"/>
      <sheetName val="Price_Testing_-_Used_-_115"/>
      <sheetName val="Chart_of_Accounts16"/>
      <sheetName val="M_B-QtyRecn17"/>
      <sheetName val="Input_schedule16"/>
      <sheetName val="Sales_&amp;_Marketing_Dashboard16"/>
      <sheetName val="TPM_Tot16"/>
      <sheetName val="Sept_'9916"/>
      <sheetName val="Opening_Balance13"/>
      <sheetName val="3_Yr_Revenue_Analysis(old)6"/>
      <sheetName val="Cash_Flow_713"/>
      <sheetName val="FBT_Full16"/>
      <sheetName val="Other_notes16"/>
      <sheetName val="consolidated_Budget16"/>
      <sheetName val="Push_Diag_on_Premise13"/>
      <sheetName val="CChannel_Attract_Input13"/>
      <sheetName val="Amortization_Table6"/>
      <sheetName val="New_form_3CD_A6"/>
      <sheetName val="riola_don't_know_9-26-996"/>
      <sheetName val="Listings_96-026"/>
      <sheetName val="_2_Reserve6"/>
      <sheetName val="SAP_-_Rightpak6"/>
      <sheetName val="All_Data6"/>
      <sheetName val="5Y_v2_1413"/>
      <sheetName val="Excess_Calc6"/>
      <sheetName val="Cash_Flows6"/>
      <sheetName val="Val_&amp;_Multp6"/>
      <sheetName val="Heating_Div6"/>
      <sheetName val="All_other_Div's6"/>
      <sheetName val="Mkt_Mult6"/>
      <sheetName val="Trans_Mult6"/>
      <sheetName val="Maint_Def_Rev_03-046"/>
      <sheetName val="New-Growth_Def_Rev_03-046"/>
      <sheetName val="Perpetual_Def_Rev_03-046"/>
      <sheetName val="Renewal_Def_Rev_03-046"/>
      <sheetName val="mdd_&amp;_co_Fdr_jan_02_6"/>
      <sheetName val="1_-_A_(Narrative)6"/>
      <sheetName val="P_L6"/>
      <sheetName val="Project_Resource_Details6"/>
      <sheetName val="Balance_Sheet_6"/>
      <sheetName val="P&amp;L_Summary_Page6"/>
      <sheetName val="Axis_Bank_Cheques6"/>
      <sheetName val="Master_Sheet6"/>
      <sheetName val="12_04_096"/>
      <sheetName val="Debtors_Ageing6"/>
      <sheetName val="M_G_P-20106"/>
      <sheetName val="P&amp;L_February4"/>
      <sheetName val="P&amp;L_Feb_2001_cumulative4"/>
      <sheetName val="AR_JAN'024"/>
      <sheetName val="NLD_-_Assum4"/>
      <sheetName val="Locked_cell4"/>
      <sheetName val="PARTY_DETAILS4"/>
      <sheetName val="FINAL_SHEET4"/>
      <sheetName val="Base_Data4"/>
      <sheetName val="Power_Cost_sheet1"/>
      <sheetName val="Steam_Cost_Sheet1"/>
      <sheetName val="Transaction_Inputs2"/>
      <sheetName val="Q1_Bookings_-_Pers_-_Attainmen2"/>
      <sheetName val="Verification_1"/>
      <sheetName val="F_Assets2"/>
      <sheetName val="Please_do_not_USE_or_DELETE1"/>
      <sheetName val="Resource_Type1"/>
      <sheetName val="Year_2003-04_Plan1"/>
      <sheetName val="Lic_Rev_Account_Lookup_Table1"/>
      <sheetName val="QTY__PROV_LAB1"/>
      <sheetName val="1_2_HDFC_Collection1"/>
      <sheetName val="Fx_Rates1"/>
      <sheetName val="Consolidation__Rs1"/>
      <sheetName val="Query_Results_ALL1"/>
      <sheetName val="Tools_Rev1"/>
      <sheetName val="Cheops_BS1"/>
      <sheetName val="STAFFSCHED_1"/>
      <sheetName val="Info_on_Rupee_Cost1"/>
      <sheetName val="stat_C_(2)1"/>
      <sheetName val="Bal_Sheet1"/>
      <sheetName val="Non-Statistical_Sampling_Maste1"/>
      <sheetName val="Two_Step_Revenue_Testing_Maste1"/>
      <sheetName val="Global_Data1"/>
      <sheetName val="Project_Info1"/>
      <sheetName val="Détails_plans_d'actions1"/>
      <sheetName val="Debraj_Sinha1"/>
      <sheetName val="IIL_Payroll1"/>
      <sheetName val="License_Area1"/>
      <sheetName val="AP_RA99-0616"/>
      <sheetName val="HV_RA99-0616"/>
      <sheetName val="IN_RA99-0616"/>
      <sheetName val="CH_RA99-0616"/>
      <sheetName val="TH_RA99-0616"/>
      <sheetName val="HZ_RA99-0616"/>
      <sheetName val="Trial_Balance15"/>
      <sheetName val="Total_MG_15"/>
      <sheetName val="Op_Plan_Sales16"/>
      <sheetName val="IT_Only15"/>
      <sheetName val="May_095"/>
      <sheetName val="Price_Testing_-_Used_-_114"/>
      <sheetName val="Chart_of_Accounts15"/>
      <sheetName val="M_B-QtyRecn16"/>
      <sheetName val="Input_schedule15"/>
      <sheetName val="Sales_&amp;_Marketing_Dashboard15"/>
      <sheetName val="TPM_Tot15"/>
      <sheetName val="Sept_'9915"/>
      <sheetName val="Opening_Balance12"/>
      <sheetName val="3_Yr_Revenue_Analysis(old)5"/>
      <sheetName val="Cash_Flow_712"/>
      <sheetName val="FBT_Full15"/>
      <sheetName val="Other_notes15"/>
      <sheetName val="consolidated_Budget15"/>
      <sheetName val="Push_Diag_on_Premise12"/>
      <sheetName val="CChannel_Attract_Input12"/>
      <sheetName val="Amortization_Table5"/>
      <sheetName val="New_form_3CD_A5"/>
      <sheetName val="riola_don't_know_9-26-995"/>
      <sheetName val="Listings_96-025"/>
      <sheetName val="_2_Reserve5"/>
      <sheetName val="SAP_-_Rightpak5"/>
      <sheetName val="All_Data5"/>
      <sheetName val="5Y_v2_1412"/>
      <sheetName val="Excess_Calc5"/>
      <sheetName val="Cash_Flows5"/>
      <sheetName val="Val_&amp;_Multp5"/>
      <sheetName val="Heating_Div5"/>
      <sheetName val="All_other_Div's5"/>
      <sheetName val="Mkt_Mult5"/>
      <sheetName val="Trans_Mult5"/>
      <sheetName val="Maint_Def_Rev_03-045"/>
      <sheetName val="New-Growth_Def_Rev_03-045"/>
      <sheetName val="Perpetual_Def_Rev_03-045"/>
      <sheetName val="Renewal_Def_Rev_03-045"/>
      <sheetName val="mdd_&amp;_co_Fdr_jan_02_5"/>
      <sheetName val="1_-_A_(Narrative)5"/>
      <sheetName val="P_L5"/>
      <sheetName val="Project_Resource_Details5"/>
      <sheetName val="Balance_Sheet_5"/>
      <sheetName val="P&amp;L_Summary_Page5"/>
      <sheetName val="Axis_Bank_Cheques5"/>
      <sheetName val="Master_Sheet5"/>
      <sheetName val="12_04_095"/>
      <sheetName val="Debtors_Ageing5"/>
      <sheetName val="M_G_P-20105"/>
      <sheetName val="P&amp;L_February3"/>
      <sheetName val="P&amp;L_Feb_2001_cumulative3"/>
      <sheetName val="AR_JAN'023"/>
      <sheetName val="NLD_-_Assum3"/>
      <sheetName val="Locked_cell3"/>
      <sheetName val="PARTY_DETAILS3"/>
      <sheetName val="FINAL_SHEET3"/>
      <sheetName val="Base_Data3"/>
      <sheetName val="Transaction_Inputs1"/>
      <sheetName val="Q1_Bookings_-_Pers_-_Attainmen1"/>
      <sheetName val="Verification_"/>
      <sheetName val="F_Assets1"/>
      <sheetName val="Resource_Type"/>
      <sheetName val="Year_2003-04_Plan"/>
      <sheetName val="Lic_Rev_Account_Lookup_Table"/>
      <sheetName val="QTY__PROV_LAB"/>
      <sheetName val="1_2_HDFC_Collection"/>
      <sheetName val="Fx_Rates"/>
      <sheetName val="Consolidation__Rs"/>
      <sheetName val="Power_Cost_sheet"/>
      <sheetName val="Steam_Cost_Sheet"/>
      <sheetName val="Query_Results_ALL"/>
      <sheetName val="Tools_Rev"/>
      <sheetName val="Cheops_BS"/>
      <sheetName val="STAFFSCHED_"/>
      <sheetName val="Info_on_Rupee_Cost"/>
      <sheetName val="stat_C_(2)"/>
      <sheetName val="Bal_Sheet"/>
      <sheetName val="Non-Statistical_Sampling_Master"/>
      <sheetName val="Two_Step_Revenue_Testing_Master"/>
      <sheetName val="Global_Data"/>
      <sheetName val="Project_Info"/>
      <sheetName val="Détails_plans_d'actions"/>
      <sheetName val="Debraj_Sinha"/>
      <sheetName val="IIL_Payroll"/>
      <sheetName val="License_Area"/>
      <sheetName val="AP_RA99-0618"/>
      <sheetName val="HV_RA99-0618"/>
      <sheetName val="IN_RA99-0618"/>
      <sheetName val="CH_RA99-0618"/>
      <sheetName val="TH_RA99-0618"/>
      <sheetName val="HZ_RA99-0618"/>
      <sheetName val="Trial_Balance17"/>
      <sheetName val="Total_MG_17"/>
      <sheetName val="Op_Plan_Sales18"/>
      <sheetName val="IT_Only17"/>
      <sheetName val="May_097"/>
      <sheetName val="Price_Testing_-_Used_-_116"/>
      <sheetName val="Chart_of_Accounts17"/>
      <sheetName val="M_B-QtyRecn18"/>
      <sheetName val="Input_schedule17"/>
      <sheetName val="Sales_&amp;_Marketing_Dashboard17"/>
      <sheetName val="TPM_Tot17"/>
      <sheetName val="Sept_'9917"/>
      <sheetName val="Opening_Balance14"/>
      <sheetName val="3_Yr_Revenue_Analysis(old)7"/>
      <sheetName val="Cash_Flow_714"/>
      <sheetName val="FBT_Full17"/>
      <sheetName val="Other_notes17"/>
      <sheetName val="consolidated_Budget17"/>
      <sheetName val="Push_Diag_on_Premise14"/>
      <sheetName val="CChannel_Attract_Input14"/>
      <sheetName val="Amortization_Table7"/>
      <sheetName val="New_form_3CD_A7"/>
      <sheetName val="riola_don't_know_9-26-997"/>
      <sheetName val="Listings_96-027"/>
      <sheetName val="_2_Reserve7"/>
      <sheetName val="SAP_-_Rightpak7"/>
      <sheetName val="All_Data7"/>
      <sheetName val="5Y_v2_1414"/>
      <sheetName val="Excess_Calc7"/>
      <sheetName val="Cash_Flows7"/>
      <sheetName val="Val_&amp;_Multp7"/>
      <sheetName val="Heating_Div7"/>
      <sheetName val="All_other_Div's7"/>
      <sheetName val="Mkt_Mult7"/>
      <sheetName val="Trans_Mult7"/>
      <sheetName val="Maint_Def_Rev_03-047"/>
      <sheetName val="New-Growth_Def_Rev_03-047"/>
      <sheetName val="Perpetual_Def_Rev_03-047"/>
      <sheetName val="Renewal_Def_Rev_03-047"/>
      <sheetName val="mdd_&amp;_co_Fdr_jan_02_7"/>
      <sheetName val="1_-_A_(Narrative)7"/>
      <sheetName val="P_L7"/>
      <sheetName val="Project_Resource_Details7"/>
      <sheetName val="Balance_Sheet_7"/>
      <sheetName val="P&amp;L_Summary_Page7"/>
      <sheetName val="Axis_Bank_Cheques7"/>
      <sheetName val="Master_Sheet7"/>
      <sheetName val="12_04_097"/>
      <sheetName val="Debtors_Ageing7"/>
      <sheetName val="M_G_P-20107"/>
      <sheetName val="P&amp;L_February5"/>
      <sheetName val="P&amp;L_Feb_2001_cumulative5"/>
      <sheetName val="AR_JAN'025"/>
      <sheetName val="NLD_-_Assum5"/>
      <sheetName val="Locked_cell5"/>
      <sheetName val="PARTY_DETAILS5"/>
      <sheetName val="FINAL_SHEET5"/>
      <sheetName val="Base_Data5"/>
      <sheetName val="Transaction_Inputs3"/>
      <sheetName val="Q1_Bookings_-_Pers_-_Attainmen3"/>
      <sheetName val="Verification_2"/>
      <sheetName val="F_Assets3"/>
      <sheetName val="Please_do_not_USE_or_DELETE2"/>
      <sheetName val="Base_Info2"/>
      <sheetName val="RCC,Ret__Wall2"/>
      <sheetName val="Resource_Type2"/>
      <sheetName val="Year_2003-04_Plan2"/>
      <sheetName val="Lic_Rev_Account_Lookup_Table2"/>
      <sheetName val="Input_Screen2"/>
      <sheetName val="QTY__PROV_LAB2"/>
      <sheetName val="1_2_HDFC_Collection2"/>
      <sheetName val="Fx_Rates2"/>
      <sheetName val="AS21SchE_-_9M07082"/>
      <sheetName val="Consolidation__Rs2"/>
      <sheetName val="Power_Cost_sheet2"/>
      <sheetName val="Steam_Cost_Sheet2"/>
      <sheetName val="Query_Results_ALL2"/>
      <sheetName val="TB_Round2"/>
      <sheetName val="Sales_&amp;Sale_Cost2"/>
      <sheetName val="Cash_Flow-WSL_Base_Fcst2"/>
      <sheetName val="Tools_Rev2"/>
      <sheetName val="Cheops_BS2"/>
      <sheetName val="STAFFSCHED_2"/>
      <sheetName val="Info_on_Rupee_Cost2"/>
      <sheetName val="stat_C_(2)2"/>
      <sheetName val="Bal_Sheet2"/>
      <sheetName val="Non-Statistical_Sampling_Maste2"/>
      <sheetName val="Two_Step_Revenue_Testing_Maste2"/>
      <sheetName val="Global_Data2"/>
      <sheetName val="Project_Info2"/>
      <sheetName val="Détails_plans_d'actions2"/>
      <sheetName val="Debraj_Sinha2"/>
      <sheetName val="Occ,_Other_Rev,_Exp,_Dispo2"/>
      <sheetName val="P1_RM2"/>
      <sheetName val="LEGAL_GUJ2"/>
      <sheetName val="IIL_Payroll2"/>
      <sheetName val="License_Area2"/>
      <sheetName val="AP_RA99-0619"/>
      <sheetName val="HV_RA99-0619"/>
      <sheetName val="IN_RA99-0619"/>
      <sheetName val="CH_RA99-0619"/>
      <sheetName val="TH_RA99-0619"/>
      <sheetName val="HZ_RA99-0619"/>
      <sheetName val="Trial_Balance18"/>
      <sheetName val="Total_MG_18"/>
      <sheetName val="Op_Plan_Sales19"/>
      <sheetName val="IT_Only18"/>
      <sheetName val="May_098"/>
      <sheetName val="Price_Testing_-_Used_-_117"/>
      <sheetName val="Chart_of_Accounts18"/>
      <sheetName val="M_B-QtyRecn19"/>
      <sheetName val="Input_schedule18"/>
      <sheetName val="Sales_&amp;_Marketing_Dashboard18"/>
      <sheetName val="TPM_Tot18"/>
      <sheetName val="Sept_'9918"/>
      <sheetName val="Opening_Balance15"/>
      <sheetName val="3_Yr_Revenue_Analysis(old)8"/>
      <sheetName val="Cash_Flow_715"/>
      <sheetName val="FBT_Full18"/>
      <sheetName val="Other_notes18"/>
      <sheetName val="consolidated_Budget18"/>
      <sheetName val="Push_Diag_on_Premise15"/>
      <sheetName val="CChannel_Attract_Input15"/>
      <sheetName val="Amortization_Table8"/>
      <sheetName val="New_form_3CD_A8"/>
      <sheetName val="riola_don't_know_9-26-998"/>
      <sheetName val="Listings_96-028"/>
      <sheetName val="_2_Reserve8"/>
      <sheetName val="SAP_-_Rightpak8"/>
      <sheetName val="All_Data8"/>
      <sheetName val="5Y_v2_1415"/>
      <sheetName val="Excess_Calc8"/>
      <sheetName val="Cash_Flows8"/>
      <sheetName val="Val_&amp;_Multp8"/>
      <sheetName val="Heating_Div8"/>
      <sheetName val="All_other_Div's8"/>
      <sheetName val="Mkt_Mult8"/>
      <sheetName val="Trans_Mult8"/>
      <sheetName val="Maint_Def_Rev_03-048"/>
      <sheetName val="New-Growth_Def_Rev_03-048"/>
      <sheetName val="Perpetual_Def_Rev_03-048"/>
      <sheetName val="Renewal_Def_Rev_03-048"/>
      <sheetName val="mdd_&amp;_co_Fdr_jan_02_8"/>
      <sheetName val="1_-_A_(Narrative)8"/>
      <sheetName val="P_L8"/>
      <sheetName val="Project_Resource_Details8"/>
      <sheetName val="Balance_Sheet_8"/>
      <sheetName val="P&amp;L_Summary_Page8"/>
      <sheetName val="Axis_Bank_Cheques8"/>
      <sheetName val="Master_Sheet8"/>
      <sheetName val="12_04_098"/>
      <sheetName val="Debtors_Ageing8"/>
      <sheetName val="M_G_P-20108"/>
      <sheetName val="P&amp;L_February6"/>
      <sheetName val="P&amp;L_Feb_2001_cumulative6"/>
      <sheetName val="AR_JAN'026"/>
      <sheetName val="NLD_-_Assum6"/>
      <sheetName val="Locked_cell6"/>
      <sheetName val="PARTY_DETAILS6"/>
      <sheetName val="FINAL_SHEET6"/>
      <sheetName val="Base_Data6"/>
      <sheetName val="Transaction_Inputs4"/>
      <sheetName val="Q1_Bookings_-_Pers_-_Attainmen4"/>
      <sheetName val="Verification_3"/>
      <sheetName val="F_Assets4"/>
      <sheetName val="Please_do_not_USE_or_DELETE3"/>
      <sheetName val="Base_Info3"/>
      <sheetName val="RCC,Ret__Wall3"/>
      <sheetName val="Resource_Type3"/>
      <sheetName val="Year_2003-04_Plan3"/>
      <sheetName val="Lic_Rev_Account_Lookup_Table3"/>
      <sheetName val="Input_Screen3"/>
      <sheetName val="QTY__PROV_LAB3"/>
      <sheetName val="1_2_HDFC_Collection3"/>
      <sheetName val="Fx_Rates3"/>
      <sheetName val="AS21SchE_-_9M07083"/>
      <sheetName val="Consolidation__Rs3"/>
      <sheetName val="Power_Cost_sheet3"/>
      <sheetName val="Steam_Cost_Sheet3"/>
      <sheetName val="Query_Results_ALL3"/>
      <sheetName val="TB_Round3"/>
      <sheetName val="Sales_&amp;Sale_Cost3"/>
      <sheetName val="Cash_Flow-WSL_Base_Fcst3"/>
      <sheetName val="mar_rep_rev3"/>
      <sheetName val="CF_SALE_W_OFF_01-023"/>
      <sheetName val="stock_data3"/>
      <sheetName val="Tools_Rev3"/>
      <sheetName val="Cheops_BS3"/>
      <sheetName val="STAFFSCHED_3"/>
      <sheetName val="Info_on_Rupee_Cost3"/>
      <sheetName val="stat_C_(2)3"/>
      <sheetName val="Bal_Sheet3"/>
      <sheetName val="Non-Statistical_Sampling_Maste3"/>
      <sheetName val="Two_Step_Revenue_Testing_Maste3"/>
      <sheetName val="Global_Data3"/>
      <sheetName val="Project_Info3"/>
      <sheetName val="Détails_plans_d'actions3"/>
      <sheetName val="Debraj_Sinha3"/>
      <sheetName val="Occ,_Other_Rev,_Exp,_Dispo3"/>
      <sheetName val="P1_RM3"/>
      <sheetName val="LEGAL_GUJ3"/>
      <sheetName val="IIL_Payroll3"/>
      <sheetName val="License_Area3"/>
      <sheetName val="AP_RA99-0620"/>
      <sheetName val="HV_RA99-0620"/>
      <sheetName val="IN_RA99-0620"/>
      <sheetName val="CH_RA99-0620"/>
      <sheetName val="TH_RA99-0620"/>
      <sheetName val="HZ_RA99-0620"/>
      <sheetName val="Trial_Balance19"/>
      <sheetName val="Total_MG_19"/>
      <sheetName val="Op_Plan_Sales20"/>
      <sheetName val="IT_Only19"/>
      <sheetName val="May_099"/>
      <sheetName val="Price_Testing_-_Used_-_118"/>
      <sheetName val="Chart_of_Accounts19"/>
      <sheetName val="M_B-QtyRecn20"/>
      <sheetName val="Input_schedule19"/>
      <sheetName val="Sales_&amp;_Marketing_Dashboard19"/>
      <sheetName val="TPM_Tot19"/>
      <sheetName val="Sept_'9919"/>
      <sheetName val="Opening_Balance16"/>
      <sheetName val="3_Yr_Revenue_Analysis(old)9"/>
      <sheetName val="Cash_Flow_716"/>
      <sheetName val="FBT_Full19"/>
      <sheetName val="Other_notes19"/>
      <sheetName val="Push_Diag_on_Premise16"/>
      <sheetName val="CChannel_Attract_Input16"/>
      <sheetName val="consolidated_Budget19"/>
      <sheetName val="Amortization_Table9"/>
      <sheetName val="New_form_3CD_A9"/>
      <sheetName val="riola_don't_know_9-26-999"/>
      <sheetName val="_2_Reserve9"/>
      <sheetName val="Listings_96-029"/>
      <sheetName val="5Y_v2_1416"/>
      <sheetName val="All_Data9"/>
      <sheetName val="P_L9"/>
      <sheetName val="mdd_&amp;_co_Fdr_jan_02_9"/>
      <sheetName val="Project_Resource_Details9"/>
      <sheetName val="Balance_Sheet_9"/>
      <sheetName val="P&amp;L_Summary_Page9"/>
      <sheetName val="Axis_Bank_Cheques9"/>
      <sheetName val="Master_Sheet9"/>
      <sheetName val="12_04_099"/>
      <sheetName val="Debtors_Ageing9"/>
      <sheetName val="Excess_Calc9"/>
      <sheetName val="M_G_P-20109"/>
      <sheetName val="P&amp;L_February7"/>
      <sheetName val="P&amp;L_Feb_2001_cumulative7"/>
      <sheetName val="AR_JAN'027"/>
      <sheetName val="NLD_-_Assum7"/>
      <sheetName val="1_-_A_(Narrative)9"/>
      <sheetName val="Cash_Flows9"/>
      <sheetName val="Val_&amp;_Multp9"/>
      <sheetName val="Heating_Div9"/>
      <sheetName val="All_other_Div's9"/>
      <sheetName val="Mkt_Mult9"/>
      <sheetName val="Trans_Mult9"/>
      <sheetName val="Locked_cell7"/>
      <sheetName val="SAP_-_Rightpak9"/>
      <sheetName val="Maint_Def_Rev_03-049"/>
      <sheetName val="New-Growth_Def_Rev_03-049"/>
      <sheetName val="Perpetual_Def_Rev_03-049"/>
      <sheetName val="Renewal_Def_Rev_03-049"/>
      <sheetName val="FINAL_SHEET7"/>
      <sheetName val="Base_Data7"/>
      <sheetName val="PARTY_DETAILS7"/>
      <sheetName val="Transaction_Inputs5"/>
      <sheetName val="Q1_Bookings_-_Pers_-_Attainmen5"/>
      <sheetName val="Verification_4"/>
      <sheetName val="F_Assets5"/>
      <sheetName val="Please_do_not_USE_or_DELETE4"/>
      <sheetName val="Grouping_TB4"/>
      <sheetName val="Travel_Expense_Report(1week)4"/>
      <sheetName val="Base_Info4"/>
      <sheetName val="RCC,Ret__Wall4"/>
      <sheetName val="MR08'_Cost_Manag4"/>
      <sheetName val="Wavg_RM4"/>
      <sheetName val="Resource_Type4"/>
      <sheetName val="Year_2003-04_Plan4"/>
      <sheetName val="Lic_Rev_Account_Lookup_Table4"/>
      <sheetName val="Input_Screen4"/>
      <sheetName val="QTY__PROV_LAB4"/>
      <sheetName val="1_2_HDFC_Collection4"/>
      <sheetName val="Fx_Rates4"/>
      <sheetName val="AS21SchE_-_9M07084"/>
      <sheetName val="Consolidation__Rs4"/>
      <sheetName val="Power_Cost_sheet4"/>
      <sheetName val="Steam_Cost_Sheet4"/>
      <sheetName val="Query_Results_ALL4"/>
      <sheetName val="TB_Round4"/>
      <sheetName val="Sales_&amp;Sale_Cost4"/>
      <sheetName val="Cash_Flow-WSL_Base_Fcst4"/>
      <sheetName val="mar_rep_rev4"/>
      <sheetName val="CF_SALE_W_OFF_01-024"/>
      <sheetName val="stock_data4"/>
      <sheetName val="Tools_Rev4"/>
      <sheetName val="Cheops_BS4"/>
      <sheetName val="STAFFSCHED_4"/>
      <sheetName val="Info_on_Rupee_Cost4"/>
      <sheetName val="stat_C_(2)4"/>
      <sheetName val="Bal_Sheet4"/>
      <sheetName val="Non-Statistical_Sampling_Maste4"/>
      <sheetName val="Two_Step_Revenue_Testing_Maste4"/>
      <sheetName val="Global_Data4"/>
      <sheetName val="Project_Info4"/>
      <sheetName val="Détails_plans_d'actions4"/>
      <sheetName val="Debraj_Sinha4"/>
      <sheetName val="Occ,_Other_Rev,_Exp,_Dispo4"/>
      <sheetName val="P1_RM4"/>
      <sheetName val="LEGAL_GUJ4"/>
      <sheetName val="IIL_Payroll4"/>
      <sheetName val="License_Area4"/>
      <sheetName val="AP_RA99-0621"/>
      <sheetName val="HV_RA99-0621"/>
      <sheetName val="IN_RA99-0621"/>
      <sheetName val="CH_RA99-0621"/>
      <sheetName val="TH_RA99-0621"/>
      <sheetName val="HZ_RA99-0621"/>
      <sheetName val="Trial_Balance20"/>
      <sheetName val="Total_MG_20"/>
      <sheetName val="Op_Plan_Sales21"/>
      <sheetName val="IT_Only20"/>
      <sheetName val="May_0910"/>
      <sheetName val="Price_Testing_-_Used_-_119"/>
      <sheetName val="Chart_of_Accounts20"/>
      <sheetName val="M_B-QtyRecn21"/>
      <sheetName val="Input_schedule20"/>
      <sheetName val="Sales_&amp;_Marketing_Dashboard20"/>
      <sheetName val="TPM_Tot20"/>
      <sheetName val="Sept_'9920"/>
      <sheetName val="Opening_Balance17"/>
      <sheetName val="3_Yr_Revenue_Analysis(old)10"/>
      <sheetName val="Cash_Flow_717"/>
      <sheetName val="FBT_Full20"/>
      <sheetName val="Other_notes20"/>
      <sheetName val="Push_Diag_on_Premise17"/>
      <sheetName val="CChannel_Attract_Input17"/>
      <sheetName val="consolidated_Budget20"/>
      <sheetName val="Amortization_Table10"/>
      <sheetName val="New_form_3CD_A10"/>
      <sheetName val="riola_don't_know_9-26-9910"/>
      <sheetName val="_2_Reserve10"/>
      <sheetName val="Listings_96-0210"/>
      <sheetName val="5Y_v2_1417"/>
      <sheetName val="All_Data10"/>
      <sheetName val="P_L10"/>
      <sheetName val="mdd_&amp;_co_Fdr_jan_02_10"/>
      <sheetName val="Project_Resource_Details10"/>
      <sheetName val="Balance_Sheet_10"/>
      <sheetName val="P&amp;L_Summary_Page10"/>
      <sheetName val="Axis_Bank_Cheques10"/>
      <sheetName val="Master_Sheet10"/>
      <sheetName val="12_04_0910"/>
      <sheetName val="Debtors_Ageing10"/>
      <sheetName val="Excess_Calc10"/>
      <sheetName val="M_G_P-201010"/>
      <sheetName val="P&amp;L_February8"/>
      <sheetName val="P&amp;L_Feb_2001_cumulative8"/>
      <sheetName val="AR_JAN'028"/>
      <sheetName val="NLD_-_Assum8"/>
      <sheetName val="1_-_A_(Narrative)10"/>
      <sheetName val="Cash_Flows10"/>
      <sheetName val="Val_&amp;_Multp10"/>
      <sheetName val="Heating_Div10"/>
      <sheetName val="All_other_Div's10"/>
      <sheetName val="Mkt_Mult10"/>
      <sheetName val="Trans_Mult10"/>
      <sheetName val="Locked_cell8"/>
      <sheetName val="SAP_-_Rightpak10"/>
      <sheetName val="Maint_Def_Rev_03-0410"/>
      <sheetName val="New-Growth_Def_Rev_03-0410"/>
      <sheetName val="Perpetual_Def_Rev_03-0410"/>
      <sheetName val="Renewal_Def_Rev_03-0410"/>
      <sheetName val="FINAL_SHEET8"/>
      <sheetName val="Base_Data8"/>
      <sheetName val="PARTY_DETAILS8"/>
      <sheetName val="Transaction_Inputs6"/>
      <sheetName val="Q1_Bookings_-_Pers_-_Attainmen6"/>
      <sheetName val="Verification_5"/>
      <sheetName val="F_Assets6"/>
      <sheetName val="Please_do_not_USE_or_DELETE5"/>
      <sheetName val="Grouping_TB5"/>
      <sheetName val="Travel_Expense_Report(1week)5"/>
      <sheetName val="Base_Info5"/>
      <sheetName val="RCC,Ret__Wall5"/>
      <sheetName val="MR08'_Cost_Manag5"/>
      <sheetName val="Wavg_RM5"/>
      <sheetName val="Resource_Type5"/>
      <sheetName val="Year_2003-04_Plan5"/>
      <sheetName val="Lic_Rev_Account_Lookup_Table5"/>
      <sheetName val="Input_Screen5"/>
      <sheetName val="QTY__PROV_LAB5"/>
      <sheetName val="1_2_HDFC_Collection5"/>
      <sheetName val="Fx_Rates5"/>
      <sheetName val="AS21SchE_-_9M07085"/>
      <sheetName val="Consolidation__Rs5"/>
      <sheetName val="Power_Cost_sheet5"/>
      <sheetName val="Steam_Cost_Sheet5"/>
      <sheetName val="Query_Results_ALL5"/>
      <sheetName val="TB_Round5"/>
      <sheetName val="Sales_&amp;Sale_Cost5"/>
      <sheetName val="Cash_Flow-WSL_Base_Fcst5"/>
      <sheetName val="mar_rep_rev5"/>
      <sheetName val="CF_SALE_W_OFF_01-025"/>
      <sheetName val="stock_data5"/>
      <sheetName val="Tools_Rev5"/>
      <sheetName val="Cheops_BS5"/>
      <sheetName val="STAFFSCHED_5"/>
      <sheetName val="Info_on_Rupee_Cost5"/>
      <sheetName val="stat_C_(2)5"/>
      <sheetName val="Bal_Sheet5"/>
      <sheetName val="Non-Statistical_Sampling_Maste5"/>
      <sheetName val="Two_Step_Revenue_Testing_Maste5"/>
      <sheetName val="Global_Data5"/>
      <sheetName val="Project_Info5"/>
      <sheetName val="Détails_plans_d'actions5"/>
      <sheetName val="Debraj_Sinha5"/>
      <sheetName val="Occ,_Other_Rev,_Exp,_Dispo5"/>
      <sheetName val="P1_RM5"/>
      <sheetName val="LEGAL_GUJ5"/>
      <sheetName val="IIL_Payroll5"/>
      <sheetName val="License_Area5"/>
      <sheetName val="comet_cur_act"/>
      <sheetName val="CABLE_DATA"/>
      <sheetName val="LINK_GAP"/>
      <sheetName val="U-4_Investments &amp; FD"/>
      <sheetName val="entitlements"/>
      <sheetName val="Staatenbeispiel"/>
      <sheetName val="WORKINGS"/>
      <sheetName val="Assmp"/>
      <sheetName val="Seide Customer wise "/>
      <sheetName val="General Information"/>
      <sheetName val="SCHD_WR"/>
      <sheetName val="Quantity"/>
      <sheetName val="KP_List"/>
      <sheetName val="."/>
      <sheetName val="Output"/>
      <sheetName val="foreca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D10">
            <v>8.3000000000000007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/>
      <sheetData sheetId="715"/>
      <sheetData sheetId="716"/>
      <sheetData sheetId="717"/>
      <sheetData sheetId="718"/>
      <sheetData sheetId="719"/>
      <sheetData sheetId="720" refreshError="1"/>
      <sheetData sheetId="721" refreshError="1"/>
      <sheetData sheetId="722" refreshError="1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 refreshError="1"/>
      <sheetData sheetId="947"/>
      <sheetData sheetId="948">
        <row r="10">
          <cell r="D10">
            <v>0</v>
          </cell>
        </row>
      </sheetData>
      <sheetData sheetId="949">
        <row r="10">
          <cell r="D10">
            <v>0</v>
          </cell>
        </row>
      </sheetData>
      <sheetData sheetId="950">
        <row r="10">
          <cell r="D10">
            <v>0</v>
          </cell>
        </row>
      </sheetData>
      <sheetData sheetId="951">
        <row r="10">
          <cell r="D10">
            <v>0</v>
          </cell>
        </row>
      </sheetData>
      <sheetData sheetId="952"/>
      <sheetData sheetId="953" refreshError="1"/>
      <sheetData sheetId="954"/>
      <sheetData sheetId="955"/>
      <sheetData sheetId="956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UROMacroSystem"/>
      <sheetName val="Figures"/>
      <sheetName val="projections"/>
      <sheetName val="eval"/>
      <sheetName val="dayval"/>
      <sheetName val="dcf"/>
      <sheetName val="debt"/>
      <sheetName val="Oildisc"/>
      <sheetName val="assms"/>
      <sheetName val="chem"/>
      <sheetName val="health"/>
      <sheetName val="r&amp;m"/>
      <sheetName val="group e&amp;p"/>
      <sheetName val="euro"/>
      <sheetName val="row"/>
      <sheetName val="africa"/>
      <sheetName val="lr"/>
      <sheetName val="Figures ex San"/>
      <sheetName val="eval ex San"/>
      <sheetName val="proj ex Sanofi"/>
      <sheetName val="EG-Page"/>
      <sheetName val="Beta"/>
      <sheetName val="CCCC"/>
      <sheetName val="qtly"/>
      <sheetName val="refinery"/>
      <sheetName val="dev proj"/>
      <sheetName val="half"/>
      <sheetName val="Presentation"/>
      <sheetName val="ELF"/>
      <sheetName val="Rev sum"/>
    </sheetNames>
    <sheetDataSet>
      <sheetData sheetId="0" refreshError="1"/>
      <sheetData sheetId="1" refreshError="1"/>
      <sheetData sheetId="2" refreshError="1">
        <row r="15">
          <cell r="L15">
            <v>-472.53636850034695</v>
          </cell>
          <cell r="M15">
            <v>19.380879258423921</v>
          </cell>
          <cell r="N15">
            <v>2.2944946612128438</v>
          </cell>
          <cell r="O15">
            <v>5.1095002397815472</v>
          </cell>
          <cell r="P15">
            <v>-462.38943623314981</v>
          </cell>
          <cell r="Q15">
            <v>-1522.7943709621265</v>
          </cell>
          <cell r="R15">
            <v>-195.10430723794067</v>
          </cell>
          <cell r="S15">
            <v>-86</v>
          </cell>
          <cell r="T15">
            <v>-823</v>
          </cell>
          <cell r="U15">
            <v>-683</v>
          </cell>
          <cell r="V15">
            <v>0</v>
          </cell>
          <cell r="W15">
            <v>0</v>
          </cell>
          <cell r="X15">
            <v>0</v>
          </cell>
        </row>
        <row r="17">
          <cell r="L17">
            <v>-101.08491161049905</v>
          </cell>
          <cell r="M17">
            <v>-219.55354264393668</v>
          </cell>
          <cell r="N17">
            <v>-239.7746920967422</v>
          </cell>
          <cell r="O17">
            <v>-260.14655506544904</v>
          </cell>
          <cell r="P17">
            <v>-253.73375323781909</v>
          </cell>
          <cell r="Q17">
            <v>-214.48235928164814</v>
          </cell>
          <cell r="R17">
            <v>-193.57167324549809</v>
          </cell>
          <cell r="S17">
            <v>-174</v>
          </cell>
        </row>
        <row r="19">
          <cell r="L19">
            <v>75.457750920513377</v>
          </cell>
          <cell r="M19">
            <v>-59.588972048288475</v>
          </cell>
          <cell r="N19">
            <v>-5.1626129877288989</v>
          </cell>
          <cell r="O19">
            <v>54.890631147367472</v>
          </cell>
          <cell r="P19">
            <v>21.257551519032972</v>
          </cell>
          <cell r="Q19">
            <v>-55.291486387053773</v>
          </cell>
          <cell r="R19">
            <v>-72.033797644801353</v>
          </cell>
          <cell r="S19">
            <v>-40</v>
          </cell>
          <cell r="T19">
            <v>-55</v>
          </cell>
          <cell r="U19">
            <v>-2</v>
          </cell>
          <cell r="V19">
            <v>0</v>
          </cell>
          <cell r="W19">
            <v>0</v>
          </cell>
          <cell r="X19">
            <v>0</v>
          </cell>
        </row>
        <row r="20">
          <cell r="L20">
            <v>-143.08498051908668</v>
          </cell>
          <cell r="M20">
            <v>-115.27284155943184</v>
          </cell>
          <cell r="N20">
            <v>-144.83997548906078</v>
          </cell>
          <cell r="O20">
            <v>-88.467347008789062</v>
          </cell>
          <cell r="P20">
            <v>-186.94584314610557</v>
          </cell>
          <cell r="Q20">
            <v>-318.38174578918876</v>
          </cell>
          <cell r="R20">
            <v>-277.71327943059583</v>
          </cell>
          <cell r="S20">
            <v>-188</v>
          </cell>
          <cell r="T20">
            <v>-200</v>
          </cell>
        </row>
        <row r="23">
          <cell r="L23">
            <v>-679.26213139956474</v>
          </cell>
          <cell r="M23">
            <v>-985.82144048818998</v>
          </cell>
          <cell r="N23">
            <v>-854.98607313443597</v>
          </cell>
          <cell r="O23">
            <v>-530.80408205273443</v>
          </cell>
          <cell r="P23">
            <v>-355.04633920086985</v>
          </cell>
          <cell r="Q23">
            <v>-416.35704446954503</v>
          </cell>
          <cell r="R23">
            <v>-887.70160842274345</v>
          </cell>
          <cell r="S23">
            <v>-1699</v>
          </cell>
          <cell r="T23">
            <v>-1835</v>
          </cell>
        </row>
        <row r="24">
          <cell r="L24">
            <v>-22.210205931320917</v>
          </cell>
          <cell r="M24">
            <v>-153.02216608516798</v>
          </cell>
          <cell r="N24">
            <v>-127.63126552996445</v>
          </cell>
          <cell r="O24">
            <v>-140.43826373342424</v>
          </cell>
          <cell r="P24">
            <v>-15.83009155672668</v>
          </cell>
          <cell r="Q24">
            <v>-15.038069099775614</v>
          </cell>
          <cell r="R24">
            <v>-33.919082827174648</v>
          </cell>
          <cell r="S24">
            <v>-250</v>
          </cell>
          <cell r="T24">
            <v>-219</v>
          </cell>
        </row>
        <row r="25">
          <cell r="L25">
            <v>-287.02419972783957</v>
          </cell>
          <cell r="M25">
            <v>173.56011276200528</v>
          </cell>
          <cell r="N25">
            <v>155.88223104614758</v>
          </cell>
          <cell r="O25">
            <v>60.584074271695485</v>
          </cell>
          <cell r="P25">
            <v>-301.52555346146056</v>
          </cell>
          <cell r="Q25">
            <v>-1321.5272845257357</v>
          </cell>
          <cell r="R25">
            <v>-44.446385780834873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P26">
            <v>161.31617110188142</v>
          </cell>
          <cell r="Q26">
            <v>-826.18240236039958</v>
          </cell>
        </row>
        <row r="28">
          <cell r="L28">
            <v>-287.02419972783957</v>
          </cell>
          <cell r="M28">
            <v>173.56011276200528</v>
          </cell>
          <cell r="N28">
            <v>155.88223104614758</v>
          </cell>
          <cell r="O28">
            <v>60.584074271695485</v>
          </cell>
          <cell r="P28">
            <v>-301.52555346146056</v>
          </cell>
          <cell r="Q28">
            <v>-1321.5272845257357</v>
          </cell>
          <cell r="R28">
            <v>-44.446385780834873</v>
          </cell>
          <cell r="S28">
            <v>-83</v>
          </cell>
          <cell r="T28">
            <v>-692.82891073260191</v>
          </cell>
          <cell r="U28">
            <v>-682</v>
          </cell>
          <cell r="V28">
            <v>0</v>
          </cell>
          <cell r="W28">
            <v>0</v>
          </cell>
          <cell r="X28">
            <v>0</v>
          </cell>
        </row>
        <row r="29">
          <cell r="S29">
            <v>-114.42986819773728</v>
          </cell>
          <cell r="T29">
            <v>-753.32477720128577</v>
          </cell>
        </row>
        <row r="33">
          <cell r="L33">
            <v>1.494917706915831</v>
          </cell>
          <cell r="M33">
            <v>1.5186509866675462</v>
          </cell>
          <cell r="N33">
            <v>1.8642769122354357</v>
          </cell>
          <cell r="O33">
            <v>1.897814374776003</v>
          </cell>
          <cell r="P33">
            <v>1.9599160974994938</v>
          </cell>
          <cell r="Q33">
            <v>1.9746959423947774</v>
          </cell>
          <cell r="R33">
            <v>1.9924241901753565</v>
          </cell>
          <cell r="S33">
            <v>2.1561482567541344</v>
          </cell>
          <cell r="T33">
            <v>2.268594992575645</v>
          </cell>
        </row>
        <row r="62">
          <cell r="L62">
            <v>24.915295115263849</v>
          </cell>
          <cell r="M62">
            <v>64.217241721941946</v>
          </cell>
          <cell r="N62">
            <v>24.522411691712271</v>
          </cell>
          <cell r="O62">
            <v>1.4598572113661563</v>
          </cell>
          <cell r="P62">
            <v>0.90457666038438178</v>
          </cell>
          <cell r="Q62">
            <v>4.1012915726660761</v>
          </cell>
          <cell r="R62">
            <v>-11.954545141052138</v>
          </cell>
          <cell r="S62">
            <v>3.8502647442038116</v>
          </cell>
          <cell r="T62">
            <v>5.7471073145249667</v>
          </cell>
          <cell r="U62">
            <v>19</v>
          </cell>
          <cell r="V62">
            <v>20</v>
          </cell>
          <cell r="W62">
            <v>20</v>
          </cell>
          <cell r="X62">
            <v>20</v>
          </cell>
        </row>
        <row r="63">
          <cell r="L63">
            <v>-0.56949245977745944</v>
          </cell>
          <cell r="M63">
            <v>-0.57853370920668423</v>
          </cell>
          <cell r="N63">
            <v>22.084511114173623</v>
          </cell>
          <cell r="O63">
            <v>21.897858170492345</v>
          </cell>
          <cell r="P63">
            <v>21.559077072494432</v>
          </cell>
          <cell r="Q63">
            <v>32.35463351769905</v>
          </cell>
          <cell r="R63">
            <v>49.963868153628169</v>
          </cell>
          <cell r="S63">
            <v>48</v>
          </cell>
          <cell r="T63">
            <v>68</v>
          </cell>
        </row>
        <row r="64">
          <cell r="L64">
            <v>19.789862977266715</v>
          </cell>
          <cell r="M64">
            <v>20.68258010413896</v>
          </cell>
          <cell r="N64">
            <v>10.755443724435207</v>
          </cell>
          <cell r="O64">
            <v>8.4671718259237068</v>
          </cell>
          <cell r="P64">
            <v>7.5381388365365147</v>
          </cell>
          <cell r="Q64">
            <v>13.367172533133878</v>
          </cell>
          <cell r="R64">
            <v>28.200465460943505</v>
          </cell>
          <cell r="S64">
            <v>27</v>
          </cell>
          <cell r="T64">
            <v>26.769420912392611</v>
          </cell>
        </row>
        <row r="65">
          <cell r="L65">
            <v>25.057668230208215</v>
          </cell>
          <cell r="M65">
            <v>24.876949495887423</v>
          </cell>
          <cell r="N65">
            <v>30.832272010047589</v>
          </cell>
          <cell r="O65">
            <v>7.8832289413772436</v>
          </cell>
          <cell r="P65">
            <v>22.765179286340274</v>
          </cell>
          <cell r="Q65">
            <v>54.228188571918125</v>
          </cell>
          <cell r="R65">
            <v>28.660255658676281</v>
          </cell>
          <cell r="S65">
            <v>24.333673183368088</v>
          </cell>
          <cell r="T65">
            <v>18.14875994060516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75.328632106493657</v>
          </cell>
          <cell r="P66">
            <v>30.755606453068978</v>
          </cell>
          <cell r="Q66">
            <v>24.152050372366894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71">
          <cell r="P71">
            <v>-186.94584314610557</v>
          </cell>
          <cell r="Q71">
            <v>-318.38174578918876</v>
          </cell>
          <cell r="R71">
            <v>-277.71327943059583</v>
          </cell>
          <cell r="S71">
            <v>-188</v>
          </cell>
          <cell r="T71">
            <v>-200</v>
          </cell>
          <cell r="U71">
            <v>-191</v>
          </cell>
          <cell r="V71">
            <v>-288.24</v>
          </cell>
          <cell r="W71">
            <v>-339.48719569877852</v>
          </cell>
          <cell r="X71">
            <v>-126.11954189009657</v>
          </cell>
        </row>
        <row r="76">
          <cell r="Q76">
            <v>-260.65986439611061</v>
          </cell>
        </row>
        <row r="77">
          <cell r="O77">
            <v>-4.3454345434543448E-2</v>
          </cell>
          <cell r="P77">
            <v>0.19999999999999998</v>
          </cell>
          <cell r="Q77">
            <v>0.55052935514918189</v>
          </cell>
          <cell r="R77">
            <v>1.6229281767955801E-2</v>
          </cell>
          <cell r="S77">
            <v>-6.8620374605351045E-2</v>
          </cell>
        </row>
        <row r="94">
          <cell r="R94">
            <v>0.21389423789068282</v>
          </cell>
        </row>
        <row r="103">
          <cell r="L103">
            <v>3417.8089973544224</v>
          </cell>
          <cell r="M103">
            <v>4042.5042930817067</v>
          </cell>
          <cell r="N103">
            <v>3783.0480726746764</v>
          </cell>
          <cell r="O103">
            <v>3561.4676528488744</v>
          </cell>
          <cell r="P103">
            <v>3692.9342160192386</v>
          </cell>
          <cell r="Q103">
            <v>3911.8726618840542</v>
          </cell>
          <cell r="R103">
            <v>4387.3180667661354</v>
          </cell>
          <cell r="S103">
            <v>4746.6971751377623</v>
          </cell>
          <cell r="T103">
            <v>5056.0330485893728</v>
          </cell>
          <cell r="U103">
            <v>4611</v>
          </cell>
          <cell r="V103">
            <v>4445.9052618235919</v>
          </cell>
          <cell r="W103">
            <v>5609.6348614733324</v>
          </cell>
        </row>
        <row r="107">
          <cell r="L107">
            <v>125.14596803609652</v>
          </cell>
          <cell r="M107">
            <v>-286.22955263000625</v>
          </cell>
          <cell r="N107">
            <v>-1547.3498371554115</v>
          </cell>
          <cell r="O107">
            <v>-2085.2600407154177</v>
          </cell>
          <cell r="P107">
            <v>-1973.63551018199</v>
          </cell>
          <cell r="Q107">
            <v>-1011.1962221940031</v>
          </cell>
          <cell r="R107">
            <v>-821.64508334846778</v>
          </cell>
          <cell r="S107">
            <v>-280.30282486223769</v>
          </cell>
          <cell r="T107">
            <v>258.03304858937281</v>
          </cell>
        </row>
        <row r="110">
          <cell r="L110">
            <v>429.68206090209316</v>
          </cell>
          <cell r="M110">
            <v>568.55400272286897</v>
          </cell>
          <cell r="N110">
            <v>746.85801222478074</v>
          </cell>
          <cell r="O110">
            <v>392.11764697294956</v>
          </cell>
          <cell r="P110">
            <v>715.97242669423815</v>
          </cell>
          <cell r="Q110">
            <v>2100.3169842686607</v>
          </cell>
          <cell r="R110">
            <v>1255.3805032097189</v>
          </cell>
          <cell r="S110">
            <v>1167</v>
          </cell>
          <cell r="T110">
            <v>864</v>
          </cell>
        </row>
        <row r="111">
          <cell r="L111">
            <v>440.78716386775358</v>
          </cell>
          <cell r="M111">
            <v>-415.43734787155381</v>
          </cell>
          <cell r="N111">
            <v>-149.15853554831301</v>
          </cell>
          <cell r="O111">
            <v>-248.78837598066048</v>
          </cell>
          <cell r="P111">
            <v>51.396330528638828</v>
          </cell>
          <cell r="Q111">
            <v>334.85488083960763</v>
          </cell>
          <cell r="R111">
            <v>-50.09014884597309</v>
          </cell>
          <cell r="S111">
            <v>413.92526289393572</v>
          </cell>
          <cell r="T111">
            <v>-74.469350695697358</v>
          </cell>
        </row>
        <row r="112">
          <cell r="L112">
            <v>674.27907237651198</v>
          </cell>
        </row>
        <row r="113">
          <cell r="L113">
            <v>210.42746388777118</v>
          </cell>
          <cell r="M113">
            <v>-926.88322107177146</v>
          </cell>
          <cell r="N113">
            <v>-2524.8583952510539</v>
          </cell>
          <cell r="O113">
            <v>-1668.3640570938678</v>
          </cell>
          <cell r="P113">
            <v>-2424.0448042596636</v>
          </cell>
          <cell r="Q113">
            <v>1190.0075175959128</v>
          </cell>
          <cell r="R113">
            <v>1209.0859517475355</v>
          </cell>
          <cell r="S113">
            <v>-129.81282323558298</v>
          </cell>
          <cell r="T113">
            <v>693.57841847624968</v>
          </cell>
        </row>
        <row r="130">
          <cell r="L130">
            <v>1607.3924677218795</v>
          </cell>
          <cell r="M130">
            <v>1923.769216539527</v>
          </cell>
          <cell r="N130">
            <v>1970.253884400204</v>
          </cell>
          <cell r="O130">
            <v>2043.654110191482</v>
          </cell>
          <cell r="P130">
            <v>2763.7832230277481</v>
          </cell>
          <cell r="Q130">
            <v>3942.7082985229881</v>
          </cell>
          <cell r="R130">
            <v>2748.0127484495497</v>
          </cell>
          <cell r="S130">
            <v>2704</v>
          </cell>
          <cell r="T130">
            <v>3828.3760274844822</v>
          </cell>
          <cell r="U130">
            <v>3586</v>
          </cell>
          <cell r="V130">
            <v>2765.4533192724425</v>
          </cell>
          <cell r="W130">
            <v>2809.8144695697597</v>
          </cell>
        </row>
        <row r="138">
          <cell r="U138">
            <v>4355</v>
          </cell>
          <cell r="V138">
            <v>-3442.3232071614452</v>
          </cell>
          <cell r="W138">
            <v>-3442.3232071614448</v>
          </cell>
        </row>
        <row r="214">
          <cell r="M214">
            <v>-12686.665709193379</v>
          </cell>
          <cell r="N214">
            <v>-14076.00771695917</v>
          </cell>
          <cell r="O214">
            <v>-15428.354952602085</v>
          </cell>
          <cell r="P214">
            <v>-18332.150599349879</v>
          </cell>
          <cell r="Q214">
            <v>-20446.305586931281</v>
          </cell>
          <cell r="R214">
            <v>-20522.428949003905</v>
          </cell>
          <cell r="S214">
            <v>-23195.842946160978</v>
          </cell>
          <cell r="T214">
            <v>-26852.905208119395</v>
          </cell>
        </row>
        <row r="215">
          <cell r="L215">
            <v>11756.459966530927</v>
          </cell>
          <cell r="M215">
            <v>12672.92553359972</v>
          </cell>
          <cell r="N215">
            <v>15839.326864101238</v>
          </cell>
          <cell r="O215">
            <v>16501.933945840756</v>
          </cell>
          <cell r="P215">
            <v>18818.812842636682</v>
          </cell>
          <cell r="Q215">
            <v>16972.359725195238</v>
          </cell>
          <cell r="R215">
            <v>14782.714647306431</v>
          </cell>
          <cell r="S215">
            <v>17002.769110404035</v>
          </cell>
          <cell r="T215">
            <v>17017.487237640773</v>
          </cell>
        </row>
        <row r="216">
          <cell r="L216">
            <v>1850.8504942767431</v>
          </cell>
        </row>
        <row r="217">
          <cell r="M217">
            <v>-505.49382841934033</v>
          </cell>
          <cell r="N217">
            <v>-551.10893644006001</v>
          </cell>
          <cell r="O217">
            <v>-687.44676083232298</v>
          </cell>
          <cell r="P217">
            <v>-916.33615696937875</v>
          </cell>
          <cell r="Q217">
            <v>-1058.4370251236007</v>
          </cell>
          <cell r="R217">
            <v>-1137.8274759893727</v>
          </cell>
          <cell r="S217">
            <v>-1336.6579085977953</v>
          </cell>
          <cell r="T217">
            <v>-1625.9776510120505</v>
          </cell>
        </row>
        <row r="218">
          <cell r="L218">
            <v>1228.2528626250355</v>
          </cell>
          <cell r="M218">
            <v>1640.5769658828549</v>
          </cell>
          <cell r="N218">
            <v>1905.8646279699183</v>
          </cell>
          <cell r="O218">
            <v>1975.3327926995462</v>
          </cell>
          <cell r="P218">
            <v>2678.3007286214233</v>
          </cell>
          <cell r="Q218">
            <v>3427.3126575579518</v>
          </cell>
          <cell r="R218">
            <v>3255.6211267465324</v>
          </cell>
          <cell r="S218">
            <v>3827.0091451488206</v>
          </cell>
          <cell r="T218">
            <v>3818.9528105018403</v>
          </cell>
        </row>
        <row r="219">
          <cell r="L219">
            <v>12984.712829155962</v>
          </cell>
        </row>
        <row r="221">
          <cell r="L221">
            <v>603.3772611342182</v>
          </cell>
          <cell r="M221">
            <v>1364.1824863093614</v>
          </cell>
          <cell r="N221">
            <v>2241.4344721722969</v>
          </cell>
          <cell r="O221">
            <v>2584.8231784449163</v>
          </cell>
          <cell r="P221">
            <v>2950.276777843661</v>
          </cell>
          <cell r="Q221">
            <v>2234.2925089757523</v>
          </cell>
          <cell r="R221">
            <v>2057.8676616526545</v>
          </cell>
          <cell r="S221">
            <v>1084.0805413780251</v>
          </cell>
          <cell r="T221">
            <v>1007.1049370374146</v>
          </cell>
        </row>
        <row r="222">
          <cell r="L222">
            <v>-1645.6908356419133</v>
          </cell>
          <cell r="M222">
            <v>-1575.4919235971029</v>
          </cell>
          <cell r="N222">
            <v>-1393.9055066868027</v>
          </cell>
          <cell r="O222">
            <v>-1395.4775083449088</v>
          </cell>
          <cell r="P222">
            <v>-2323.8574405274767</v>
          </cell>
          <cell r="Q222">
            <v>-2775.3591971919213</v>
          </cell>
          <cell r="R222">
            <v>-2800.1223041925973</v>
          </cell>
          <cell r="S222">
            <v>-3052.9519209740861</v>
          </cell>
          <cell r="T222">
            <v>-3385.4999272537207</v>
          </cell>
        </row>
        <row r="223">
          <cell r="L223">
            <v>-2603.0076605278227</v>
          </cell>
          <cell r="M223">
            <v>-2402.2165940534546</v>
          </cell>
          <cell r="N223">
            <v>-2782.3615885532249</v>
          </cell>
          <cell r="O223">
            <v>-2295.3334934310074</v>
          </cell>
          <cell r="P223">
            <v>-1775.2316960043493</v>
          </cell>
          <cell r="Q223">
            <v>-1593.7315252004619</v>
          </cell>
          <cell r="R223">
            <v>-1436.0780509186993</v>
          </cell>
          <cell r="S223">
            <v>-1426.7541036121645</v>
          </cell>
          <cell r="T223">
            <v>-1599.8131887643449</v>
          </cell>
        </row>
        <row r="224">
          <cell r="L224">
            <v>-1281.3580344992836</v>
          </cell>
          <cell r="M224">
            <v>-1394.4108726154107</v>
          </cell>
          <cell r="N224">
            <v>-1591.0886416347814</v>
          </cell>
          <cell r="O224">
            <v>-1755.7702681100761</v>
          </cell>
          <cell r="P224">
            <v>-1900.6663262443167</v>
          </cell>
          <cell r="Q224">
            <v>-2051.1014853966676</v>
          </cell>
          <cell r="R224">
            <v>-2073.500528375569</v>
          </cell>
          <cell r="S224">
            <v>-2148.4477272657268</v>
          </cell>
          <cell r="T224">
            <v>-2177.8511928726193</v>
          </cell>
        </row>
        <row r="225">
          <cell r="L225">
            <v>-3884.3656950271061</v>
          </cell>
          <cell r="M225">
            <v>-3796.6274666688651</v>
          </cell>
          <cell r="N225">
            <v>-4373.4502301880066</v>
          </cell>
          <cell r="O225">
            <v>-4051.1037615410833</v>
          </cell>
          <cell r="P225">
            <v>-3675.8980222486662</v>
          </cell>
          <cell r="Q225">
            <v>-3644.8330105971295</v>
          </cell>
          <cell r="R225">
            <v>-3509.5785792942684</v>
          </cell>
          <cell r="S225">
            <v>-3575.2018308778916</v>
          </cell>
          <cell r="T225">
            <v>-3777.6643816369642</v>
          </cell>
        </row>
        <row r="228">
          <cell r="L228">
            <v>1545.0330433762474</v>
          </cell>
          <cell r="M228">
            <v>1827.7326208112172</v>
          </cell>
          <cell r="N228">
            <v>1845.920954945733</v>
          </cell>
          <cell r="O228">
            <v>1852.4128155025157</v>
          </cell>
          <cell r="P228">
            <v>2331.0940538105519</v>
          </cell>
          <cell r="Q228">
            <v>2065.228156369184</v>
          </cell>
          <cell r="R228">
            <v>1885.9061277005969</v>
          </cell>
          <cell r="S228">
            <v>1971.0275278528152</v>
          </cell>
          <cell r="T228">
            <v>1876.2792985262301</v>
          </cell>
        </row>
        <row r="229">
          <cell r="L229">
            <v>0</v>
          </cell>
          <cell r="M229">
            <v>0</v>
          </cell>
          <cell r="N229">
            <v>454.88356658544632</v>
          </cell>
          <cell r="O229">
            <v>657.37370227818019</v>
          </cell>
          <cell r="P229">
            <v>1140.8219315214362</v>
          </cell>
          <cell r="Q229">
            <v>1046.5888494692322</v>
          </cell>
          <cell r="R229">
            <v>965.86594203731511</v>
          </cell>
          <cell r="S229">
            <v>1054.8185293220763</v>
          </cell>
          <cell r="T229">
            <v>1035.8404736100395</v>
          </cell>
        </row>
      </sheetData>
      <sheetData sheetId="3" refreshError="1"/>
      <sheetData sheetId="4" refreshError="1"/>
      <sheetData sheetId="5" refreshError="1"/>
      <sheetData sheetId="6" refreshError="1">
        <row r="5">
          <cell r="L5">
            <v>3125.9441117184747</v>
          </cell>
          <cell r="M5">
            <v>3422.171523384839</v>
          </cell>
          <cell r="N5">
            <v>5084.0265455823592</v>
          </cell>
          <cell r="O5">
            <v>6139.4295024003704</v>
          </cell>
          <cell r="P5">
            <v>7158.2166391750743</v>
          </cell>
          <cell r="Q5">
            <v>6728.5485741783896</v>
          </cell>
          <cell r="R5">
            <v>5123.7487001347954</v>
          </cell>
          <cell r="S5">
            <v>4555.4792347521816</v>
          </cell>
          <cell r="T5">
            <v>4120.9784238467446</v>
          </cell>
        </row>
        <row r="6">
          <cell r="L6">
            <v>506.84828920193888</v>
          </cell>
          <cell r="M6">
            <v>544.97875407269657</v>
          </cell>
          <cell r="N6">
            <v>562.15119199714673</v>
          </cell>
          <cell r="O6">
            <v>916.060400132263</v>
          </cell>
          <cell r="P6">
            <v>882.41453220496442</v>
          </cell>
          <cell r="Q6">
            <v>757.37184375233539</v>
          </cell>
          <cell r="R6">
            <v>840.49648145551191</v>
          </cell>
          <cell r="S6">
            <v>519.78574046751453</v>
          </cell>
          <cell r="T6">
            <v>505.14048501351027</v>
          </cell>
        </row>
        <row r="7">
          <cell r="L7">
            <v>1521.5414794104272</v>
          </cell>
          <cell r="M7">
            <v>1839.4479284226525</v>
          </cell>
          <cell r="N7">
            <v>1973.4088145593716</v>
          </cell>
          <cell r="O7">
            <v>1977.3765927954587</v>
          </cell>
          <cell r="P7">
            <v>2827.2543520313852</v>
          </cell>
          <cell r="Q7">
            <v>2862.8534174087977</v>
          </cell>
          <cell r="R7">
            <v>1877.0168505444301</v>
          </cell>
          <cell r="S7">
            <v>2394.5566497152345</v>
          </cell>
          <cell r="T7">
            <v>1838.1669026509592</v>
          </cell>
        </row>
        <row r="8">
          <cell r="L8">
            <v>0</v>
          </cell>
          <cell r="M8">
            <v>0</v>
          </cell>
          <cell r="N8">
            <v>454.88356658544632</v>
          </cell>
          <cell r="O8">
            <v>657.37370227818019</v>
          </cell>
          <cell r="P8">
            <v>1140.8219315214362</v>
          </cell>
          <cell r="Q8">
            <v>1046.5888494692322</v>
          </cell>
          <cell r="R8">
            <v>965.86594203731511</v>
          </cell>
          <cell r="S8">
            <v>1054.8185293220763</v>
          </cell>
          <cell r="T8">
            <v>1035.8404736100395</v>
          </cell>
        </row>
        <row r="11">
          <cell r="L11">
            <v>3050.9134801427945</v>
          </cell>
          <cell r="M11">
            <v>2910.4584575915269</v>
          </cell>
          <cell r="N11">
            <v>2562.8071306584211</v>
          </cell>
          <cell r="O11">
            <v>3053.291357572316</v>
          </cell>
          <cell r="P11">
            <v>2947.7138106392385</v>
          </cell>
          <cell r="Q11">
            <v>3524.3765581110483</v>
          </cell>
          <cell r="R11">
            <v>2145.2277992218819</v>
          </cell>
          <cell r="S11">
            <v>1732.9271560712516</v>
          </cell>
          <cell r="T11">
            <v>1401.9917054117486</v>
          </cell>
        </row>
        <row r="12">
          <cell r="L12">
            <v>586.57723357078316</v>
          </cell>
          <cell r="M12">
            <v>452.41336059962708</v>
          </cell>
          <cell r="N12">
            <v>543.07820512581497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9">
          <cell r="L19">
            <v>-670.43499827301412</v>
          </cell>
          <cell r="M19">
            <v>-675.72737235340719</v>
          </cell>
          <cell r="N19">
            <v>-735.24213300239069</v>
          </cell>
          <cell r="O19">
            <v>-735.0381059228597</v>
          </cell>
          <cell r="P19">
            <v>-892.06334991573112</v>
          </cell>
          <cell r="Q19">
            <v>-849.42305460550733</v>
          </cell>
          <cell r="R19">
            <v>-692.90382798329131</v>
          </cell>
          <cell r="S19">
            <v>-506.54082974745347</v>
          </cell>
          <cell r="T19">
            <v>-484.57189041415774</v>
          </cell>
        </row>
        <row r="21">
          <cell r="L21">
            <v>527.35001775392743</v>
          </cell>
          <cell r="M21">
            <v>560.45453079397532</v>
          </cell>
          <cell r="N21">
            <v>590.40215751332994</v>
          </cell>
          <cell r="O21">
            <v>646.57075891407055</v>
          </cell>
          <cell r="P21">
            <v>705.11750676962561</v>
          </cell>
          <cell r="Q21">
            <v>531.04130881631863</v>
          </cell>
          <cell r="R21">
            <v>416.723182545138</v>
          </cell>
          <cell r="S21">
            <v>316.49176197355331</v>
          </cell>
          <cell r="T21">
            <v>285.99420873070295</v>
          </cell>
        </row>
        <row r="23"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36">
          <cell r="M36">
            <v>2168.633608961256</v>
          </cell>
          <cell r="N36">
            <v>3273.3834460527737</v>
          </cell>
          <cell r="O36">
            <v>4437.0900082262951</v>
          </cell>
          <cell r="P36">
            <v>5376.200618217842</v>
          </cell>
          <cell r="Q36">
            <v>4936.5879562990676</v>
          </cell>
          <cell r="R36">
            <v>3774.2644697891023</v>
          </cell>
          <cell r="S36">
            <v>2940.2161692637987</v>
          </cell>
          <cell r="T36">
            <v>2695.3933305122096</v>
          </cell>
        </row>
        <row r="37">
          <cell r="M37">
            <v>61.469206603210203</v>
          </cell>
          <cell r="N37">
            <v>939.45215785033383</v>
          </cell>
          <cell r="O37">
            <v>832.99452480552873</v>
          </cell>
          <cell r="P37">
            <v>848.94519577074232</v>
          </cell>
          <cell r="Q37">
            <v>657.42184912958442</v>
          </cell>
          <cell r="R37">
            <v>643.55301342664018</v>
          </cell>
          <cell r="S37">
            <v>345.90778461927044</v>
          </cell>
          <cell r="T37">
            <v>322.59420794425671</v>
          </cell>
        </row>
        <row r="38">
          <cell r="M38">
            <v>1552.3505752288354</v>
          </cell>
          <cell r="N38">
            <v>1108.0975154494779</v>
          </cell>
          <cell r="O38">
            <v>1395.769479787182</v>
          </cell>
          <cell r="P38">
            <v>1538.9864248672948</v>
          </cell>
          <cell r="Q38">
            <v>1479.9586589809476</v>
          </cell>
          <cell r="R38">
            <v>1126.9457746430305</v>
          </cell>
          <cell r="S38">
            <v>1039.2634597554927</v>
          </cell>
          <cell r="T38">
            <v>906.22807970088434</v>
          </cell>
        </row>
        <row r="39">
          <cell r="M39">
            <v>103.26826709339313</v>
          </cell>
          <cell r="N39">
            <v>283.37009065978623</v>
          </cell>
          <cell r="O39">
            <v>331.53357270125406</v>
          </cell>
          <cell r="P39">
            <v>198.10228862417961</v>
          </cell>
          <cell r="Q39">
            <v>332.05271769807564</v>
          </cell>
          <cell r="R39">
            <v>342.3904339116728</v>
          </cell>
          <cell r="S39">
            <v>756.65402753093304</v>
          </cell>
          <cell r="T39">
            <v>718.08593498327753</v>
          </cell>
        </row>
        <row r="40"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</row>
        <row r="51">
          <cell r="M51">
            <v>2342.7722554324678</v>
          </cell>
          <cell r="N51">
            <v>3055.6932650702051</v>
          </cell>
          <cell r="O51">
            <v>4705.4117636753945</v>
          </cell>
          <cell r="P51">
            <v>4175.3751015575754</v>
          </cell>
          <cell r="Q51">
            <v>3514.8068777748276</v>
          </cell>
          <cell r="R51">
            <v>2226.6106642205827</v>
          </cell>
          <cell r="S51">
            <v>2085.6114066403206</v>
          </cell>
          <cell r="T51">
            <v>2548.5396146594794</v>
          </cell>
        </row>
        <row r="68">
          <cell r="L68">
            <v>21327.777364895745</v>
          </cell>
          <cell r="M68">
            <v>25380.129189469935</v>
          </cell>
          <cell r="N68">
            <v>28777.83885276414</v>
          </cell>
          <cell r="O68">
            <v>29279.334188323039</v>
          </cell>
          <cell r="P68">
            <v>31611.185211015872</v>
          </cell>
          <cell r="Q68">
            <v>31545.615780068696</v>
          </cell>
          <cell r="R68">
            <v>31923.233428586536</v>
          </cell>
          <cell r="S68">
            <v>35839.342313177454</v>
          </cell>
          <cell r="T68">
            <v>38461.154545462799</v>
          </cell>
        </row>
        <row r="73">
          <cell r="L73">
            <v>2465.9023508363994</v>
          </cell>
          <cell r="M73">
            <v>2998.1063145363396</v>
          </cell>
          <cell r="N73">
            <v>3156.077406498267</v>
          </cell>
          <cell r="O73">
            <v>3227.3063371671615</v>
          </cell>
          <cell r="P73">
            <v>3412.6662140768108</v>
          </cell>
          <cell r="Q73">
            <v>3306.40050600824</v>
          </cell>
          <cell r="R73">
            <v>3254.2417561533339</v>
          </cell>
          <cell r="S73">
            <v>3431.6639612139734</v>
          </cell>
          <cell r="T73">
            <v>3649.8668637218693</v>
          </cell>
        </row>
        <row r="77">
          <cell r="L77">
            <v>3559.4702467240659</v>
          </cell>
          <cell r="M77">
            <v>4613.3724306414015</v>
          </cell>
          <cell r="N77">
            <v>4729.0969026759976</v>
          </cell>
          <cell r="O77">
            <v>4711.3971782419958</v>
          </cell>
          <cell r="P77">
            <v>5336.2484823841987</v>
          </cell>
          <cell r="Q77">
            <v>5459.8823810336835</v>
          </cell>
          <cell r="R77">
            <v>5465.6793438487357</v>
          </cell>
          <cell r="S77">
            <v>6001.484662085365</v>
          </cell>
          <cell r="T77">
            <v>6031.5891265939526</v>
          </cell>
        </row>
        <row r="81">
          <cell r="L81">
            <v>1422.0226720643161</v>
          </cell>
          <cell r="M81">
            <v>1959.0597728011346</v>
          </cell>
          <cell r="N81">
            <v>1838.8940650457687</v>
          </cell>
          <cell r="O81">
            <v>2068.1797113424336</v>
          </cell>
          <cell r="P81">
            <v>2031.0761281163984</v>
          </cell>
          <cell r="Q81">
            <v>2347.1539770680079</v>
          </cell>
          <cell r="R81">
            <v>2289.2953945114846</v>
          </cell>
          <cell r="S81">
            <v>1671.6309413435267</v>
          </cell>
          <cell r="T81">
            <v>1951.8991316120848</v>
          </cell>
        </row>
        <row r="85">
          <cell r="L85">
            <v>2484.6956020090556</v>
          </cell>
          <cell r="M85">
            <v>3235.7390355929851</v>
          </cell>
          <cell r="N85">
            <v>3461.245196439575</v>
          </cell>
          <cell r="O85">
            <v>3613.0006124101001</v>
          </cell>
          <cell r="P85">
            <v>3677.1041244625117</v>
          </cell>
          <cell r="Q85">
            <v>3924.6322356656819</v>
          </cell>
          <cell r="R85">
            <v>3814.1129535926093</v>
          </cell>
          <cell r="S85">
            <v>3990.4143808928302</v>
          </cell>
          <cell r="T85">
            <v>4212.7809012129728</v>
          </cell>
        </row>
        <row r="89">
          <cell r="L89">
            <v>2490.6752728367187</v>
          </cell>
          <cell r="M89">
            <v>3447.3377397353297</v>
          </cell>
          <cell r="N89">
            <v>3226.2028995815845</v>
          </cell>
          <cell r="O89">
            <v>3108.4739601619563</v>
          </cell>
          <cell r="P89">
            <v>3868.8743764640008</v>
          </cell>
          <cell r="Q89">
            <v>4289.6471856329626</v>
          </cell>
          <cell r="R89">
            <v>4245.8559492636841</v>
          </cell>
          <cell r="S89">
            <v>4579.0428549867092</v>
          </cell>
          <cell r="T89">
            <v>4810.7825412559123</v>
          </cell>
        </row>
      </sheetData>
      <sheetData sheetId="7" refreshError="1"/>
      <sheetData sheetId="8" refreshError="1"/>
      <sheetData sheetId="9" refreshError="1">
        <row r="7">
          <cell r="C7">
            <v>3099.8898316836558</v>
          </cell>
          <cell r="D7">
            <v>4363.8797685460195</v>
          </cell>
          <cell r="E7">
            <v>3956.8560432615495</v>
          </cell>
          <cell r="F7">
            <v>3502.6354072308186</v>
          </cell>
          <cell r="G7">
            <v>3359.5977166675939</v>
          </cell>
          <cell r="H7">
            <v>4253.1912605425978</v>
          </cell>
          <cell r="I7">
            <v>4459.9649180079132</v>
          </cell>
          <cell r="K7">
            <v>4088.9156146183423</v>
          </cell>
        </row>
        <row r="9">
          <cell r="C9">
            <v>864.20480771229461</v>
          </cell>
          <cell r="D9">
            <v>1721.1377848898856</v>
          </cell>
          <cell r="E9">
            <v>1677.849221011892</v>
          </cell>
          <cell r="F9">
            <v>1325.6963336416065</v>
          </cell>
          <cell r="G9">
            <v>1547.1276148107543</v>
          </cell>
          <cell r="H9">
            <v>1727.8589495954304</v>
          </cell>
          <cell r="I9">
            <v>1806.6689502913155</v>
          </cell>
          <cell r="K9">
            <v>1828.941283014485</v>
          </cell>
        </row>
        <row r="11">
          <cell r="C11">
            <v>1803.8673663451027</v>
          </cell>
          <cell r="D11">
            <v>2003.1729681281442</v>
          </cell>
          <cell r="E11">
            <v>2093.72637835672</v>
          </cell>
          <cell r="F11">
            <v>2363.0708680383973</v>
          </cell>
          <cell r="G11">
            <v>2487.5858160570497</v>
          </cell>
          <cell r="H11">
            <v>2111.4056614836468</v>
          </cell>
          <cell r="I11">
            <v>2237.6456289661696</v>
          </cell>
          <cell r="K11">
            <v>2861.4544839687469</v>
          </cell>
        </row>
        <row r="17">
          <cell r="H17">
            <v>121.51975030121707</v>
          </cell>
          <cell r="I17">
            <v>582.40091712818116</v>
          </cell>
          <cell r="K17">
            <v>241.98346587473546</v>
          </cell>
        </row>
        <row r="19">
          <cell r="H19">
            <v>106.32978151356494</v>
          </cell>
          <cell r="I19">
            <v>153.26339924425818</v>
          </cell>
          <cell r="K19">
            <v>151.23966617170967</v>
          </cell>
        </row>
        <row r="21">
          <cell r="H21">
            <v>91.139812725912805</v>
          </cell>
          <cell r="I21">
            <v>76.631699622129091</v>
          </cell>
          <cell r="K21">
            <v>241.98346587473546</v>
          </cell>
        </row>
        <row r="23">
          <cell r="L23">
            <v>-36</v>
          </cell>
          <cell r="M23">
            <v>-19.818372240863351</v>
          </cell>
          <cell r="N23">
            <v>-19.818372240863351</v>
          </cell>
          <cell r="O23">
            <v>-19.818372240863351</v>
          </cell>
        </row>
        <row r="24">
          <cell r="C24">
            <v>846.26579522930467</v>
          </cell>
          <cell r="D24">
            <v>711.01792861501497</v>
          </cell>
          <cell r="E24">
            <v>451.87204234260446</v>
          </cell>
          <cell r="F24">
            <v>228.75962502107669</v>
          </cell>
          <cell r="G24">
            <v>-27.288062588262182</v>
          </cell>
          <cell r="H24">
            <v>277.67262943828104</v>
          </cell>
          <cell r="I24">
            <v>760.03319685227632</v>
          </cell>
          <cell r="K24">
            <v>622</v>
          </cell>
        </row>
        <row r="25">
          <cell r="C25">
            <v>-519.0923770871542</v>
          </cell>
          <cell r="D25">
            <v>117.73160982356025</v>
          </cell>
          <cell r="G25">
            <v>-90.457666038438177</v>
          </cell>
          <cell r="H25">
            <v>-284.35621570484795</v>
          </cell>
        </row>
        <row r="30">
          <cell r="C30">
            <v>19.789862977266715</v>
          </cell>
          <cell r="D30">
            <v>20.68258010413896</v>
          </cell>
          <cell r="E30">
            <v>10.755443724435207</v>
          </cell>
          <cell r="F30">
            <v>8.4671718259237068</v>
          </cell>
          <cell r="G30">
            <v>7.5381388365365147</v>
          </cell>
          <cell r="H30">
            <v>13.367172533133878</v>
          </cell>
          <cell r="I30">
            <v>28.200465460943505</v>
          </cell>
          <cell r="K30">
            <v>26.769420912392611</v>
          </cell>
        </row>
        <row r="33">
          <cell r="C33">
            <v>175.83079695629058</v>
          </cell>
          <cell r="D33">
            <v>416.68890405611432</v>
          </cell>
          <cell r="E33">
            <v>505.50585504845469</v>
          </cell>
          <cell r="F33">
            <v>504.08869508473373</v>
          </cell>
          <cell r="G33">
            <v>561.13905499177815</v>
          </cell>
          <cell r="H33">
            <v>463.74974708701967</v>
          </cell>
          <cell r="I33">
            <v>520.17597703501224</v>
          </cell>
          <cell r="K33">
            <v>527</v>
          </cell>
        </row>
        <row r="35">
          <cell r="C35">
            <v>-468.69229439684909</v>
          </cell>
          <cell r="D35">
            <v>-882.11927311289185</v>
          </cell>
          <cell r="E35">
            <v>-882.80682090164169</v>
          </cell>
          <cell r="F35">
            <v>-701.89934722484793</v>
          </cell>
          <cell r="G35">
            <v>-498.27097709506359</v>
          </cell>
          <cell r="H35">
            <v>-457.06616082045275</v>
          </cell>
          <cell r="I35">
            <v>-804.7861094315997</v>
          </cell>
          <cell r="K35">
            <v>-532.6661042567614</v>
          </cell>
          <cell r="L35">
            <v>-835</v>
          </cell>
          <cell r="M35">
            <v>-609.79606894964149</v>
          </cell>
          <cell r="N35">
            <v>-609.79606894964149</v>
          </cell>
          <cell r="O35">
            <v>-609.79606894964149</v>
          </cell>
        </row>
        <row r="37">
          <cell r="C37">
            <v>981.80500065633998</v>
          </cell>
          <cell r="D37">
            <v>292.4487900039789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41">
          <cell r="C41">
            <v>136.58460505056331</v>
          </cell>
          <cell r="D41">
            <v>983.94120593326818</v>
          </cell>
          <cell r="E41">
            <v>1017.8951940805479</v>
          </cell>
          <cell r="F41">
            <v>1076.352721940267</v>
          </cell>
          <cell r="G41">
            <v>1194.7950055910376</v>
          </cell>
          <cell r="H41">
            <v>1164.007308197783</v>
          </cell>
          <cell r="I41">
            <v>1156.9854008949051</v>
          </cell>
          <cell r="K41">
            <v>1603</v>
          </cell>
        </row>
        <row r="42">
          <cell r="C42">
            <v>-21.011806287236691</v>
          </cell>
          <cell r="D42">
            <v>-150.9972981029446</v>
          </cell>
          <cell r="E42">
            <v>-150.71961805841869</v>
          </cell>
          <cell r="F42">
            <v>-206.4238096871745</v>
          </cell>
          <cell r="G42">
            <v>-284.18783413742659</v>
          </cell>
          <cell r="H42">
            <v>-329.92612206780439</v>
          </cell>
          <cell r="I42">
            <v>-371.81700656657034</v>
          </cell>
        </row>
        <row r="44">
          <cell r="C44">
            <v>6369.0129611685206</v>
          </cell>
          <cell r="D44">
            <v>5900.3206667716713</v>
          </cell>
          <cell r="E44">
            <v>6416.9845378306954</v>
          </cell>
          <cell r="F44">
            <v>7094.9060472395195</v>
          </cell>
          <cell r="G44">
            <v>7792.4756408812564</v>
          </cell>
          <cell r="H44">
            <v>7753.4157682812793</v>
          </cell>
          <cell r="I44">
            <v>6357.6723274503183</v>
          </cell>
          <cell r="K44">
            <v>7217</v>
          </cell>
        </row>
        <row r="45">
          <cell r="C45">
            <v>-330.4159427700198</v>
          </cell>
          <cell r="D45">
            <v>-2493.1910198262058</v>
          </cell>
          <cell r="E45">
            <v>-2773.9006394900025</v>
          </cell>
          <cell r="F45">
            <v>-3221.6128940428334</v>
          </cell>
          <cell r="G45">
            <v>-3739.3691512523033</v>
          </cell>
          <cell r="H45">
            <v>-4211.5707460644308</v>
          </cell>
          <cell r="I45">
            <v>-3755.1065448835698</v>
          </cell>
          <cell r="K45">
            <v>-4419</v>
          </cell>
        </row>
        <row r="49">
          <cell r="C49">
            <v>117.457819829101</v>
          </cell>
          <cell r="D49">
            <v>93.867094318784524</v>
          </cell>
          <cell r="E49">
            <v>139.53395658500608</v>
          </cell>
          <cell r="F49">
            <v>218.68661026265019</v>
          </cell>
          <cell r="G49">
            <v>176.84473710514663</v>
          </cell>
          <cell r="H49">
            <v>139.59581315852313</v>
          </cell>
          <cell r="I49">
            <v>146.2132828790223</v>
          </cell>
          <cell r="K49">
            <v>199.48511968048504</v>
          </cell>
          <cell r="L49">
            <v>200</v>
          </cell>
          <cell r="M49">
            <v>200</v>
          </cell>
          <cell r="N49">
            <v>200</v>
          </cell>
          <cell r="O49">
            <v>200</v>
          </cell>
        </row>
        <row r="153">
          <cell r="D153">
            <v>6884.2618727049394</v>
          </cell>
        </row>
        <row r="158">
          <cell r="D158">
            <v>832.94390783032361</v>
          </cell>
        </row>
        <row r="159">
          <cell r="D159">
            <v>3407.1296469454651</v>
          </cell>
        </row>
        <row r="194">
          <cell r="E194">
            <v>1122.361179002135</v>
          </cell>
          <cell r="F194">
            <v>2783.6699440030388</v>
          </cell>
          <cell r="G194">
            <v>5460.0304117697742</v>
          </cell>
          <cell r="H194">
            <v>5459.4676687905285</v>
          </cell>
          <cell r="I194">
            <v>4233.9558492934138</v>
          </cell>
          <cell r="J194">
            <v>4552.5693085847606</v>
          </cell>
          <cell r="K194">
            <v>5164.1224807741746</v>
          </cell>
        </row>
        <row r="195">
          <cell r="E195">
            <v>57.114053340790839</v>
          </cell>
          <cell r="F195">
            <v>212.45779839055092</v>
          </cell>
          <cell r="G195">
            <v>200.40680981466517</v>
          </cell>
          <cell r="H195">
            <v>151.28397119835742</v>
          </cell>
          <cell r="I195">
            <v>182.99774430272416</v>
          </cell>
          <cell r="J195">
            <v>360.38948621044756</v>
          </cell>
          <cell r="K195">
            <v>261.21909730468224</v>
          </cell>
        </row>
        <row r="196">
          <cell r="E196">
            <v>41.396016862807528</v>
          </cell>
          <cell r="F196">
            <v>-38.266042964640256</v>
          </cell>
          <cell r="G196">
            <v>355.40554071707504</v>
          </cell>
          <cell r="H196">
            <v>174.97727797164103</v>
          </cell>
          <cell r="I196">
            <v>189.61743762557191</v>
          </cell>
          <cell r="J196">
            <v>149.95781985288548</v>
          </cell>
          <cell r="K196">
            <v>524.14365117500984</v>
          </cell>
        </row>
        <row r="197">
          <cell r="E197">
            <v>-21.943001419758879</v>
          </cell>
          <cell r="F197">
            <v>-149.66602904702927</v>
          </cell>
          <cell r="G197">
            <v>163.43997634122658</v>
          </cell>
          <cell r="H197">
            <v>-30.168496202007073</v>
          </cell>
          <cell r="I197">
            <v>40.894994305592697</v>
          </cell>
          <cell r="J197">
            <v>51.669778159127041</v>
          </cell>
          <cell r="K197">
            <v>407.88836195018388</v>
          </cell>
        </row>
        <row r="198">
          <cell r="E198">
            <v>80.302047748904826</v>
          </cell>
          <cell r="F198">
            <v>179.21509697339238</v>
          </cell>
          <cell r="G198">
            <v>275.06817033385414</v>
          </cell>
          <cell r="H198">
            <v>453.55758680285754</v>
          </cell>
          <cell r="I198">
            <v>280.67499688874415</v>
          </cell>
          <cell r="J198">
            <v>276.10135647600566</v>
          </cell>
          <cell r="K198">
            <v>433.7544531958053</v>
          </cell>
        </row>
        <row r="199">
          <cell r="E199">
            <v>0</v>
          </cell>
          <cell r="F199">
            <v>109.92253268607085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E200">
            <v>2035.4079118370664</v>
          </cell>
          <cell r="F200">
            <v>2551.2665247621926</v>
          </cell>
          <cell r="G200">
            <v>2544.0167288019952</v>
          </cell>
          <cell r="H200">
            <v>2958.1314251538738</v>
          </cell>
          <cell r="I200">
            <v>3808.3831207823359</v>
          </cell>
          <cell r="J200">
            <v>2695.7768616094272</v>
          </cell>
          <cell r="K200">
            <v>2775.062075065955</v>
          </cell>
        </row>
        <row r="214">
          <cell r="E214">
            <v>2177.6483607566383</v>
          </cell>
          <cell r="F214">
            <v>2922.846053936209</v>
          </cell>
          <cell r="G214">
            <v>3120.058960644003</v>
          </cell>
          <cell r="H214">
            <v>3761.9378946922284</v>
          </cell>
          <cell r="I214">
            <v>3808.3831207823359</v>
          </cell>
          <cell r="J214">
            <v>3850.2644467905925</v>
          </cell>
          <cell r="K214">
            <v>4150.0864311175328</v>
          </cell>
        </row>
      </sheetData>
      <sheetData sheetId="10" refreshError="1">
        <row r="5">
          <cell r="L5">
            <v>884.49376542001903</v>
          </cell>
          <cell r="M5">
            <v>1067.0035356384185</v>
          </cell>
        </row>
        <row r="7">
          <cell r="L7">
            <v>309.57281789700664</v>
          </cell>
          <cell r="M7">
            <v>373.45123747344644</v>
          </cell>
        </row>
        <row r="11">
          <cell r="C11">
            <v>-61.641863846312212</v>
          </cell>
          <cell r="D11">
            <v>-75.220952871053086</v>
          </cell>
          <cell r="E11">
            <v>-77.043394486874277</v>
          </cell>
          <cell r="F11">
            <v>-92.881955215960332</v>
          </cell>
          <cell r="G11">
            <v>-95.025778173379308</v>
          </cell>
          <cell r="H11">
            <v>-102.40925056947194</v>
          </cell>
          <cell r="I11">
            <v>-125.88595823725636</v>
          </cell>
          <cell r="J11">
            <v>-123.75</v>
          </cell>
          <cell r="K11">
            <v>-103.62</v>
          </cell>
          <cell r="L11">
            <v>-142.23000000000002</v>
          </cell>
          <cell r="M11">
            <v>-162.83890836623732</v>
          </cell>
        </row>
        <row r="16">
          <cell r="C16">
            <v>18.864437730128344</v>
          </cell>
          <cell r="D16">
            <v>19.366415915693757</v>
          </cell>
          <cell r="E16">
            <v>19.392065035156676</v>
          </cell>
          <cell r="F16">
            <v>20.215372734392851</v>
          </cell>
          <cell r="G16">
            <v>38.493505968773711</v>
          </cell>
          <cell r="H16">
            <v>61.439626253855977</v>
          </cell>
          <cell r="I16">
            <v>60.62716915604743</v>
          </cell>
          <cell r="J16">
            <v>71.718881390284395</v>
          </cell>
          <cell r="K16">
            <v>75.900000000000006</v>
          </cell>
        </row>
        <row r="18">
          <cell r="C18">
            <v>107.63407489793983</v>
          </cell>
          <cell r="D18">
            <v>141.88539218293931</v>
          </cell>
          <cell r="E18">
            <v>149.14215297883484</v>
          </cell>
          <cell r="F18">
            <v>163.64999339414612</v>
          </cell>
          <cell r="G18">
            <v>212.12322686013752</v>
          </cell>
          <cell r="H18">
            <v>313.06525671351051</v>
          </cell>
          <cell r="I18">
            <v>196.483677831139</v>
          </cell>
          <cell r="J18">
            <v>209</v>
          </cell>
          <cell r="K18">
            <v>285</v>
          </cell>
          <cell r="L18">
            <v>246</v>
          </cell>
          <cell r="M18">
            <v>246.24795918367346</v>
          </cell>
        </row>
        <row r="20">
          <cell r="C20">
            <v>-308.38016696949427</v>
          </cell>
          <cell r="D20">
            <v>-374.74521013862972</v>
          </cell>
          <cell r="G20">
            <v>-277.10198363108225</v>
          </cell>
          <cell r="H20">
            <v>-253.67247875379064</v>
          </cell>
          <cell r="K20">
            <v>-339.83552988783163</v>
          </cell>
          <cell r="L20">
            <v>-362</v>
          </cell>
          <cell r="M20">
            <v>-228.67352585611556</v>
          </cell>
        </row>
        <row r="29">
          <cell r="I29">
            <v>157.59355006310619</v>
          </cell>
        </row>
        <row r="30">
          <cell r="C30">
            <v>108.50824582369823</v>
          </cell>
          <cell r="D30">
            <v>153.70989803198745</v>
          </cell>
          <cell r="E30">
            <v>153.75598737626393</v>
          </cell>
          <cell r="F30">
            <v>181.54130994447434</v>
          </cell>
          <cell r="G30">
            <v>203.6438760084711</v>
          </cell>
          <cell r="H30">
            <v>251.74764388394135</v>
          </cell>
          <cell r="I30">
            <v>294.47677024973507</v>
          </cell>
          <cell r="J30">
            <v>301.00390241272987</v>
          </cell>
          <cell r="K30">
            <v>261.18799999999999</v>
          </cell>
        </row>
        <row r="33">
          <cell r="C33">
            <v>-142.37311494436486</v>
          </cell>
          <cell r="D33">
            <v>-158.66286974993315</v>
          </cell>
          <cell r="E33">
            <v>-184.85022614395973</v>
          </cell>
          <cell r="F33">
            <v>-221.75231040651914</v>
          </cell>
          <cell r="G33">
            <v>-285.092410797811</v>
          </cell>
          <cell r="H33">
            <v>-338.43250458888957</v>
          </cell>
          <cell r="I33">
            <v>-375.18880134994407</v>
          </cell>
          <cell r="J33">
            <v>-494.99003551484202</v>
          </cell>
          <cell r="K33">
            <v>-655</v>
          </cell>
        </row>
        <row r="34">
          <cell r="D34">
            <v>615.99376687781705</v>
          </cell>
          <cell r="E34">
            <v>590.83237526230732</v>
          </cell>
          <cell r="F34">
            <v>586.86259896919478</v>
          </cell>
          <cell r="G34">
            <v>1254.6478279531375</v>
          </cell>
          <cell r="H34">
            <v>2119.1525455653496</v>
          </cell>
          <cell r="I34">
            <v>2049.8979648919531</v>
          </cell>
          <cell r="J34">
            <v>2373.765220096534</v>
          </cell>
          <cell r="K34">
            <v>2381</v>
          </cell>
        </row>
        <row r="38">
          <cell r="C38">
            <v>2340.0708392483834</v>
          </cell>
          <cell r="D38">
            <v>2051.7697997015057</v>
          </cell>
          <cell r="E38">
            <v>2158.2590407033313</v>
          </cell>
          <cell r="F38">
            <v>2369.3482540472714</v>
          </cell>
          <cell r="G38">
            <v>3503.726931222172</v>
          </cell>
          <cell r="H38">
            <v>4017.8986440218664</v>
          </cell>
          <cell r="I38">
            <v>3877.8705276782207</v>
          </cell>
          <cell r="J38">
            <v>4486.9445223053535</v>
          </cell>
          <cell r="K38">
            <v>4720</v>
          </cell>
        </row>
        <row r="50">
          <cell r="C50">
            <v>2539.3932001704943</v>
          </cell>
          <cell r="D50">
            <v>2275.373078309889</v>
          </cell>
          <cell r="E50">
            <v>2474.3256802854003</v>
          </cell>
          <cell r="F50">
            <v>2689.786911942143</v>
          </cell>
          <cell r="G50">
            <v>3826.3592734259346</v>
          </cell>
          <cell r="H50">
            <v>4333.5461954292778</v>
          </cell>
          <cell r="I50">
            <v>4221.6403321830921</v>
          </cell>
          <cell r="J50">
            <v>4837.6266352074363</v>
          </cell>
          <cell r="K50">
            <v>5069.8173478551644</v>
          </cell>
          <cell r="L50">
            <v>5213</v>
          </cell>
          <cell r="M50">
            <v>7211.6735258561157</v>
          </cell>
        </row>
        <row r="58">
          <cell r="C58">
            <v>15</v>
          </cell>
        </row>
      </sheetData>
      <sheetData sheetId="11" refreshError="1">
        <row r="22">
          <cell r="C22">
            <v>-171.70197662290403</v>
          </cell>
          <cell r="D22">
            <v>-177.60984872645207</v>
          </cell>
          <cell r="E22">
            <v>-208.9424200866946</v>
          </cell>
          <cell r="F22">
            <v>-230.8034251169893</v>
          </cell>
          <cell r="G22">
            <v>-253.58299046108834</v>
          </cell>
          <cell r="H22">
            <v>-268.40674847781321</v>
          </cell>
          <cell r="I22">
            <v>-268.51747547594033</v>
          </cell>
          <cell r="J22">
            <v>-262</v>
          </cell>
          <cell r="K22">
            <v>-259.37602748448205</v>
          </cell>
        </row>
        <row r="29">
          <cell r="L29">
            <v>127.36942569448183</v>
          </cell>
          <cell r="M29">
            <v>75</v>
          </cell>
          <cell r="N29">
            <v>75</v>
          </cell>
          <cell r="O29">
            <v>75</v>
          </cell>
        </row>
        <row r="30">
          <cell r="C30">
            <v>172.5562153125702</v>
          </cell>
          <cell r="D30">
            <v>196.55682770297096</v>
          </cell>
          <cell r="E30">
            <v>498.90918289746776</v>
          </cell>
          <cell r="F30">
            <v>130.8032061384076</v>
          </cell>
          <cell r="G30">
            <v>205.94195301417759</v>
          </cell>
          <cell r="H30">
            <v>61.215574214238103</v>
          </cell>
          <cell r="I30">
            <v>31.265733445828669</v>
          </cell>
          <cell r="J30">
            <v>68</v>
          </cell>
          <cell r="K30">
            <v>343</v>
          </cell>
        </row>
        <row r="31">
          <cell r="E31">
            <v>155.88223104614758</v>
          </cell>
          <cell r="H31">
            <v>-411.95195352112592</v>
          </cell>
          <cell r="I31">
            <v>-30.652679848851637</v>
          </cell>
          <cell r="J31">
            <v>-46.203176930445736</v>
          </cell>
          <cell r="K31">
            <v>-816.69419732723213</v>
          </cell>
        </row>
        <row r="36">
          <cell r="C36">
            <v>-0.56949245977745944</v>
          </cell>
          <cell r="D36">
            <v>-0.57853370920668423</v>
          </cell>
          <cell r="E36">
            <v>22.084511114173623</v>
          </cell>
          <cell r="F36">
            <v>21.897858170492345</v>
          </cell>
          <cell r="G36">
            <v>21.559077072494432</v>
          </cell>
          <cell r="H36">
            <v>32.35463351769905</v>
          </cell>
          <cell r="I36">
            <v>49.963868153628169</v>
          </cell>
          <cell r="J36">
            <v>48.667346366736176</v>
          </cell>
          <cell r="K36">
            <v>67.301651446410801</v>
          </cell>
          <cell r="L36">
            <v>94</v>
          </cell>
          <cell r="M36">
            <v>57.930626550215948</v>
          </cell>
        </row>
        <row r="42">
          <cell r="C42">
            <v>-34.169547586647568</v>
          </cell>
          <cell r="D42">
            <v>-57.853370920668425</v>
          </cell>
          <cell r="E42">
            <v>-215.10887448870412</v>
          </cell>
          <cell r="F42">
            <v>-218.97858170492344</v>
          </cell>
          <cell r="G42">
            <v>-331.67810880760663</v>
          </cell>
          <cell r="H42">
            <v>-367.14154559755212</v>
          </cell>
          <cell r="I42">
            <v>-798.50231006258514</v>
          </cell>
          <cell r="J42">
            <v>-600.64130009579458</v>
          </cell>
          <cell r="K42">
            <v>-493.64627038446031</v>
          </cell>
          <cell r="L42">
            <v>-193</v>
          </cell>
          <cell r="M42">
            <v>-36.587764136978493</v>
          </cell>
          <cell r="N42">
            <v>-36.587764136978493</v>
          </cell>
          <cell r="O42">
            <v>-36.587764136978493</v>
          </cell>
        </row>
        <row r="43">
          <cell r="H43">
            <v>-367.14154559755212</v>
          </cell>
          <cell r="I43">
            <v>-531.8239953775759</v>
          </cell>
          <cell r="J43">
            <v>-400.88956516650086</v>
          </cell>
          <cell r="K43">
            <v>-393.22313204644513</v>
          </cell>
          <cell r="L43">
            <v>-183</v>
          </cell>
          <cell r="M43">
            <v>-182.93882068489245</v>
          </cell>
          <cell r="N43">
            <v>-182.93882068489245</v>
          </cell>
          <cell r="O43">
            <v>-182.93882068489245</v>
          </cell>
        </row>
        <row r="46">
          <cell r="C46">
            <v>0</v>
          </cell>
          <cell r="D46">
            <v>700.31505499469131</v>
          </cell>
          <cell r="E46">
            <v>228.87584245598117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C48">
            <v>170.84773793323782</v>
          </cell>
          <cell r="D48">
            <v>215.06990639758487</v>
          </cell>
          <cell r="E48">
            <v>495.03722315667108</v>
          </cell>
          <cell r="F48">
            <v>590.36625627647356</v>
          </cell>
          <cell r="G48">
            <v>605.16178579715142</v>
          </cell>
          <cell r="H48">
            <v>606.38355400307319</v>
          </cell>
          <cell r="I48">
            <v>666.08273311554603</v>
          </cell>
          <cell r="J48">
            <v>692.12359041807713</v>
          </cell>
          <cell r="K48">
            <v>726</v>
          </cell>
        </row>
        <row r="49">
          <cell r="C49">
            <v>-56.949245977745939</v>
          </cell>
        </row>
        <row r="50">
          <cell r="D50">
            <v>127.71131630737554</v>
          </cell>
          <cell r="E50">
            <v>379.30864868174825</v>
          </cell>
          <cell r="F50">
            <v>442.48272076508198</v>
          </cell>
          <cell r="G50">
            <v>443.24256358834708</v>
          </cell>
          <cell r="H50">
            <v>387.19230439725294</v>
          </cell>
          <cell r="I50">
            <v>436.9539512453801</v>
          </cell>
          <cell r="J50">
            <v>439.39221260853896</v>
          </cell>
          <cell r="K50">
            <v>415</v>
          </cell>
        </row>
        <row r="51">
          <cell r="D51">
            <v>2718.9637998441144</v>
          </cell>
          <cell r="E51">
            <v>2797.9928334327374</v>
          </cell>
          <cell r="F51">
            <v>3099.7148168937597</v>
          </cell>
          <cell r="G51">
            <v>3943.9542392759045</v>
          </cell>
          <cell r="H51">
            <v>4304.685254732738</v>
          </cell>
          <cell r="I51">
            <v>4338.8868326049496</v>
          </cell>
          <cell r="J51">
            <v>6697.9205490169506</v>
          </cell>
          <cell r="K51">
            <v>7289</v>
          </cell>
        </row>
        <row r="53">
          <cell r="D53">
            <v>1270.6046588451802</v>
          </cell>
          <cell r="E53">
            <v>1224.1129017570522</v>
          </cell>
          <cell r="F53">
            <v>1337.667162774809</v>
          </cell>
          <cell r="G53">
            <v>2000.7728099935216</v>
          </cell>
          <cell r="H53">
            <v>1874.59404808415</v>
          </cell>
          <cell r="I53">
            <v>1870.7330511754155</v>
          </cell>
          <cell r="J53">
            <v>4033.9993777972172</v>
          </cell>
          <cell r="K53">
            <v>3665</v>
          </cell>
        </row>
        <row r="56">
          <cell r="C56">
            <v>0</v>
          </cell>
          <cell r="D56">
            <v>305.61043188843092</v>
          </cell>
          <cell r="E56">
            <v>545.08588795437629</v>
          </cell>
          <cell r="F56">
            <v>512.84783835293069</v>
          </cell>
          <cell r="G56">
            <v>600.63890249522944</v>
          </cell>
          <cell r="H56">
            <v>897.72715535024122</v>
          </cell>
          <cell r="I56">
            <v>1206.7960056492889</v>
          </cell>
          <cell r="J56">
            <v>759.42621814675977</v>
          </cell>
          <cell r="K56">
            <v>795.97436306170789</v>
          </cell>
          <cell r="L56">
            <v>846</v>
          </cell>
          <cell r="M56">
            <v>846</v>
          </cell>
          <cell r="N56">
            <v>846</v>
          </cell>
          <cell r="O56">
            <v>846</v>
          </cell>
        </row>
      </sheetData>
      <sheetData sheetId="12" refreshError="1">
        <row r="166">
          <cell r="L166">
            <v>0.413904761904762</v>
          </cell>
          <cell r="M166">
            <v>0.38684046360442598</v>
          </cell>
          <cell r="N166">
            <v>0.4163167163370361</v>
          </cell>
          <cell r="O166">
            <v>0.39831938808489231</v>
          </cell>
          <cell r="P166">
            <v>0.38162669892549644</v>
          </cell>
          <cell r="Q166">
            <v>0.38266928711809883</v>
          </cell>
          <cell r="R166">
            <v>0.38766609880749564</v>
          </cell>
          <cell r="S166">
            <v>0.30858143607705779</v>
          </cell>
          <cell r="T166">
            <v>0.29678793838085876</v>
          </cell>
        </row>
        <row r="167">
          <cell r="L167">
            <v>-1709.3316180220447</v>
          </cell>
          <cell r="M167">
            <v>-1892.3837628150636</v>
          </cell>
          <cell r="N167">
            <v>-2133.5932230952922</v>
          </cell>
          <cell r="O167">
            <v>-1853.1427441081985</v>
          </cell>
          <cell r="P167">
            <v>-1889.9621690964343</v>
          </cell>
          <cell r="Q167">
            <v>-1780.4162416007066</v>
          </cell>
          <cell r="R167">
            <v>-2005.2983157118742</v>
          </cell>
          <cell r="S167">
            <v>-1794.4867627898093</v>
          </cell>
          <cell r="T167">
            <v>-1837.0082670626321</v>
          </cell>
        </row>
        <row r="169">
          <cell r="L169">
            <v>-113.04425326582577</v>
          </cell>
          <cell r="M169">
            <v>-89.383458072432859</v>
          </cell>
          <cell r="N169">
            <v>-130.78619568913211</v>
          </cell>
          <cell r="O169">
            <v>-157.22662166413511</v>
          </cell>
          <cell r="P169">
            <v>-221.92280734763517</v>
          </cell>
          <cell r="Q169">
            <v>-194.73539985770026</v>
          </cell>
          <cell r="R169">
            <v>-73.259904838755347</v>
          </cell>
          <cell r="S169">
            <v>-170</v>
          </cell>
          <cell r="T169">
            <v>-352</v>
          </cell>
        </row>
        <row r="184">
          <cell r="L184">
            <v>248.29871246297228</v>
          </cell>
          <cell r="M184">
            <v>543.96632008158508</v>
          </cell>
          <cell r="N184">
            <v>324.95780639426914</v>
          </cell>
          <cell r="O184">
            <v>191.38728041010313</v>
          </cell>
          <cell r="P184">
            <v>106.13699481843423</v>
          </cell>
          <cell r="Q184">
            <v>371.24283717021831</v>
          </cell>
          <cell r="R184">
            <v>553.43413467101641</v>
          </cell>
          <cell r="S184">
            <v>906.51323721019071</v>
          </cell>
          <cell r="T184">
            <v>802.99173293736794</v>
          </cell>
        </row>
        <row r="202">
          <cell r="L202">
            <v>249.8425</v>
          </cell>
          <cell r="M202">
            <v>261.2791666666667</v>
          </cell>
          <cell r="N202">
            <v>272.16833333333329</v>
          </cell>
          <cell r="O202">
            <v>279.95499999999998</v>
          </cell>
          <cell r="P202">
            <v>302.58499999999998</v>
          </cell>
          <cell r="Q202">
            <v>333.91416666666669</v>
          </cell>
          <cell r="R202">
            <v>360.98500000000001</v>
          </cell>
          <cell r="S202">
            <v>394.2</v>
          </cell>
          <cell r="T202">
            <v>394.7475</v>
          </cell>
        </row>
        <row r="204">
          <cell r="L204">
            <v>1607.565080819599</v>
          </cell>
          <cell r="M204">
            <v>1242.2404875228822</v>
          </cell>
          <cell r="N204">
            <v>1402.010331859635</v>
          </cell>
          <cell r="O204">
            <v>1491.5220649388543</v>
          </cell>
          <cell r="P204">
            <v>1740.314218602068</v>
          </cell>
          <cell r="Q204">
            <v>2377.7084130309936</v>
          </cell>
          <cell r="R204">
            <v>3023.7139401576392</v>
          </cell>
          <cell r="S204">
            <v>3256.1392288260336</v>
          </cell>
          <cell r="T204">
            <v>2808.5021909519578</v>
          </cell>
        </row>
        <row r="213">
          <cell r="L213">
            <v>5694.9245977745941</v>
          </cell>
          <cell r="M213">
            <v>5870.2369138929234</v>
          </cell>
          <cell r="N213">
            <v>9371.7200378075358</v>
          </cell>
          <cell r="O213">
            <v>9509.509874839141</v>
          </cell>
          <cell r="P213">
            <v>10705.061724542235</v>
          </cell>
          <cell r="Q213">
            <v>9656.5669576862147</v>
          </cell>
          <cell r="R213">
            <v>8475.1594514089884</v>
          </cell>
          <cell r="S213">
            <v>7995</v>
          </cell>
          <cell r="T213">
            <v>8455</v>
          </cell>
        </row>
        <row r="229">
          <cell r="M229">
            <v>0.14677938147647263</v>
          </cell>
          <cell r="N229">
            <v>0.1133398939853739</v>
          </cell>
          <cell r="O229">
            <v>9.5910617014820093E-2</v>
          </cell>
          <cell r="P229">
            <v>9.0277231420566317E-2</v>
          </cell>
          <cell r="Q229">
            <v>0.10243995453986367</v>
          </cell>
        </row>
        <row r="230">
          <cell r="M230">
            <v>10.888086642599278</v>
          </cell>
          <cell r="N230">
            <v>12.214788732394366</v>
          </cell>
          <cell r="O230">
            <v>11.577049180327869</v>
          </cell>
          <cell r="P230">
            <v>10.724242424242425</v>
          </cell>
          <cell r="Q230">
            <v>9.1491712707182327</v>
          </cell>
        </row>
      </sheetData>
      <sheetData sheetId="13" refreshError="1">
        <row r="42">
          <cell r="L42">
            <v>1946.9523468641894</v>
          </cell>
          <cell r="M42">
            <v>2062.7619401764327</v>
          </cell>
          <cell r="N42">
            <v>2167.0068015992051</v>
          </cell>
          <cell r="O42">
            <v>2049.055581873537</v>
          </cell>
          <cell r="P42">
            <v>2096.6579359942662</v>
          </cell>
          <cell r="Q42">
            <v>2143.0007965619634</v>
          </cell>
          <cell r="R42">
            <v>2291.7476088993926</v>
          </cell>
          <cell r="S42">
            <v>2639</v>
          </cell>
          <cell r="T42">
            <v>2702</v>
          </cell>
        </row>
        <row r="43">
          <cell r="L43">
            <v>-436.23122418953392</v>
          </cell>
          <cell r="M43">
            <v>-437.08221730564992</v>
          </cell>
          <cell r="N43">
            <v>-496.04106457095168</v>
          </cell>
          <cell r="O43">
            <v>-564.96474079870245</v>
          </cell>
          <cell r="P43">
            <v>-613.45373851734155</v>
          </cell>
          <cell r="Q43">
            <v>-555.34525887656207</v>
          </cell>
          <cell r="R43">
            <v>-505.76921750605203</v>
          </cell>
          <cell r="S43">
            <v>-449</v>
          </cell>
          <cell r="T43">
            <v>-454</v>
          </cell>
        </row>
        <row r="44">
          <cell r="L44">
            <v>-196.33252550827913</v>
          </cell>
          <cell r="M44">
            <v>-180.21325041788214</v>
          </cell>
          <cell r="N44">
            <v>-204.06661893161731</v>
          </cell>
          <cell r="O44">
            <v>-251.24142607611549</v>
          </cell>
          <cell r="P44">
            <v>-230.81781117474807</v>
          </cell>
          <cell r="Q44">
            <v>-149.92499193412658</v>
          </cell>
          <cell r="R44">
            <v>-133.03263054401611</v>
          </cell>
          <cell r="S44">
            <v>-110</v>
          </cell>
          <cell r="T44">
            <v>-108</v>
          </cell>
        </row>
        <row r="46">
          <cell r="L46">
            <v>-592.98402374327964</v>
          </cell>
          <cell r="M46">
            <v>-586.1992808536728</v>
          </cell>
          <cell r="N46">
            <v>-550.53531277475679</v>
          </cell>
          <cell r="O46">
            <v>-478.68717960696262</v>
          </cell>
          <cell r="P46">
            <v>-471.4352028369936</v>
          </cell>
          <cell r="Q46">
            <v>-656.81425037807833</v>
          </cell>
          <cell r="R46">
            <v>-844.02153963812987</v>
          </cell>
          <cell r="S46">
            <v>-894</v>
          </cell>
          <cell r="T46">
            <v>-717</v>
          </cell>
        </row>
        <row r="49">
          <cell r="L49">
            <v>721.40457342309674</v>
          </cell>
          <cell r="M49">
            <v>859.26719159922777</v>
          </cell>
          <cell r="N49">
            <v>916.36380532187923</v>
          </cell>
          <cell r="O49">
            <v>754.16223539175644</v>
          </cell>
          <cell r="P49">
            <v>780.95118346518302</v>
          </cell>
          <cell r="Q49">
            <v>780.91629537319659</v>
          </cell>
          <cell r="R49">
            <v>808.92422121119444</v>
          </cell>
          <cell r="S49">
            <v>1096</v>
          </cell>
          <cell r="T49">
            <v>1331</v>
          </cell>
        </row>
        <row r="57">
          <cell r="L57">
            <v>1214.727416705321</v>
          </cell>
          <cell r="M57">
            <v>1236.037269720081</v>
          </cell>
          <cell r="N57">
            <v>1311.0168870504883</v>
          </cell>
          <cell r="O57">
            <v>1175.3310408708924</v>
          </cell>
          <cell r="P57">
            <v>1222.2338309560307</v>
          </cell>
          <cell r="Q57">
            <v>1449.4268217177671</v>
          </cell>
          <cell r="R57">
            <v>1633.7878359437923</v>
          </cell>
          <cell r="S57">
            <v>1577</v>
          </cell>
          <cell r="T57">
            <v>1502</v>
          </cell>
          <cell r="U57">
            <v>1306</v>
          </cell>
          <cell r="V57">
            <v>1564.0786973707882</v>
          </cell>
          <cell r="W57">
            <v>1976.1877240723384</v>
          </cell>
        </row>
        <row r="58">
          <cell r="L58">
            <v>228.79359571559431</v>
          </cell>
          <cell r="M58">
            <v>225.33887973600352</v>
          </cell>
          <cell r="N58">
            <v>299.86177103725356</v>
          </cell>
          <cell r="O58">
            <v>297.37291395528604</v>
          </cell>
          <cell r="P58">
            <v>179.70922986303052</v>
          </cell>
          <cell r="Q58">
            <v>144.91230223420138</v>
          </cell>
          <cell r="R58">
            <v>152.34381884879264</v>
          </cell>
          <cell r="S58">
            <v>140</v>
          </cell>
          <cell r="T58">
            <v>137</v>
          </cell>
          <cell r="U58">
            <v>111</v>
          </cell>
          <cell r="V58">
            <v>106.71431206618726</v>
          </cell>
          <cell r="W58">
            <v>106.71431206618726</v>
          </cell>
        </row>
        <row r="61">
          <cell r="L61">
            <v>650.50276218080319</v>
          </cell>
          <cell r="M61">
            <v>576.07494094255594</v>
          </cell>
          <cell r="N61">
            <v>-1.2906532469326066</v>
          </cell>
          <cell r="O61">
            <v>-261.02246939226893</v>
          </cell>
          <cell r="P61">
            <v>168.25125883149531</v>
          </cell>
          <cell r="Q61">
            <v>588.61129052152069</v>
          </cell>
          <cell r="R61">
            <v>1106.5617425435441</v>
          </cell>
          <cell r="S61">
            <v>1097</v>
          </cell>
          <cell r="T61">
            <v>819</v>
          </cell>
          <cell r="U61">
            <v>372</v>
          </cell>
          <cell r="V61">
            <v>847.56831635495939</v>
          </cell>
          <cell r="W61">
            <v>1259.6773430565095</v>
          </cell>
        </row>
      </sheetData>
      <sheetData sheetId="14" refreshError="1">
        <row r="42">
          <cell r="L42">
            <v>105.92559751860745</v>
          </cell>
          <cell r="M42">
            <v>123.80621377023043</v>
          </cell>
          <cell r="N42">
            <v>135.51859092788359</v>
          </cell>
          <cell r="O42">
            <v>133.13897767659344</v>
          </cell>
          <cell r="P42">
            <v>116.99191474304671</v>
          </cell>
          <cell r="Q42">
            <v>95.544903674331934</v>
          </cell>
          <cell r="R42">
            <v>144.52738548733547</v>
          </cell>
          <cell r="S42">
            <v>178</v>
          </cell>
          <cell r="T42">
            <v>202</v>
          </cell>
        </row>
        <row r="43">
          <cell r="L43">
            <v>-37.301756115423593</v>
          </cell>
          <cell r="M43">
            <v>-24.153782359379068</v>
          </cell>
          <cell r="N43">
            <v>-35.277855416147474</v>
          </cell>
          <cell r="O43">
            <v>-37.080373168700369</v>
          </cell>
          <cell r="P43">
            <v>-34.223150317875778</v>
          </cell>
          <cell r="Q43">
            <v>-26.582445378391235</v>
          </cell>
          <cell r="R43">
            <v>-33.258157636004029</v>
          </cell>
          <cell r="S43">
            <v>-31</v>
          </cell>
          <cell r="T43">
            <v>-36</v>
          </cell>
        </row>
        <row r="44">
          <cell r="L44">
            <v>-120.59002835787703</v>
          </cell>
          <cell r="M44">
            <v>-116.57454240514687</v>
          </cell>
          <cell r="N44">
            <v>-151.1498358073961</v>
          </cell>
          <cell r="O44">
            <v>-123.50392008157682</v>
          </cell>
          <cell r="P44">
            <v>-126.48996967708271</v>
          </cell>
          <cell r="Q44">
            <v>-171.19094823683955</v>
          </cell>
          <cell r="R44">
            <v>-106.97785267249222</v>
          </cell>
          <cell r="S44">
            <v>-122</v>
          </cell>
          <cell r="T44">
            <v>-140</v>
          </cell>
        </row>
        <row r="46">
          <cell r="L46">
            <v>-74.74588534579155</v>
          </cell>
          <cell r="M46">
            <v>-98.495363992437987</v>
          </cell>
          <cell r="N46">
            <v>-78.299630313888301</v>
          </cell>
          <cell r="O46">
            <v>-98.978318930625392</v>
          </cell>
          <cell r="P46">
            <v>-111.86598033420188</v>
          </cell>
          <cell r="Q46">
            <v>-118.17795716793361</v>
          </cell>
          <cell r="R46">
            <v>-58.853145309795146</v>
          </cell>
          <cell r="S46">
            <v>-65</v>
          </cell>
          <cell r="T46">
            <v>-78</v>
          </cell>
        </row>
        <row r="49">
          <cell r="L49">
            <v>-126.71207230048472</v>
          </cell>
          <cell r="M49">
            <v>-115.41747498673352</v>
          </cell>
          <cell r="N49">
            <v>-129.20873060954827</v>
          </cell>
          <cell r="O49">
            <v>-126.42363450430915</v>
          </cell>
          <cell r="P49">
            <v>-155.58718558611366</v>
          </cell>
          <cell r="Q49">
            <v>-220.40644710883248</v>
          </cell>
          <cell r="T49">
            <v>-52</v>
          </cell>
        </row>
        <row r="57">
          <cell r="L57">
            <v>67.200110253740206</v>
          </cell>
          <cell r="M57">
            <v>95.891962301007894</v>
          </cell>
          <cell r="N57">
            <v>92.496816030142796</v>
          </cell>
          <cell r="O57">
            <v>91.533047152657971</v>
          </cell>
          <cell r="P57">
            <v>78.848932230171954</v>
          </cell>
          <cell r="Q57">
            <v>68.962458295940678</v>
          </cell>
          <cell r="R57">
            <v>111.26922785133144</v>
          </cell>
          <cell r="S57">
            <v>147</v>
          </cell>
          <cell r="T57">
            <v>165</v>
          </cell>
          <cell r="U57">
            <v>59</v>
          </cell>
          <cell r="V57">
            <v>160.59387836469273</v>
          </cell>
          <cell r="W57">
            <v>302.35509565624989</v>
          </cell>
        </row>
        <row r="58">
          <cell r="L58">
            <v>173.12570777234765</v>
          </cell>
          <cell r="M58">
            <v>169.07647651565347</v>
          </cell>
          <cell r="N58">
            <v>188.00515630312739</v>
          </cell>
          <cell r="O58">
            <v>152.2631071454901</v>
          </cell>
          <cell r="P58">
            <v>175.6386348913008</v>
          </cell>
          <cell r="Q58">
            <v>142.3300075403005</v>
          </cell>
          <cell r="R58">
            <v>119.08566121278861</v>
          </cell>
          <cell r="S58">
            <v>136</v>
          </cell>
          <cell r="T58">
            <v>174</v>
          </cell>
          <cell r="U58">
            <v>158</v>
          </cell>
          <cell r="V58">
            <v>150</v>
          </cell>
          <cell r="W58">
            <v>150</v>
          </cell>
        </row>
        <row r="61">
          <cell r="L61">
            <v>-153.76296413991403</v>
          </cell>
          <cell r="M61">
            <v>-130.02545114420229</v>
          </cell>
          <cell r="N61">
            <v>-142.68888674417371</v>
          </cell>
          <cell r="O61">
            <v>-95.328675902210037</v>
          </cell>
          <cell r="P61">
            <v>-157.24557613015168</v>
          </cell>
          <cell r="Q61">
            <v>-176.3555376246413</v>
          </cell>
          <cell r="R61">
            <v>-57.473774716596836</v>
          </cell>
          <cell r="S61">
            <v>-76</v>
          </cell>
          <cell r="T61">
            <v>-105</v>
          </cell>
          <cell r="U61">
            <v>-273</v>
          </cell>
          <cell r="V61">
            <v>-89.406121635307272</v>
          </cell>
          <cell r="W61">
            <v>52.355095656249887</v>
          </cell>
        </row>
      </sheetData>
      <sheetData sheetId="15" refreshError="1">
        <row r="42">
          <cell r="L42">
            <v>1684.4163229067806</v>
          </cell>
          <cell r="M42">
            <v>2218.5321413803322</v>
          </cell>
          <cell r="N42">
            <v>1931.9645047412146</v>
          </cell>
          <cell r="O42">
            <v>1883.0698169412049</v>
          </cell>
          <cell r="P42">
            <v>2023.6887520565926</v>
          </cell>
          <cell r="Q42">
            <v>2012.3670649881549</v>
          </cell>
          <cell r="R42">
            <v>2062.0057734322495</v>
          </cell>
          <cell r="S42">
            <v>2893</v>
          </cell>
          <cell r="T42">
            <v>3198</v>
          </cell>
        </row>
        <row r="43">
          <cell r="L43">
            <v>-324.61070207315186</v>
          </cell>
          <cell r="M43">
            <v>-307.34603301605102</v>
          </cell>
          <cell r="N43">
            <v>-370.84769961852589</v>
          </cell>
          <cell r="O43">
            <v>-435.47540615052441</v>
          </cell>
          <cell r="P43">
            <v>-504.75377649448501</v>
          </cell>
          <cell r="Q43">
            <v>-447.34458079635539</v>
          </cell>
          <cell r="R43">
            <v>-376.87469874163088</v>
          </cell>
          <cell r="S43">
            <v>-370</v>
          </cell>
          <cell r="T43">
            <v>-358</v>
          </cell>
        </row>
        <row r="44">
          <cell r="L44">
            <v>-185.79691500239613</v>
          </cell>
          <cell r="M44">
            <v>-173.27084590740193</v>
          </cell>
          <cell r="N44">
            <v>-172.51731733994072</v>
          </cell>
          <cell r="O44">
            <v>-183.21208002645261</v>
          </cell>
          <cell r="P44">
            <v>-161.61769665534288</v>
          </cell>
          <cell r="Q44">
            <v>-161.16556883698914</v>
          </cell>
          <cell r="R44">
            <v>-105.44521868004963</v>
          </cell>
          <cell r="S44">
            <v>-121</v>
          </cell>
          <cell r="T44">
            <v>-109</v>
          </cell>
        </row>
        <row r="46">
          <cell r="L46">
            <v>-355.64804113102338</v>
          </cell>
          <cell r="M46">
            <v>-398.17582536150042</v>
          </cell>
          <cell r="N46">
            <v>-330.26382529832375</v>
          </cell>
          <cell r="O46">
            <v>-395.4753185590917</v>
          </cell>
          <cell r="P46">
            <v>-524.6544630229414</v>
          </cell>
          <cell r="Q46">
            <v>-575.85171673989248</v>
          </cell>
          <cell r="R46">
            <v>-606.15674401104116</v>
          </cell>
          <cell r="S46">
            <v>-631</v>
          </cell>
          <cell r="T46">
            <v>-724</v>
          </cell>
        </row>
        <row r="49">
          <cell r="L49">
            <v>818.36066470020921</v>
          </cell>
          <cell r="M49">
            <v>1339.7394370953789</v>
          </cell>
          <cell r="N49">
            <v>1058.3356624844241</v>
          </cell>
          <cell r="O49">
            <v>868.9070122051362</v>
          </cell>
          <cell r="P49">
            <v>832.66281588382321</v>
          </cell>
          <cell r="Q49">
            <v>828.00519861491784</v>
          </cell>
          <cell r="R49">
            <v>973.52911199952769</v>
          </cell>
          <cell r="S49">
            <v>1545</v>
          </cell>
          <cell r="T49">
            <v>1699</v>
          </cell>
        </row>
        <row r="57">
          <cell r="L57">
            <v>767.9605820099041</v>
          </cell>
          <cell r="M57">
            <v>1042.6623774177465</v>
          </cell>
          <cell r="N57">
            <v>909.76713317089252</v>
          </cell>
          <cell r="O57">
            <v>846.71718259237059</v>
          </cell>
          <cell r="P57">
            <v>926.73878856379895</v>
          </cell>
          <cell r="Q57">
            <v>1034.4368744391104</v>
          </cell>
          <cell r="R57">
            <v>997.59146568087624</v>
          </cell>
          <cell r="S57">
            <v>1328</v>
          </cell>
          <cell r="T57">
            <v>1390</v>
          </cell>
          <cell r="U57">
            <v>935</v>
          </cell>
          <cell r="V57">
            <v>1229.5190104948765</v>
          </cell>
          <cell r="W57">
            <v>1778.8334830000003</v>
          </cell>
          <cell r="X57">
            <v>1427.2703375000001</v>
          </cell>
        </row>
        <row r="58">
          <cell r="L58">
            <v>232.49529670414782</v>
          </cell>
          <cell r="M58">
            <v>280.29958211063854</v>
          </cell>
          <cell r="N58">
            <v>224.86047679885871</v>
          </cell>
          <cell r="O58">
            <v>215.62091011878127</v>
          </cell>
          <cell r="P58">
            <v>197.80076307071815</v>
          </cell>
          <cell r="Q58">
            <v>153.72248413103961</v>
          </cell>
          <cell r="R58">
            <v>115.25407623168216</v>
          </cell>
          <cell r="S58">
            <v>129</v>
          </cell>
          <cell r="T58">
            <v>179</v>
          </cell>
          <cell r="U58">
            <v>192</v>
          </cell>
          <cell r="V58">
            <v>122</v>
          </cell>
          <cell r="W58">
            <v>122</v>
          </cell>
          <cell r="X58">
            <v>122</v>
          </cell>
        </row>
        <row r="61">
          <cell r="L61">
            <v>255.7021144400793</v>
          </cell>
          <cell r="M61">
            <v>470.05863873043074</v>
          </cell>
          <cell r="N61">
            <v>225.29069454783598</v>
          </cell>
          <cell r="O61">
            <v>63.50378869442784</v>
          </cell>
          <cell r="P61">
            <v>-36.936880299029099</v>
          </cell>
          <cell r="Q61">
            <v>-42.076213541796506</v>
          </cell>
          <cell r="R61">
            <v>215.18181253893817</v>
          </cell>
          <cell r="S61">
            <v>778</v>
          </cell>
          <cell r="T61">
            <v>762</v>
          </cell>
          <cell r="U61">
            <v>75</v>
          </cell>
          <cell r="V61">
            <v>40.375889833003839</v>
          </cell>
          <cell r="W61">
            <v>437.24134510071735</v>
          </cell>
          <cell r="X61">
            <v>85.678199600717107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UROMacroSystem"/>
      <sheetName val="Figures"/>
      <sheetName val="eval"/>
      <sheetName val="dayval"/>
      <sheetName val="dcf"/>
      <sheetName val="Oildisc"/>
      <sheetName val="assms"/>
      <sheetName val="debt"/>
      <sheetName val="projections"/>
      <sheetName val="chems"/>
      <sheetName val="r&amp;m"/>
      <sheetName val="YPF R&amp;M"/>
      <sheetName val="GAS"/>
      <sheetName val="LPG"/>
      <sheetName val="group E&amp;P"/>
      <sheetName val="row"/>
      <sheetName val="LatAm"/>
      <sheetName val="NAf, MEast"/>
      <sheetName val="YPF Argtna"/>
      <sheetName val="YPF other LatAm"/>
      <sheetName val="YPF USA"/>
      <sheetName val="YPF ROW"/>
      <sheetName val="Astra"/>
      <sheetName val="lr"/>
      <sheetName val="Premium deal"/>
      <sheetName val="chem"/>
      <sheetName val="africa"/>
      <sheetName val="euro"/>
      <sheetName val="heal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K5">
            <v>96.193637108450375</v>
          </cell>
          <cell r="L5">
            <v>124.17326510026479</v>
          </cell>
          <cell r="M5">
            <v>198.26824612771745</v>
          </cell>
          <cell r="N5">
            <v>202.02520985580091</v>
          </cell>
          <cell r="O5">
            <v>812.28389990534276</v>
          </cell>
          <cell r="P5">
            <v>1054.2619673736342</v>
          </cell>
          <cell r="Q5">
            <v>1368.3439286368996</v>
          </cell>
          <cell r="R5">
            <v>1356.4899909877595</v>
          </cell>
          <cell r="S5">
            <v>1985.203629961856</v>
          </cell>
          <cell r="T5">
            <v>2834.2261943497688</v>
          </cell>
        </row>
        <row r="6">
          <cell r="K6">
            <v>286.78609123426583</v>
          </cell>
          <cell r="L6">
            <v>1120.0980734099919</v>
          </cell>
          <cell r="M6">
            <v>1345.5677226681782</v>
          </cell>
          <cell r="N6">
            <v>1245.8045092591628</v>
          </cell>
          <cell r="O6">
            <v>1483.7481644462555</v>
          </cell>
          <cell r="P6">
            <v>1500.3046568523264</v>
          </cell>
          <cell r="Q6">
            <v>955.61982728823307</v>
          </cell>
          <cell r="R6">
            <v>566.77540302738475</v>
          </cell>
          <cell r="S6">
            <v>1014.3795355695937</v>
          </cell>
          <cell r="T6">
            <v>1513.5095458767853</v>
          </cell>
        </row>
        <row r="7"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666.21185925350483</v>
          </cell>
        </row>
        <row r="11">
          <cell r="K11">
            <v>71.494878041248171</v>
          </cell>
          <cell r="L11">
            <v>26.391612428042688</v>
          </cell>
          <cell r="M11">
            <v>26.663953758105801</v>
          </cell>
          <cell r="N11">
            <v>45.167992426274523</v>
          </cell>
          <cell r="O11">
            <v>8.1093988408256159</v>
          </cell>
          <cell r="P11">
            <v>68.834743083687854</v>
          </cell>
          <cell r="Q11">
            <v>36.28115527782532</v>
          </cell>
          <cell r="R11">
            <v>56.368303068099067</v>
          </cell>
          <cell r="S11">
            <v>30.751970538430175</v>
          </cell>
          <cell r="T11">
            <v>62.170449670911069</v>
          </cell>
        </row>
        <row r="12">
          <cell r="K12">
            <v>724.19900703576752</v>
          </cell>
          <cell r="L12">
            <v>1176.2483188577398</v>
          </cell>
          <cell r="M12">
            <v>1294.0091705302937</v>
          </cell>
          <cell r="N12">
            <v>1297.0885287441606</v>
          </cell>
          <cell r="O12">
            <v>881.45541087443348</v>
          </cell>
          <cell r="P12">
            <v>904.17107321710307</v>
          </cell>
          <cell r="Q12">
            <v>712.47630011411661</v>
          </cell>
          <cell r="R12">
            <v>705.64378262249591</v>
          </cell>
          <cell r="S12">
            <v>510.99410320544223</v>
          </cell>
          <cell r="T12">
            <v>897.74900954540362</v>
          </cell>
        </row>
        <row r="19">
          <cell r="K19">
            <v>-131.40698998860981</v>
          </cell>
          <cell r="L19">
            <v>-165.80467232473899</v>
          </cell>
          <cell r="M19">
            <v>-215.48276046357944</v>
          </cell>
          <cell r="N19">
            <v>-222.14014329337954</v>
          </cell>
          <cell r="O19">
            <v>-289.76377087106505</v>
          </cell>
          <cell r="P19">
            <v>-235.92618049889035</v>
          </cell>
          <cell r="Q19">
            <v>-202.26822734246414</v>
          </cell>
          <cell r="R19">
            <v>-206.82080764335294</v>
          </cell>
          <cell r="S19">
            <v>-174.61992900519081</v>
          </cell>
          <cell r="T19">
            <v>-302.33417937511217</v>
          </cell>
        </row>
        <row r="21">
          <cell r="K21">
            <v>211.55624344881585</v>
          </cell>
          <cell r="L21">
            <v>222.10831278805236</v>
          </cell>
          <cell r="M21">
            <v>277.60335977252487</v>
          </cell>
          <cell r="N21">
            <v>244.39946152685619</v>
          </cell>
          <cell r="O21">
            <v>287.59673412309769</v>
          </cell>
          <cell r="P21">
            <v>145.90118681316201</v>
          </cell>
          <cell r="Q21">
            <v>109.90074841572655</v>
          </cell>
          <cell r="R21">
            <v>141.32264336209056</v>
          </cell>
          <cell r="S21">
            <v>123.97218630776818</v>
          </cell>
          <cell r="T21">
            <v>142.29334762263017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68">
          <cell r="K68">
            <v>5908.3878773345832</v>
          </cell>
          <cell r="L68">
            <v>7821.2053468931263</v>
          </cell>
          <cell r="M68">
            <v>10944.946491950472</v>
          </cell>
          <cell r="N68">
            <v>12858.011880441571</v>
          </cell>
          <cell r="O68">
            <v>13989.754990219377</v>
          </cell>
          <cell r="P68">
            <v>14551.760030590771</v>
          </cell>
          <cell r="Q68">
            <v>14660.022258189829</v>
          </cell>
          <cell r="R68">
            <v>15202.513544054009</v>
          </cell>
          <cell r="S68">
            <v>16806.122985472972</v>
          </cell>
          <cell r="T68">
            <v>18853.838418211591</v>
          </cell>
        </row>
        <row r="73">
          <cell r="K73">
            <v>449.4316705814818</v>
          </cell>
          <cell r="L73">
            <v>851.06622536045597</v>
          </cell>
          <cell r="M73">
            <v>1285.2164787375598</v>
          </cell>
          <cell r="N73">
            <v>1073.6980964931324</v>
          </cell>
          <cell r="O73">
            <v>1036.4853708370326</v>
          </cell>
          <cell r="P73">
            <v>943.42943673742332</v>
          </cell>
          <cell r="Q73">
            <v>1000.0445757888695</v>
          </cell>
          <cell r="R73">
            <v>1032.1406272031811</v>
          </cell>
          <cell r="S73">
            <v>1270.4427270304975</v>
          </cell>
          <cell r="T73">
            <v>1204.9902718287017</v>
          </cell>
        </row>
        <row r="77">
          <cell r="K77">
            <v>914.17381052295036</v>
          </cell>
          <cell r="L77">
            <v>1413.9032164733546</v>
          </cell>
          <cell r="M77">
            <v>2057.8143900931182</v>
          </cell>
          <cell r="N77">
            <v>2048.0223718292359</v>
          </cell>
          <cell r="O77">
            <v>2314.2668857674212</v>
          </cell>
          <cell r="P77">
            <v>2205.0282034111242</v>
          </cell>
          <cell r="Q77">
            <v>2083.0732475870027</v>
          </cell>
          <cell r="R77">
            <v>1969.4055528343567</v>
          </cell>
          <cell r="S77">
            <v>2248.9190414839109</v>
          </cell>
          <cell r="T77">
            <v>2539.4515751305107</v>
          </cell>
        </row>
        <row r="81">
          <cell r="K81">
            <v>40.641412022024696</v>
          </cell>
          <cell r="L81">
            <v>32.159265013305138</v>
          </cell>
          <cell r="M81">
            <v>28.240148068929788</v>
          </cell>
          <cell r="N81">
            <v>32.008863590608129</v>
          </cell>
          <cell r="O81">
            <v>36.613105194751782</v>
          </cell>
          <cell r="P81">
            <v>36.183225758680628</v>
          </cell>
          <cell r="Q81">
            <v>42.215783105577145</v>
          </cell>
          <cell r="R81">
            <v>31.316405666656976</v>
          </cell>
          <cell r="S81">
            <v>31.828258400689617</v>
          </cell>
          <cell r="T81">
            <v>25.735057659761402</v>
          </cell>
        </row>
        <row r="85">
          <cell r="K85">
            <v>727.22186192601646</v>
          </cell>
          <cell r="L85">
            <v>1225.8179181377282</v>
          </cell>
          <cell r="M85">
            <v>2009.3695943633807</v>
          </cell>
          <cell r="N85">
            <v>1724.8200332392432</v>
          </cell>
          <cell r="O85">
            <v>1580.4417971796008</v>
          </cell>
          <cell r="P85">
            <v>1482.3976865241762</v>
          </cell>
          <cell r="Q85">
            <v>1436.4820150537278</v>
          </cell>
          <cell r="R85">
            <v>1578.3308928850263</v>
          </cell>
          <cell r="S85">
            <v>1946.2208568698463</v>
          </cell>
          <cell r="T85">
            <v>2003.5667740982244</v>
          </cell>
        </row>
        <row r="89">
          <cell r="K89">
            <v>710.37089920849894</v>
          </cell>
          <cell r="L89">
            <v>819.72762368042618</v>
          </cell>
          <cell r="M89">
            <v>1196.717804050413</v>
          </cell>
          <cell r="N89">
            <v>1291.9997916621535</v>
          </cell>
          <cell r="O89">
            <v>1243.063623058772</v>
          </cell>
          <cell r="P89">
            <v>1222.8842593950678</v>
          </cell>
          <cell r="Q89">
            <v>1191.0288289052901</v>
          </cell>
          <cell r="R89">
            <v>1289.8383227360168</v>
          </cell>
          <cell r="S89">
            <v>1139.3720178855153</v>
          </cell>
          <cell r="T89">
            <v>1103.5872723218274</v>
          </cell>
        </row>
      </sheetData>
      <sheetData sheetId="8" refreshError="1">
        <row r="14">
          <cell r="B14">
            <v>-0.23979377735147775</v>
          </cell>
          <cell r="C14">
            <v>-5.5068810588011186</v>
          </cell>
          <cell r="D14">
            <v>-14.208928125516247</v>
          </cell>
          <cell r="E14">
            <v>-15.786472607430275</v>
          </cell>
          <cell r="F14">
            <v>-9.4383133622272073</v>
          </cell>
          <cell r="G14">
            <v>-16.799115021009268</v>
          </cell>
          <cell r="H14">
            <v>-2.5928596659954954</v>
          </cell>
          <cell r="I14">
            <v>-17.627749506329447</v>
          </cell>
          <cell r="J14">
            <v>-6.1342186831665293</v>
          </cell>
          <cell r="K14">
            <v>-7.9634601003852925</v>
          </cell>
          <cell r="L14">
            <v>-12.452705512660211</v>
          </cell>
          <cell r="M14">
            <v>-100</v>
          </cell>
          <cell r="N14">
            <v>-50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6">
          <cell r="B16">
            <v>25.265544359123883</v>
          </cell>
          <cell r="C16">
            <v>30.809388876328821</v>
          </cell>
          <cell r="D16">
            <v>23.805169959062294</v>
          </cell>
          <cell r="E16">
            <v>-7.1926531998350951</v>
          </cell>
          <cell r="F16">
            <v>-43.461545370383838</v>
          </cell>
          <cell r="G16">
            <v>-4.6865636629354386</v>
          </cell>
          <cell r="H16">
            <v>2.1523252567244162</v>
          </cell>
          <cell r="I16">
            <v>5.0128337440553974</v>
          </cell>
          <cell r="J16">
            <v>2.227231529993527</v>
          </cell>
          <cell r="K16">
            <v>13.455293674534422</v>
          </cell>
          <cell r="L16">
            <v>1.2321120728184454</v>
          </cell>
        </row>
        <row r="18">
          <cell r="B18">
            <v>0</v>
          </cell>
          <cell r="C18">
            <v>-7.454997756482852</v>
          </cell>
          <cell r="D18">
            <v>-12.130515039184615</v>
          </cell>
          <cell r="E18">
            <v>-37.208747072739996</v>
          </cell>
          <cell r="F18">
            <v>-30.247906663265752</v>
          </cell>
          <cell r="G18">
            <v>-30.50294945661275</v>
          </cell>
          <cell r="H18">
            <v>-17.90457706251744</v>
          </cell>
          <cell r="I18">
            <v>-41.158003372244316</v>
          </cell>
          <cell r="J18">
            <v>-5.5183082880007213</v>
          </cell>
          <cell r="K18">
            <v>-22.883644618518222</v>
          </cell>
          <cell r="L18">
            <v>-24.056091052795086</v>
          </cell>
          <cell r="M18">
            <v>-150</v>
          </cell>
          <cell r="N18">
            <v>-215</v>
          </cell>
          <cell r="O18">
            <v>-215</v>
          </cell>
          <cell r="P18">
            <v>-215</v>
          </cell>
          <cell r="Q18">
            <v>-215</v>
          </cell>
          <cell r="R18">
            <v>-215</v>
          </cell>
          <cell r="S18">
            <v>-215</v>
          </cell>
        </row>
        <row r="19">
          <cell r="B19">
            <v>-167.41965545994083</v>
          </cell>
          <cell r="C19">
            <v>-184.45750621750267</v>
          </cell>
          <cell r="D19">
            <v>-57.623809657476983</v>
          </cell>
          <cell r="E19">
            <v>3.1915452510090789</v>
          </cell>
          <cell r="F19">
            <v>39.739074580321429</v>
          </cell>
          <cell r="G19">
            <v>-106.79053733379392</v>
          </cell>
          <cell r="H19">
            <v>-23.222456717289756</v>
          </cell>
          <cell r="I19">
            <v>-43.195042298837208</v>
          </cell>
          <cell r="J19">
            <v>-10.638452280136679</v>
          </cell>
          <cell r="K19">
            <v>20.665209102286738</v>
          </cell>
          <cell r="L19">
            <v>-53.36361123148626</v>
          </cell>
          <cell r="M19">
            <v>-162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2">
          <cell r="B22">
            <v>-215.04415293756463</v>
          </cell>
          <cell r="C22">
            <v>-126.25943731195545</v>
          </cell>
          <cell r="D22">
            <v>-269.29743386989844</v>
          </cell>
          <cell r="E22">
            <v>-336.31102688925915</v>
          </cell>
          <cell r="F22">
            <v>-238.52505529020596</v>
          </cell>
          <cell r="G22">
            <v>-210.9692218525708</v>
          </cell>
          <cell r="H22">
            <v>-306.60565550396734</v>
          </cell>
          <cell r="I22">
            <v>-371.5939412989315</v>
          </cell>
          <cell r="J22">
            <v>-343.39181991486788</v>
          </cell>
          <cell r="K22">
            <v>-366.91597199844875</v>
          </cell>
        </row>
        <row r="23">
          <cell r="B23">
            <v>-37.37149687632273</v>
          </cell>
          <cell r="C23">
            <v>-62.439441085933019</v>
          </cell>
          <cell r="D23">
            <v>-81.776669538044558</v>
          </cell>
          <cell r="E23">
            <v>-103.64737809069729</v>
          </cell>
          <cell r="F23">
            <v>-104.95404458796654</v>
          </cell>
          <cell r="G23">
            <v>-72.406737164893656</v>
          </cell>
          <cell r="H23">
            <v>-66.237495108258713</v>
          </cell>
          <cell r="I23">
            <v>-65.160703013302722</v>
          </cell>
          <cell r="J23">
            <v>-85.928832101314498</v>
          </cell>
          <cell r="K23">
            <v>-132.86499667864635</v>
          </cell>
        </row>
        <row r="29">
          <cell r="E29">
            <v>-123.08466709501356</v>
          </cell>
          <cell r="F29">
            <v>-8.2377599025519057</v>
          </cell>
          <cell r="G29">
            <v>-4.5858495441044482</v>
          </cell>
          <cell r="H29">
            <v>-3.4109949974989289</v>
          </cell>
          <cell r="I29">
            <v>-7.4057409168603003</v>
          </cell>
          <cell r="J29">
            <v>48.849782048908303</v>
          </cell>
          <cell r="K29">
            <v>-22.799247615183326</v>
          </cell>
        </row>
        <row r="34">
          <cell r="B34">
            <v>0.1937727493749315</v>
          </cell>
          <cell r="C34">
            <v>0.23009252334823616</v>
          </cell>
          <cell r="D34">
            <v>0.24467068550372364</v>
          </cell>
          <cell r="E34">
            <v>0.25688047142268194</v>
          </cell>
          <cell r="F34">
            <v>0.2617558905791012</v>
          </cell>
          <cell r="G34">
            <v>0.25738052590142096</v>
          </cell>
          <cell r="H34">
            <v>0.29368960618071954</v>
          </cell>
          <cell r="I34">
            <v>0.34973258679456265</v>
          </cell>
          <cell r="J34">
            <v>0.3753527997475124</v>
          </cell>
          <cell r="K34">
            <v>0.40189049207092059</v>
          </cell>
          <cell r="L34">
            <v>0.44</v>
          </cell>
          <cell r="M34">
            <v>0.42</v>
          </cell>
        </row>
        <row r="42">
          <cell r="L42">
            <v>65.478304429013406</v>
          </cell>
          <cell r="M42">
            <v>90.15181565756734</v>
          </cell>
          <cell r="N42">
            <v>90.15181565756734</v>
          </cell>
          <cell r="O42">
            <v>90.15181565756734</v>
          </cell>
          <cell r="P42">
            <v>90.15181565756734</v>
          </cell>
          <cell r="Q42">
            <v>90.15181565756734</v>
          </cell>
          <cell r="R42">
            <v>90.15181565756734</v>
          </cell>
          <cell r="S42">
            <v>90.15181565756734</v>
          </cell>
        </row>
        <row r="43">
          <cell r="B43">
            <v>492.2966249025838</v>
          </cell>
          <cell r="C43">
            <v>511.3729633906766</v>
          </cell>
          <cell r="E43">
            <v>614.41916635950645</v>
          </cell>
          <cell r="F43">
            <v>537.33450568762953</v>
          </cell>
          <cell r="G43">
            <v>634.92866220892097</v>
          </cell>
          <cell r="H43">
            <v>610.64362473675476</v>
          </cell>
          <cell r="I43">
            <v>684.61074213948257</v>
          </cell>
          <cell r="J43">
            <v>929.25947469425455</v>
          </cell>
          <cell r="K43">
            <v>861.56680854425861</v>
          </cell>
        </row>
        <row r="71">
          <cell r="K71">
            <v>9.4042375144595436</v>
          </cell>
          <cell r="L71">
            <v>48.681980455086368</v>
          </cell>
          <cell r="M71">
            <v>48.681980455086368</v>
          </cell>
          <cell r="N71">
            <v>48.681980455086368</v>
          </cell>
          <cell r="O71">
            <v>48.681980455086368</v>
          </cell>
          <cell r="P71">
            <v>48.681980455086368</v>
          </cell>
          <cell r="Q71">
            <v>48.681980455086368</v>
          </cell>
          <cell r="R71">
            <v>48.681980455086368</v>
          </cell>
          <cell r="S71">
            <v>48.681980455086368</v>
          </cell>
        </row>
        <row r="81">
          <cell r="B81">
            <v>137.76515832747475</v>
          </cell>
          <cell r="C81">
            <v>123.30658326231976</v>
          </cell>
          <cell r="D81">
            <v>51.674448778386434</v>
          </cell>
          <cell r="E81">
            <v>40.174548879165506</v>
          </cell>
          <cell r="F81">
            <v>-119.73821863855923</v>
          </cell>
          <cell r="G81">
            <v>61.811611863873424</v>
          </cell>
          <cell r="H81">
            <v>99.982430858423399</v>
          </cell>
          <cell r="I81">
            <v>41.34820881418522</v>
          </cell>
          <cell r="J81">
            <v>35.641925797019319</v>
          </cell>
          <cell r="K81">
            <v>51.289264598090888</v>
          </cell>
          <cell r="L81">
            <v>58.238072914788503</v>
          </cell>
          <cell r="M81">
            <v>150</v>
          </cell>
          <cell r="N81">
            <v>215</v>
          </cell>
          <cell r="O81">
            <v>215</v>
          </cell>
          <cell r="P81">
            <v>215</v>
          </cell>
          <cell r="Q81">
            <v>215</v>
          </cell>
          <cell r="R81">
            <v>215</v>
          </cell>
          <cell r="S81">
            <v>215</v>
          </cell>
        </row>
        <row r="85">
          <cell r="B85">
            <v>-135.64334672181926</v>
          </cell>
          <cell r="C85">
            <v>-175.8290365919438</v>
          </cell>
          <cell r="D85">
            <v>-231.34514732692085</v>
          </cell>
          <cell r="E85">
            <v>-249.43093775142421</v>
          </cell>
          <cell r="F85">
            <v>-255.68768430807992</v>
          </cell>
          <cell r="G85">
            <v>-256.57928913383216</v>
          </cell>
          <cell r="H85">
            <v>-277.06467668798956</v>
          </cell>
          <cell r="I85">
            <v>-332.71840322997804</v>
          </cell>
          <cell r="J85">
            <v>-385.82742401007977</v>
          </cell>
          <cell r="K85">
            <v>-448.42539214781254</v>
          </cell>
        </row>
        <row r="88">
          <cell r="B88">
            <v>-508.64620063109368</v>
          </cell>
          <cell r="C88">
            <v>-477.91751049584309</v>
          </cell>
          <cell r="D88">
            <v>0</v>
          </cell>
          <cell r="E88">
            <v>0</v>
          </cell>
          <cell r="F88">
            <v>-444.33314114158753</v>
          </cell>
          <cell r="G88">
            <v>0</v>
          </cell>
          <cell r="H88">
            <v>0</v>
          </cell>
          <cell r="I88">
            <v>0</v>
          </cell>
          <cell r="J88">
            <v>-426.14778028351003</v>
          </cell>
          <cell r="K88">
            <v>-920.8737884591643</v>
          </cell>
        </row>
        <row r="89">
          <cell r="B89">
            <v>303.03393626935383</v>
          </cell>
          <cell r="C89">
            <v>48.610880432704029</v>
          </cell>
          <cell r="D89">
            <v>102.65351771376228</v>
          </cell>
          <cell r="E89">
            <v>367.31572136430589</v>
          </cell>
          <cell r="F89">
            <v>219.86739743575524</v>
          </cell>
          <cell r="G89">
            <v>180.66770063362003</v>
          </cell>
          <cell r="H89">
            <v>75.092236734607411</v>
          </cell>
          <cell r="I89">
            <v>88.911840618245733</v>
          </cell>
          <cell r="J89">
            <v>114.82685013712437</v>
          </cell>
          <cell r="K89">
            <v>356.86670024421539</v>
          </cell>
        </row>
        <row r="108">
          <cell r="L108">
            <v>55.635710269837901</v>
          </cell>
          <cell r="M108">
            <v>65.111462414935488</v>
          </cell>
          <cell r="N108">
            <v>67.343793088360968</v>
          </cell>
          <cell r="O108">
            <v>69.232688273567135</v>
          </cell>
          <cell r="P108">
            <v>72.32360766754087</v>
          </cell>
          <cell r="Q108">
            <v>83.313543290558599</v>
          </cell>
          <cell r="R108">
            <v>91.727712751931548</v>
          </cell>
          <cell r="S108">
            <v>94.475196657685984</v>
          </cell>
        </row>
        <row r="109">
          <cell r="C109">
            <v>1.7793821805597148</v>
          </cell>
          <cell r="D109">
            <v>-7.3555734505119332</v>
          </cell>
          <cell r="E109">
            <v>2.42090383674104</v>
          </cell>
          <cell r="F109">
            <v>11.084355212599647</v>
          </cell>
          <cell r="G109">
            <v>6.0831327773918602</v>
          </cell>
          <cell r="H109">
            <v>6.2555886116492943</v>
          </cell>
          <cell r="I109">
            <v>7.3505199821032008</v>
          </cell>
          <cell r="J109">
            <v>6.0595628776918318</v>
          </cell>
          <cell r="K109">
            <v>9.0606211437389419</v>
          </cell>
        </row>
        <row r="115">
          <cell r="L115">
            <v>-692.47138400541871</v>
          </cell>
          <cell r="M115">
            <v>-1145.4173045508637</v>
          </cell>
          <cell r="N115">
            <v>-1565.3048417535128</v>
          </cell>
          <cell r="O115">
            <v>-1560.050605219189</v>
          </cell>
          <cell r="P115">
            <v>-1835.050605219189</v>
          </cell>
          <cell r="Q115">
            <v>-1845.050605219189</v>
          </cell>
          <cell r="R115">
            <v>-1845.050605219189</v>
          </cell>
          <cell r="S115">
            <v>-1845.050605219189</v>
          </cell>
        </row>
        <row r="116">
          <cell r="B116">
            <v>-46.781586017842841</v>
          </cell>
          <cell r="C116">
            <v>-79.167167533349783</v>
          </cell>
          <cell r="D116">
            <v>-115.41760105435655</v>
          </cell>
          <cell r="E116">
            <v>-81.890380586867096</v>
          </cell>
          <cell r="F116">
            <v>-76.676857754733831</v>
          </cell>
          <cell r="G116">
            <v>-32.121089632497338</v>
          </cell>
          <cell r="H116">
            <v>-35.362326367059929</v>
          </cell>
          <cell r="I116">
            <v>-56.153554988488374</v>
          </cell>
          <cell r="J116">
            <v>-168.59147271311338</v>
          </cell>
          <cell r="K116">
            <v>-169.03514096502923</v>
          </cell>
        </row>
        <row r="117">
          <cell r="L117">
            <v>-281.39139269633301</v>
          </cell>
          <cell r="M117">
            <v>-30.050605219189116</v>
          </cell>
          <cell r="N117">
            <v>-30.050605219189116</v>
          </cell>
          <cell r="O117">
            <v>-30.050605219189116</v>
          </cell>
          <cell r="P117">
            <v>-30.050605219189116</v>
          </cell>
          <cell r="Q117">
            <v>-30.050605219189116</v>
          </cell>
          <cell r="R117">
            <v>-30.050605219189116</v>
          </cell>
          <cell r="S117">
            <v>-30.050605219189116</v>
          </cell>
        </row>
        <row r="191">
          <cell r="B191">
            <v>2199.9407782034727</v>
          </cell>
          <cell r="C191">
            <v>3499.7686381328986</v>
          </cell>
          <cell r="D191">
            <v>4691.9441411880071</v>
          </cell>
          <cell r="E191">
            <v>4495.9858530834108</v>
          </cell>
          <cell r="F191">
            <v>4276.9301715144638</v>
          </cell>
          <cell r="G191">
            <v>4157.6466822080192</v>
          </cell>
          <cell r="H191">
            <v>3874.091061873391</v>
          </cell>
          <cell r="I191">
            <v>3794.8746713947899</v>
          </cell>
          <cell r="J191">
            <v>4092.9361006589706</v>
          </cell>
          <cell r="K191">
            <v>4730.0963638352878</v>
          </cell>
        </row>
        <row r="192">
          <cell r="B192">
            <v>-727.22186192601646</v>
          </cell>
          <cell r="C192">
            <v>-1225.8179181377282</v>
          </cell>
          <cell r="D192">
            <v>-2009.3695943633807</v>
          </cell>
          <cell r="E192">
            <v>-1724.8200332392432</v>
          </cell>
          <cell r="F192">
            <v>-1580.4417971796008</v>
          </cell>
          <cell r="G192">
            <v>-1482.3976865241762</v>
          </cell>
          <cell r="H192">
            <v>-1436.4820150537278</v>
          </cell>
          <cell r="I192">
            <v>-1578.3308928850263</v>
          </cell>
          <cell r="J192">
            <v>-1946.2208568698463</v>
          </cell>
          <cell r="K192">
            <v>-2003.5667740982244</v>
          </cell>
        </row>
        <row r="194">
          <cell r="B194">
            <v>-1437.5927611345155</v>
          </cell>
          <cell r="C194">
            <v>-2045.5455418181543</v>
          </cell>
          <cell r="D194">
            <v>-3206.0873984137934</v>
          </cell>
          <cell r="E194">
            <v>-3016.8198249013967</v>
          </cell>
          <cell r="F194">
            <v>-2823.5054202383726</v>
          </cell>
          <cell r="G194">
            <v>-2705.2819459192442</v>
          </cell>
          <cell r="H194">
            <v>-2627.5108439590176</v>
          </cell>
          <cell r="I194">
            <v>-2868.1692156210429</v>
          </cell>
          <cell r="J194">
            <v>-3085.5928747553617</v>
          </cell>
          <cell r="K194">
            <v>-3107.1540464200516</v>
          </cell>
        </row>
        <row r="195">
          <cell r="B195">
            <v>5624.1523199139656</v>
          </cell>
          <cell r="C195">
            <v>7510.7645143916861</v>
          </cell>
          <cell r="D195">
            <v>8209.1135755939358</v>
          </cell>
          <cell r="E195">
            <v>10614.931603978712</v>
          </cell>
          <cell r="F195">
            <v>11192.729701950069</v>
          </cell>
          <cell r="G195">
            <v>11452.719451415298</v>
          </cell>
          <cell r="H195">
            <v>11738.674963247</v>
          </cell>
          <cell r="I195">
            <v>12107.484457132225</v>
          </cell>
          <cell r="J195">
            <v>15634.692520453218</v>
          </cell>
          <cell r="K195">
            <v>18277.925324169042</v>
          </cell>
        </row>
        <row r="198"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153.88981170844215</v>
          </cell>
          <cell r="G198">
            <v>177.1695635728903</v>
          </cell>
          <cell r="H198">
            <v>183.42594132306971</v>
          </cell>
          <cell r="I198">
            <v>258.09037773555235</v>
          </cell>
          <cell r="J198">
            <v>580.46133019959791</v>
          </cell>
          <cell r="K198">
            <v>669.06930065212907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-36.046806393018144</v>
          </cell>
          <cell r="G199">
            <v>-42.071644572999226</v>
          </cell>
          <cell r="H199">
            <v>-49.245453607802801</v>
          </cell>
          <cell r="I199">
            <v>-60.976183290602869</v>
          </cell>
          <cell r="J199">
            <v>-82.096500753616141</v>
          </cell>
          <cell r="K199">
            <v>-110.49376243751857</v>
          </cell>
        </row>
        <row r="200"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117.84300531542401</v>
          </cell>
          <cell r="G200">
            <v>135.09791899989108</v>
          </cell>
          <cell r="H200">
            <v>134.18048771526691</v>
          </cell>
          <cell r="I200">
            <v>197.11419444494948</v>
          </cell>
          <cell r="J200">
            <v>498.36482944598174</v>
          </cell>
          <cell r="K200">
            <v>558.57553821461056</v>
          </cell>
        </row>
        <row r="201">
          <cell r="B201">
            <v>2297.1444557680397</v>
          </cell>
          <cell r="C201">
            <v>3199.2294538862106</v>
          </cell>
          <cell r="D201">
            <v>3677.307685808566</v>
          </cell>
          <cell r="E201">
            <v>4877.872134818469</v>
          </cell>
          <cell r="F201">
            <v>5265.7784871496651</v>
          </cell>
          <cell r="G201">
            <v>5396.5646293209811</v>
          </cell>
          <cell r="H201">
            <v>5800.2774196215541</v>
          </cell>
          <cell r="I201">
            <v>6024.947578920026</v>
          </cell>
          <cell r="J201">
            <v>8551.1070656512638</v>
          </cell>
          <cell r="K201">
            <v>10131.215216114173</v>
          </cell>
        </row>
        <row r="202">
          <cell r="B202">
            <v>512.95522214531866</v>
          </cell>
          <cell r="C202">
            <v>511.1658801196632</v>
          </cell>
          <cell r="D202">
            <v>506.94735844011524</v>
          </cell>
          <cell r="E202">
            <v>69.458922621351249</v>
          </cell>
          <cell r="F202">
            <v>42.374251671055269</v>
          </cell>
          <cell r="G202">
            <v>52.680198423196927</v>
          </cell>
          <cell r="H202">
            <v>63.770502416340669</v>
          </cell>
          <cell r="I202">
            <v>65.087075100293347</v>
          </cell>
          <cell r="J202">
            <v>307.03444264871661</v>
          </cell>
          <cell r="K202">
            <v>345.32842421685928</v>
          </cell>
        </row>
        <row r="203">
          <cell r="B203">
            <v>70.593834756654744</v>
          </cell>
          <cell r="C203">
            <v>124.88655192264432</v>
          </cell>
          <cell r="D203">
            <v>133.59792072773323</v>
          </cell>
          <cell r="E203">
            <v>161.14189814911938</v>
          </cell>
          <cell r="F203">
            <v>341.56123460296794</v>
          </cell>
          <cell r="G203">
            <v>430.3850011377674</v>
          </cell>
          <cell r="H203">
            <v>206.34631730257357</v>
          </cell>
          <cell r="I203">
            <v>184.11273213937616</v>
          </cell>
          <cell r="J203">
            <v>226.19464795392361</v>
          </cell>
          <cell r="K203">
            <v>644.67856668834486</v>
          </cell>
        </row>
        <row r="206">
          <cell r="B206">
            <v>0</v>
          </cell>
          <cell r="C206">
            <v>0</v>
          </cell>
          <cell r="D206">
            <v>27.668391309121088</v>
          </cell>
          <cell r="E206">
            <v>17.351108206095702</v>
          </cell>
          <cell r="F206">
            <v>-9.5138198691250242</v>
          </cell>
          <cell r="G206">
            <v>3.477994236963549</v>
          </cell>
          <cell r="H206">
            <v>-29.050097617075746</v>
          </cell>
          <cell r="I206">
            <v>-28.696479095406481</v>
          </cell>
          <cell r="J206">
            <v>-53.42245013423021</v>
          </cell>
          <cell r="K206">
            <v>-196.8379252064955</v>
          </cell>
        </row>
        <row r="207">
          <cell r="B207">
            <v>-117.26642360297419</v>
          </cell>
          <cell r="C207">
            <v>-142.18950967843168</v>
          </cell>
          <cell r="D207">
            <v>-90.438011804876382</v>
          </cell>
          <cell r="E207">
            <v>-149.43437605761289</v>
          </cell>
          <cell r="F207">
            <v>-199.45798862127512</v>
          </cell>
          <cell r="G207">
            <v>-200.36738227696185</v>
          </cell>
          <cell r="H207">
            <v>-187.07608357131579</v>
          </cell>
          <cell r="I207">
            <v>-180.10001088036486</v>
          </cell>
          <cell r="J207">
            <v>-190.29142683774302</v>
          </cell>
          <cell r="K207">
            <v>-182.1649033409862</v>
          </cell>
        </row>
        <row r="215">
          <cell r="B215">
            <v>3101.7252435632631</v>
          </cell>
          <cell r="C215">
            <v>4587.4083262492322</v>
          </cell>
          <cell r="D215">
            <v>5089.9022989002633</v>
          </cell>
          <cell r="E215">
            <v>5689.9538241891341</v>
          </cell>
        </row>
        <row r="403">
          <cell r="B403">
            <v>0.40844278837084907</v>
          </cell>
          <cell r="C403">
            <v>0.42595257084096233</v>
          </cell>
          <cell r="D403">
            <v>0.44795429518009927</v>
          </cell>
          <cell r="E403">
            <v>0.45952930426703215</v>
          </cell>
          <cell r="F403">
            <v>0.4640834638731805</v>
          </cell>
          <cell r="G403">
            <v>0.46402546252729326</v>
          </cell>
          <cell r="H403">
            <v>0.48651470626273158</v>
          </cell>
          <cell r="I403">
            <v>0.48723554378816308</v>
          </cell>
          <cell r="J403">
            <v>0.5273528172726526</v>
          </cell>
          <cell r="K403">
            <v>0.53471357419619236</v>
          </cell>
        </row>
        <row r="411">
          <cell r="B411">
            <v>2388.5640167637653</v>
          </cell>
          <cell r="C411">
            <v>3668.4724762518254</v>
          </cell>
          <cell r="D411">
            <v>4866.1290654194572</v>
          </cell>
          <cell r="E411">
            <v>4771.126622557279</v>
          </cell>
          <cell r="F411">
            <v>4514.2773252970637</v>
          </cell>
          <cell r="G411">
            <v>4339.7713804273935</v>
          </cell>
          <cell r="H411">
            <v>4040.4997883011893</v>
          </cell>
          <cell r="I411">
            <v>3962.9487898169573</v>
          </cell>
          <cell r="J411">
            <v>4344.7999030619249</v>
          </cell>
          <cell r="K411">
            <v>4979.5919907653752</v>
          </cell>
        </row>
        <row r="412">
          <cell r="B412">
            <v>449.4316705814818</v>
          </cell>
          <cell r="C412">
            <v>851.06622536045597</v>
          </cell>
          <cell r="D412">
            <v>1285.2164787375598</v>
          </cell>
          <cell r="E412">
            <v>1073.6980964931324</v>
          </cell>
          <cell r="F412">
            <v>1036.4853708370326</v>
          </cell>
          <cell r="G412">
            <v>943.42943673742332</v>
          </cell>
          <cell r="H412">
            <v>1000.0445757888695</v>
          </cell>
          <cell r="I412">
            <v>1032.1406272031811</v>
          </cell>
          <cell r="J412">
            <v>1270.4427270304975</v>
          </cell>
          <cell r="K412">
            <v>1204.9902718287017</v>
          </cell>
        </row>
        <row r="413">
          <cell r="B413">
            <v>914.17381052295036</v>
          </cell>
          <cell r="C413">
            <v>1413.9032164733546</v>
          </cell>
          <cell r="D413">
            <v>2057.8143900931182</v>
          </cell>
          <cell r="E413">
            <v>2048.0223718292359</v>
          </cell>
          <cell r="F413">
            <v>2314.2668857674212</v>
          </cell>
          <cell r="G413">
            <v>2205.0282034111242</v>
          </cell>
          <cell r="H413">
            <v>2083.0732475870027</v>
          </cell>
          <cell r="I413">
            <v>1969.4055528343567</v>
          </cell>
          <cell r="J413">
            <v>2248.9190414839109</v>
          </cell>
          <cell r="K413">
            <v>2539.4515751305107</v>
          </cell>
        </row>
        <row r="414">
          <cell r="B414">
            <v>795.69388507701569</v>
          </cell>
          <cell r="C414">
            <v>1202.6399312857825</v>
          </cell>
          <cell r="D414">
            <v>1320.6731242883995</v>
          </cell>
          <cell r="E414">
            <v>1342.2565211704352</v>
          </cell>
          <cell r="F414">
            <v>889.56480971525912</v>
          </cell>
          <cell r="G414">
            <v>973.00581630079091</v>
          </cell>
          <cell r="H414">
            <v>748.7574553919419</v>
          </cell>
          <cell r="I414">
            <v>762.01208569059497</v>
          </cell>
          <cell r="J414">
            <v>541.74607374387244</v>
          </cell>
          <cell r="K414">
            <v>959.91945921631464</v>
          </cell>
        </row>
        <row r="415">
          <cell r="B415">
            <v>229.26465058231724</v>
          </cell>
          <cell r="C415">
            <v>200.86310313223248</v>
          </cell>
          <cell r="D415">
            <v>202.42507230037972</v>
          </cell>
          <cell r="E415">
            <v>307.14963306447589</v>
          </cell>
          <cell r="F415">
            <v>273.96025897735126</v>
          </cell>
          <cell r="G415">
            <v>218.30792397805544</v>
          </cell>
          <cell r="H415">
            <v>208.6245095333752</v>
          </cell>
          <cell r="I415">
            <v>199.39052408882435</v>
          </cell>
          <cell r="J415">
            <v>283.69206080364438</v>
          </cell>
          <cell r="K415">
            <v>275.23068458984835</v>
          </cell>
        </row>
        <row r="421">
          <cell r="E421">
            <v>746.54913975128227</v>
          </cell>
          <cell r="F421">
            <v>692.35691499953896</v>
          </cell>
          <cell r="G421">
            <v>617.26340576596522</v>
          </cell>
          <cell r="H421">
            <v>625.30712721677776</v>
          </cell>
          <cell r="I421">
            <v>644.15833960024474</v>
          </cell>
          <cell r="J421">
            <v>830.31564717186052</v>
          </cell>
          <cell r="K421">
            <v>891.7507939512451</v>
          </cell>
        </row>
        <row r="422">
          <cell r="E422">
            <v>1418.6652168436649</v>
          </cell>
          <cell r="F422">
            <v>1585.2213590662327</v>
          </cell>
          <cell r="G422">
            <v>1422.3586431517283</v>
          </cell>
          <cell r="H422">
            <v>835.15883974740836</v>
          </cell>
          <cell r="I422">
            <v>1188.0906826164689</v>
          </cell>
          <cell r="J422">
            <v>736.92745584020463</v>
          </cell>
          <cell r="K422">
            <v>383.53012494066064</v>
          </cell>
        </row>
        <row r="425">
          <cell r="E425">
            <v>725.08794400242368</v>
          </cell>
          <cell r="F425">
            <v>862.76755041722367</v>
          </cell>
          <cell r="G425">
            <v>936.40392104203033</v>
          </cell>
          <cell r="H425">
            <v>853.84379204920594</v>
          </cell>
          <cell r="I425">
            <v>809.52049655989845</v>
          </cell>
          <cell r="J425">
            <v>1361.8836461026899</v>
          </cell>
          <cell r="K425">
            <v>2601.4472024373708</v>
          </cell>
        </row>
        <row r="426">
          <cell r="E426">
            <v>346.11140608686992</v>
          </cell>
          <cell r="F426">
            <v>332.75717589868236</v>
          </cell>
          <cell r="G426">
            <v>740.92258534223424</v>
          </cell>
          <cell r="H426">
            <v>732.05490793186425</v>
          </cell>
          <cell r="I426">
            <v>337.82940752471268</v>
          </cell>
          <cell r="J426">
            <v>566.79931779773824</v>
          </cell>
          <cell r="K426">
            <v>1370.4204550798549</v>
          </cell>
        </row>
        <row r="429">
          <cell r="E429">
            <v>4.4837318648322668</v>
          </cell>
          <cell r="F429">
            <v>9.53647182119437</v>
          </cell>
          <cell r="G429">
            <v>12.011837239242837</v>
          </cell>
          <cell r="H429">
            <v>20.012848878314749</v>
          </cell>
          <cell r="I429">
            <v>27.751587545119417</v>
          </cell>
          <cell r="J429">
            <v>43.275481906801602</v>
          </cell>
          <cell r="K429">
            <v>70.164051558201677</v>
          </cell>
        </row>
        <row r="430">
          <cell r="E430">
            <v>7.9010205604249162</v>
          </cell>
          <cell r="F430">
            <v>5.7309438735443603</v>
          </cell>
          <cell r="G430">
            <v>8.8225568095947935</v>
          </cell>
          <cell r="H430">
            <v>22.870029189872888</v>
          </cell>
          <cell r="I430">
            <v>23.990428322223504</v>
          </cell>
          <cell r="J430">
            <v>524.96096014632349</v>
          </cell>
          <cell r="K430">
            <v>571.48827972484912</v>
          </cell>
        </row>
        <row r="431">
          <cell r="E431">
            <v>1498.8041396708322</v>
          </cell>
          <cell r="F431">
            <v>1635.0481029681025</v>
          </cell>
          <cell r="G431">
            <v>2001.1895411717874</v>
          </cell>
          <cell r="H431">
            <v>3711.9051724258911</v>
          </cell>
          <cell r="I431">
            <v>4129.482857725342</v>
          </cell>
          <cell r="J431">
            <v>5481.3723282421424</v>
          </cell>
          <cell r="K431">
            <v>6026.6272424954441</v>
          </cell>
        </row>
      </sheetData>
      <sheetData sheetId="9" refreshError="1">
        <row r="16">
          <cell r="B16">
            <v>1060.9276022620547</v>
          </cell>
          <cell r="C16">
            <v>1115.3581674290183</v>
          </cell>
          <cell r="D16">
            <v>1110.050296283194</v>
          </cell>
          <cell r="E16">
            <v>936.08022212096284</v>
          </cell>
          <cell r="F16">
            <v>777.36969111579185</v>
          </cell>
          <cell r="G16">
            <v>760.06259771913267</v>
          </cell>
          <cell r="H16">
            <v>933.83225407542625</v>
          </cell>
          <cell r="I16">
            <v>1246.7353153284414</v>
          </cell>
          <cell r="J16">
            <v>1071.5472186118018</v>
          </cell>
          <cell r="K16">
            <v>1195.8814238259142</v>
          </cell>
        </row>
        <row r="22">
          <cell r="B22">
            <v>-625.30224007353684</v>
          </cell>
          <cell r="C22">
            <v>-788.77250953931014</v>
          </cell>
          <cell r="D22">
            <v>-884.38408434085954</v>
          </cell>
          <cell r="E22">
            <v>-885.73164972211725</v>
          </cell>
          <cell r="F22">
            <v>-799.14576770512247</v>
          </cell>
          <cell r="G22">
            <v>-733.56135591740463</v>
          </cell>
          <cell r="H22">
            <v>-749.90284485604673</v>
          </cell>
        </row>
        <row r="23">
          <cell r="B23">
            <v>-32.037901949777741</v>
          </cell>
          <cell r="C23">
            <v>-40.626669872520232</v>
          </cell>
          <cell r="D23">
            <v>-39.791179905605581</v>
          </cell>
          <cell r="E23">
            <v>-40.680525565301089</v>
          </cell>
          <cell r="F23">
            <v>-38.561173072715476</v>
          </cell>
          <cell r="G23">
            <v>-40.440075847937173</v>
          </cell>
          <cell r="H23">
            <v>-36.765743128023509</v>
          </cell>
          <cell r="I23">
            <v>-35.654316874793047</v>
          </cell>
          <cell r="J23">
            <v>-35.828565310705926</v>
          </cell>
          <cell r="K23">
            <v>-45.074028138214103</v>
          </cell>
        </row>
        <row r="27">
          <cell r="I27">
            <v>385.68141532139322</v>
          </cell>
          <cell r="J27">
            <v>149.74088183076591</v>
          </cell>
          <cell r="K27">
            <v>171.07875411720985</v>
          </cell>
        </row>
        <row r="38">
          <cell r="B38">
            <v>-46.781586017842841</v>
          </cell>
          <cell r="C38">
            <v>-79.167167533349783</v>
          </cell>
          <cell r="D38">
            <v>-115.41760105435655</v>
          </cell>
          <cell r="E38">
            <v>-81.890380586867096</v>
          </cell>
          <cell r="F38">
            <v>-76.676857754733831</v>
          </cell>
          <cell r="G38">
            <v>-32.121089632497338</v>
          </cell>
          <cell r="H38">
            <v>-35.362326367059929</v>
          </cell>
          <cell r="I38">
            <v>-56.153554988488374</v>
          </cell>
          <cell r="J38">
            <v>-168.59147271311338</v>
          </cell>
          <cell r="K38">
            <v>-169.03514096502923</v>
          </cell>
          <cell r="L38">
            <v>-182.37651128339826</v>
          </cell>
          <cell r="M38">
            <v>-270.45544697270202</v>
          </cell>
          <cell r="N38">
            <v>-78.1315735698917</v>
          </cell>
          <cell r="O38">
            <v>-66.111331482216059</v>
          </cell>
          <cell r="P38">
            <v>-108.18217878908081</v>
          </cell>
          <cell r="Q38">
            <v>-384.64774680562067</v>
          </cell>
          <cell r="R38">
            <v>-294.49593114805333</v>
          </cell>
          <cell r="S38">
            <v>-96.161936701405168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151">
          <cell r="B151">
            <v>470.45359172929466</v>
          </cell>
          <cell r="C151">
            <v>689.03507041862804</v>
          </cell>
          <cell r="D151">
            <v>737.42714418462299</v>
          </cell>
          <cell r="E151">
            <v>746.54913975128227</v>
          </cell>
          <cell r="F151">
            <v>692.35691499953896</v>
          </cell>
          <cell r="G151">
            <v>617.26340576596522</v>
          </cell>
          <cell r="H151">
            <v>625.30712721677776</v>
          </cell>
          <cell r="I151">
            <v>644.15833960024474</v>
          </cell>
          <cell r="J151">
            <v>830.31564717186052</v>
          </cell>
          <cell r="K151">
            <v>891.7507939512451</v>
          </cell>
        </row>
      </sheetData>
      <sheetData sheetId="10" refreshError="1">
        <row r="41">
          <cell r="L41">
            <v>-402.00704031362119</v>
          </cell>
          <cell r="M41">
            <v>-577.38824288574176</v>
          </cell>
          <cell r="N41">
            <v>-614.9202428857418</v>
          </cell>
          <cell r="O41">
            <v>-651.4202428857418</v>
          </cell>
          <cell r="P41">
            <v>-687.9202428857418</v>
          </cell>
          <cell r="Q41">
            <v>-729.1702428857418</v>
          </cell>
          <cell r="R41">
            <v>-733.73356465308734</v>
          </cell>
          <cell r="S41">
            <v>-737.88203898703796</v>
          </cell>
        </row>
        <row r="42">
          <cell r="J42">
            <v>21.452653109946606</v>
          </cell>
          <cell r="K42">
            <v>17.642708465149511</v>
          </cell>
        </row>
        <row r="43">
          <cell r="L43">
            <v>-72.340288572765715</v>
          </cell>
          <cell r="M43">
            <v>-74.090288572765715</v>
          </cell>
          <cell r="N43">
            <v>-75.840288572765715</v>
          </cell>
          <cell r="O43">
            <v>-77.590288572765715</v>
          </cell>
          <cell r="P43">
            <v>-79.340288572765715</v>
          </cell>
          <cell r="Q43">
            <v>-81.090288572765715</v>
          </cell>
          <cell r="R43">
            <v>-78.89551292644353</v>
          </cell>
          <cell r="S43">
            <v>-76.900262338877923</v>
          </cell>
        </row>
        <row r="44">
          <cell r="B44" t="e">
            <v>#DIV/0!</v>
          </cell>
          <cell r="C44" t="e">
            <v>#DIV/0!</v>
          </cell>
          <cell r="D44" t="e">
            <v>#DIV/0!</v>
          </cell>
          <cell r="E44" t="e">
            <v>#DIV/0!</v>
          </cell>
          <cell r="F44">
            <v>17.655279503105589</v>
          </cell>
          <cell r="G44">
            <v>21.12604494625991</v>
          </cell>
          <cell r="H44">
            <v>21.257811661118865</v>
          </cell>
          <cell r="I44">
            <v>21.058438862362465</v>
          </cell>
          <cell r="J44">
            <v>23.530090427190522</v>
          </cell>
          <cell r="K44">
            <v>18.385967716157904</v>
          </cell>
        </row>
        <row r="47">
          <cell r="L47">
            <v>647.49983794268235</v>
          </cell>
        </row>
        <row r="53">
          <cell r="B53">
            <v>280.21536998181563</v>
          </cell>
          <cell r="C53">
            <v>519.02397154988796</v>
          </cell>
          <cell r="D53">
            <v>562.38207234736524</v>
          </cell>
          <cell r="E53">
            <v>745.84376285691621</v>
          </cell>
          <cell r="F53">
            <v>446.98769439121878</v>
          </cell>
          <cell r="G53">
            <v>426.48297718884959</v>
          </cell>
          <cell r="H53">
            <v>277.69591770797092</v>
          </cell>
          <cell r="I53">
            <v>216.21327645078014</v>
          </cell>
          <cell r="J53">
            <v>341.08254914369263</v>
          </cell>
          <cell r="K53">
            <v>488.01352950781757</v>
          </cell>
          <cell r="L53">
            <v>652.65072308859521</v>
          </cell>
          <cell r="M53">
            <v>543.27719827500005</v>
          </cell>
          <cell r="N53">
            <v>726.36371358749989</v>
          </cell>
          <cell r="O53">
            <v>733.28129999999999</v>
          </cell>
          <cell r="P53">
            <v>733.28129999999999</v>
          </cell>
          <cell r="Q53">
            <v>733.28129999999999</v>
          </cell>
          <cell r="R53">
            <v>733.28129999999999</v>
          </cell>
          <cell r="S53">
            <v>733.28129999999999</v>
          </cell>
        </row>
        <row r="66">
          <cell r="B66">
            <v>235.24496205990124</v>
          </cell>
          <cell r="C66">
            <v>357.70183679716791</v>
          </cell>
          <cell r="D66">
            <v>552.31702997520574</v>
          </cell>
          <cell r="E66">
            <v>928.63847270641486</v>
          </cell>
          <cell r="F66">
            <v>662.01840052799594</v>
          </cell>
          <cell r="G66">
            <v>698.64041378140575</v>
          </cell>
          <cell r="H66">
            <v>565.82868861647819</v>
          </cell>
          <cell r="I66">
            <v>473.67290702702167</v>
          </cell>
          <cell r="J66">
            <v>457.06150506713527</v>
          </cell>
          <cell r="K66">
            <v>690.88592601419884</v>
          </cell>
          <cell r="L66">
            <v>958.31591615295156</v>
          </cell>
          <cell r="M66">
            <v>891.29648373392661</v>
          </cell>
          <cell r="N66">
            <v>1076.6752711328145</v>
          </cell>
          <cell r="O66">
            <v>1084.9696108609801</v>
          </cell>
          <cell r="P66">
            <v>1090.1853159731509</v>
          </cell>
          <cell r="Q66">
            <v>1070.8639853873879</v>
          </cell>
          <cell r="R66">
            <v>1089.1144645545871</v>
          </cell>
          <cell r="S66">
            <v>1108.7060097222475</v>
          </cell>
        </row>
        <row r="68">
          <cell r="B68">
            <v>-82.335736720965429</v>
          </cell>
          <cell r="C68">
            <v>-125.19564287900876</v>
          </cell>
          <cell r="D68">
            <v>-193.31096049132199</v>
          </cell>
          <cell r="E68">
            <v>-325.0234654472452</v>
          </cell>
          <cell r="F68">
            <v>-231.70644018479857</v>
          </cell>
          <cell r="G68">
            <v>-244.52414482349201</v>
          </cell>
          <cell r="H68">
            <v>-198.04004101576734</v>
          </cell>
          <cell r="I68">
            <v>-165.78551745945757</v>
          </cell>
          <cell r="J68">
            <v>-159.97152677349735</v>
          </cell>
          <cell r="K68">
            <v>-241.81007410496957</v>
          </cell>
          <cell r="L68">
            <v>-335.410570653533</v>
          </cell>
          <cell r="M68">
            <v>-311.95376930687428</v>
          </cell>
          <cell r="N68">
            <v>-376.83634489648506</v>
          </cell>
          <cell r="O68">
            <v>-379.73936380134302</v>
          </cell>
          <cell r="P68">
            <v>-381.56486059060279</v>
          </cell>
          <cell r="Q68">
            <v>-374.80239488558573</v>
          </cell>
          <cell r="R68">
            <v>-381.19006259410548</v>
          </cell>
          <cell r="S68">
            <v>-388.0471034027866</v>
          </cell>
        </row>
        <row r="87">
          <cell r="B87">
            <v>49.100319180050633</v>
          </cell>
          <cell r="C87">
            <v>-16.645660114089196</v>
          </cell>
          <cell r="D87">
            <v>-199.36076512551415</v>
          </cell>
          <cell r="E87">
            <v>50.068728370129179</v>
          </cell>
          <cell r="F87">
            <v>-183.67675114709664</v>
          </cell>
          <cell r="G87">
            <v>146.57563569560023</v>
          </cell>
          <cell r="H87">
            <v>165.70922071936286</v>
          </cell>
          <cell r="I87">
            <v>34.095859382761091</v>
          </cell>
          <cell r="J87">
            <v>-21.652983180351725</v>
          </cell>
          <cell r="K87">
            <v>213.30076637844263</v>
          </cell>
        </row>
      </sheetData>
      <sheetData sheetId="11" refreshError="1"/>
      <sheetData sheetId="12" refreshError="1">
        <row r="16">
          <cell r="I16">
            <v>1849.3675119913948</v>
          </cell>
          <cell r="J16">
            <v>2080.8128315063827</v>
          </cell>
          <cell r="K16">
            <v>2429.1266066996618</v>
          </cell>
        </row>
        <row r="19">
          <cell r="B19">
            <v>30.286680727301796</v>
          </cell>
          <cell r="C19">
            <v>30.533277848310938</v>
          </cell>
          <cell r="D19">
            <v>32.134275189789051</v>
          </cell>
          <cell r="E19">
            <v>56.700525874024713</v>
          </cell>
          <cell r="F19">
            <v>64.021967198659596</v>
          </cell>
          <cell r="G19">
            <v>73.058021800000731</v>
          </cell>
          <cell r="H19">
            <v>89.541765358698811</v>
          </cell>
          <cell r="I19">
            <v>103.9196635533247</v>
          </cell>
          <cell r="J19">
            <v>116.71190922535912</v>
          </cell>
          <cell r="K19">
            <v>179.37377387355366</v>
          </cell>
        </row>
        <row r="21">
          <cell r="E21">
            <v>34.632158101803398</v>
          </cell>
          <cell r="F21">
            <v>54.047557637457878</v>
          </cell>
          <cell r="G21">
            <v>106.89796572721364</v>
          </cell>
          <cell r="H21">
            <v>131.46805442389783</v>
          </cell>
          <cell r="I21">
            <v>190.11954270905821</v>
          </cell>
          <cell r="J21">
            <v>235.32132017319876</v>
          </cell>
        </row>
        <row r="22">
          <cell r="D22">
            <v>92.446886906906954</v>
          </cell>
          <cell r="E22">
            <v>123.02239304133533</v>
          </cell>
          <cell r="F22">
            <v>180.00751244439729</v>
          </cell>
          <cell r="G22">
            <v>259.58728414958443</v>
          </cell>
          <cell r="H22">
            <v>300.41929372806061</v>
          </cell>
        </row>
        <row r="25">
          <cell r="H25">
            <v>195.2725409232394</v>
          </cell>
        </row>
        <row r="32">
          <cell r="B32">
            <v>-22.853073629405987</v>
          </cell>
          <cell r="C32">
            <v>-66.059563453278599</v>
          </cell>
          <cell r="D32">
            <v>-21.618586674929016</v>
          </cell>
          <cell r="E32">
            <v>-201.98589310532583</v>
          </cell>
          <cell r="F32">
            <v>-178.7239018271344</v>
          </cell>
          <cell r="G32">
            <v>-268.77241178697079</v>
          </cell>
          <cell r="H32">
            <v>-344.08884038423236</v>
          </cell>
          <cell r="I32">
            <v>-295.84922579053017</v>
          </cell>
          <cell r="J32">
            <v>-455.07690490493434</v>
          </cell>
          <cell r="K32">
            <v>-382.31842510706679</v>
          </cell>
        </row>
        <row r="35">
          <cell r="K35">
            <v>0</v>
          </cell>
          <cell r="L35">
            <v>-234.93975903614458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13" refreshError="1">
        <row r="6">
          <cell r="C6">
            <v>848.64258411452113</v>
          </cell>
          <cell r="D6">
            <v>957.34488275806984</v>
          </cell>
          <cell r="E6">
            <v>1022.462118829372</v>
          </cell>
          <cell r="F6">
            <v>987.76102193587099</v>
          </cell>
          <cell r="G6">
            <v>899.77322336148313</v>
          </cell>
          <cell r="H6">
            <v>1032.6315353775217</v>
          </cell>
        </row>
        <row r="7">
          <cell r="L7">
            <v>496.60354559690688</v>
          </cell>
          <cell r="M7">
            <v>550</v>
          </cell>
        </row>
        <row r="16">
          <cell r="B16">
            <v>0</v>
          </cell>
          <cell r="C16">
            <v>69.073775509140503</v>
          </cell>
          <cell r="D16">
            <v>92.446886906906954</v>
          </cell>
          <cell r="E16">
            <v>86.45195501879715</v>
          </cell>
          <cell r="F16">
            <v>120.36492264581112</v>
          </cell>
          <cell r="G16">
            <v>145.69975857550003</v>
          </cell>
          <cell r="H16">
            <v>168.64915856637691</v>
          </cell>
          <cell r="I16">
            <v>162.84040093908231</v>
          </cell>
          <cell r="J16">
            <v>154.31354991608782</v>
          </cell>
          <cell r="K16">
            <v>75.366523978059746</v>
          </cell>
        </row>
        <row r="26">
          <cell r="B26">
            <v>-68.442957238592996</v>
          </cell>
          <cell r="C26">
            <v>-75.178897128647023</v>
          </cell>
          <cell r="D26">
            <v>-80.857222856730573</v>
          </cell>
          <cell r="E26">
            <v>-63.799767993342471</v>
          </cell>
          <cell r="F26">
            <v>-69.473536996682029</v>
          </cell>
          <cell r="G26">
            <v>-58.10533229089296</v>
          </cell>
          <cell r="H26">
            <v>-56.319177550955558</v>
          </cell>
          <cell r="I26">
            <v>-59.792001023035311</v>
          </cell>
          <cell r="J26">
            <v>-106.63959680340515</v>
          </cell>
          <cell r="K26">
            <v>-164.68266693590115</v>
          </cell>
          <cell r="L26">
            <v>-162.21413362577212</v>
          </cell>
          <cell r="M26">
            <v>-180.30363131513468</v>
          </cell>
          <cell r="N26">
            <v>-180.30363131513468</v>
          </cell>
          <cell r="O26">
            <v>-180.30363131513468</v>
          </cell>
          <cell r="P26">
            <v>-180.30363131513468</v>
          </cell>
          <cell r="Q26">
            <v>-180.30363131513468</v>
          </cell>
          <cell r="R26">
            <v>-180.30363131513468</v>
          </cell>
          <cell r="S26">
            <v>-180.30363131513468</v>
          </cell>
        </row>
        <row r="28">
          <cell r="L28">
            <v>-234.93975903614458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6">
          <cell r="B36">
            <v>335.42789564610803</v>
          </cell>
          <cell r="C36">
            <v>403.89674573471547</v>
          </cell>
          <cell r="D36">
            <v>461.32271429592089</v>
          </cell>
          <cell r="E36">
            <v>430.65621821177143</v>
          </cell>
          <cell r="F36">
            <v>443.05708117501445</v>
          </cell>
          <cell r="G36">
            <v>385.63436100386377</v>
          </cell>
          <cell r="H36">
            <v>365.19043858831702</v>
          </cell>
          <cell r="I36">
            <v>356.2486570958929</v>
          </cell>
          <cell r="J36">
            <v>519.17513522203853</v>
          </cell>
          <cell r="K36">
            <v>839.50904888694606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</sheetData>
      <sheetData sheetId="14" refreshError="1">
        <row r="33">
          <cell r="B33">
            <v>12.643671896714281</v>
          </cell>
          <cell r="C33">
            <v>16.38105371223876</v>
          </cell>
          <cell r="D33">
            <v>18.599092867723062</v>
          </cell>
        </row>
        <row r="39">
          <cell r="B39">
            <v>0</v>
          </cell>
          <cell r="C39">
            <v>0</v>
          </cell>
          <cell r="D39">
            <v>0.82672936891258209</v>
          </cell>
        </row>
        <row r="45">
          <cell r="B45">
            <v>521.66046291098746</v>
          </cell>
          <cell r="C45">
            <v>632.60871394286221</v>
          </cell>
          <cell r="D45">
            <v>669.02494696048188</v>
          </cell>
        </row>
        <row r="85">
          <cell r="B85">
            <v>0</v>
          </cell>
          <cell r="C85">
            <v>0</v>
          </cell>
          <cell r="D85">
            <v>-0.18543462480282213</v>
          </cell>
        </row>
        <row r="92">
          <cell r="B92">
            <v>-80.359981325151281</v>
          </cell>
          <cell r="C92">
            <v>-130.90730628358983</v>
          </cell>
          <cell r="D92">
            <v>-113.64051923332951</v>
          </cell>
        </row>
        <row r="166">
          <cell r="L166">
            <v>522.18870919403105</v>
          </cell>
          <cell r="M166">
            <v>1892.8976069995997</v>
          </cell>
          <cell r="N166">
            <v>3666.7408520856243</v>
          </cell>
          <cell r="O166">
            <v>2808.8776812626966</v>
          </cell>
          <cell r="P166">
            <v>2935.9521270960304</v>
          </cell>
          <cell r="Q166">
            <v>3114.8739104293622</v>
          </cell>
          <cell r="R166">
            <v>3261.5917437626958</v>
          </cell>
          <cell r="S166">
            <v>3341.3129145960293</v>
          </cell>
        </row>
        <row r="168">
          <cell r="L168">
            <v>548.32287623519483</v>
          </cell>
          <cell r="M168">
            <v>1024.763192206907</v>
          </cell>
          <cell r="N168">
            <v>1312.6173231500741</v>
          </cell>
          <cell r="O168">
            <v>1300</v>
          </cell>
          <cell r="P168">
            <v>1575</v>
          </cell>
          <cell r="Q168">
            <v>1585</v>
          </cell>
          <cell r="R168">
            <v>1585</v>
          </cell>
          <cell r="S168">
            <v>1585</v>
          </cell>
        </row>
        <row r="172">
          <cell r="B172">
            <v>-182.45560344827581</v>
          </cell>
          <cell r="C172">
            <v>-31.080084745762807</v>
          </cell>
          <cell r="D172">
            <v>-29.42009803921572</v>
          </cell>
          <cell r="E172">
            <v>52.988349514563026</v>
          </cell>
          <cell r="F172">
            <v>-54.854782608695636</v>
          </cell>
          <cell r="G172">
            <v>58.001398601398499</v>
          </cell>
          <cell r="H172">
            <v>-9.1749999999999332</v>
          </cell>
          <cell r="I172">
            <v>16.849630238290839</v>
          </cell>
          <cell r="J172">
            <v>-247.43679609356556</v>
          </cell>
          <cell r="K172">
            <v>-1046.3660459426399</v>
          </cell>
        </row>
        <row r="175">
          <cell r="B175">
            <v>15.097625164793387</v>
          </cell>
          <cell r="C175">
            <v>16.776984229017916</v>
          </cell>
          <cell r="D175">
            <v>18.848903595247485</v>
          </cell>
          <cell r="E175">
            <v>18.464846654619773</v>
          </cell>
          <cell r="F175">
            <v>16.759817914307465</v>
          </cell>
          <cell r="G175">
            <v>14.531525490429599</v>
          </cell>
          <cell r="H175">
            <v>15.901878573111452</v>
          </cell>
          <cell r="I175">
            <v>18.535416528865674</v>
          </cell>
          <cell r="J175">
            <v>20.300044672809427</v>
          </cell>
          <cell r="K175">
            <v>17.199096451337976</v>
          </cell>
        </row>
        <row r="178">
          <cell r="B178">
            <v>-2.4428099062014978</v>
          </cell>
          <cell r="C178">
            <v>-0.28394099937253792</v>
          </cell>
          <cell r="D178">
            <v>-2.2132273062374048E-2</v>
          </cell>
          <cell r="E178">
            <v>-0.26172444028942721</v>
          </cell>
          <cell r="F178">
            <v>0.26385438631012709</v>
          </cell>
          <cell r="G178">
            <v>-0.12704807225355172</v>
          </cell>
          <cell r="H178">
            <v>-3.4378801502089183E-2</v>
          </cell>
          <cell r="I178">
            <v>7.9140177196751441E-2</v>
          </cell>
          <cell r="J178">
            <v>-0.10981577728709765</v>
          </cell>
          <cell r="K178">
            <v>-5.4314763623525192E-2</v>
          </cell>
        </row>
        <row r="183">
          <cell r="B183">
            <v>1.3512892973588631</v>
          </cell>
          <cell r="C183">
            <v>1.357037937472535</v>
          </cell>
          <cell r="D183">
            <v>0.71230850518315969</v>
          </cell>
          <cell r="E183">
            <v>0.86197289111550035</v>
          </cell>
          <cell r="F183">
            <v>1.5404209030323526</v>
          </cell>
          <cell r="G183">
            <v>1.3839030277386428</v>
          </cell>
          <cell r="H183">
            <v>1.0880890675411232</v>
          </cell>
          <cell r="I183">
            <v>1.419509520857237</v>
          </cell>
          <cell r="J183">
            <v>2.1039079976591029</v>
          </cell>
          <cell r="K183">
            <v>2.1041969316293749</v>
          </cell>
          <cell r="L183">
            <v>1.1390858677482758</v>
          </cell>
          <cell r="M183">
            <v>3.4932824107688778</v>
          </cell>
          <cell r="N183">
            <v>5.2730650784354935</v>
          </cell>
          <cell r="O183">
            <v>2.7358104919391892</v>
          </cell>
          <cell r="P183">
            <v>2.8432389720785967</v>
          </cell>
          <cell r="Q183">
            <v>2.8519345534908429</v>
          </cell>
          <cell r="R183">
            <v>2.842029398121253</v>
          </cell>
          <cell r="S183">
            <v>2.831321452775057</v>
          </cell>
        </row>
        <row r="192">
          <cell r="L192">
            <v>6.0656303718932305</v>
          </cell>
          <cell r="M192">
            <v>3.9157188139581094</v>
          </cell>
          <cell r="N192">
            <v>3.1353198293345934</v>
          </cell>
          <cell r="O192">
            <v>2.8099754127151386</v>
          </cell>
          <cell r="P192">
            <v>3.2739518157440703</v>
          </cell>
          <cell r="Q192">
            <v>3.0991786036098428</v>
          </cell>
          <cell r="R192">
            <v>2.9483755256928754</v>
          </cell>
          <cell r="S192">
            <v>2.8694707621748838</v>
          </cell>
        </row>
        <row r="193">
          <cell r="B193">
            <v>1.7841301295798575</v>
          </cell>
          <cell r="C193">
            <v>2.4387552840177542</v>
          </cell>
          <cell r="D193">
            <v>3.0132622191188556</v>
          </cell>
          <cell r="E193">
            <v>3.5240664940402771</v>
          </cell>
          <cell r="F193">
            <v>4.0254253159041165</v>
          </cell>
          <cell r="G193">
            <v>3.6008419570063412</v>
          </cell>
          <cell r="H193">
            <v>4.0429951388855496</v>
          </cell>
          <cell r="I193">
            <v>5.2346198972348521</v>
          </cell>
          <cell r="J193">
            <v>6.2937352920268861</v>
          </cell>
          <cell r="K193">
            <v>8.2431954271922674</v>
          </cell>
        </row>
        <row r="195">
          <cell r="D195">
            <v>1.7610743192377771</v>
          </cell>
          <cell r="E195">
            <v>1.607200441204526</v>
          </cell>
          <cell r="F195">
            <v>2.2245305026242477</v>
          </cell>
          <cell r="G195">
            <v>6.4689105784996204E-2</v>
          </cell>
          <cell r="H195">
            <v>0.61292835265438006</v>
          </cell>
          <cell r="I195">
            <v>0</v>
          </cell>
          <cell r="J195">
            <v>3.9085887333446601</v>
          </cell>
          <cell r="K195">
            <v>10.789871672888909</v>
          </cell>
          <cell r="L195">
            <v>1.0194582409188846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211">
          <cell r="B211">
            <v>-1.3055235903337095</v>
          </cell>
          <cell r="C211">
            <v>0.6634168291585455</v>
          </cell>
          <cell r="D211">
            <v>1.2907180385288959</v>
          </cell>
          <cell r="E211">
            <v>-0.57712208082785343</v>
          </cell>
          <cell r="F211">
            <v>-0.48595374825392018</v>
          </cell>
          <cell r="H211">
            <v>-0.30853391684901971</v>
          </cell>
          <cell r="I211">
            <v>-5.4427112557515943E-2</v>
          </cell>
          <cell r="J211">
            <v>-2.5886490182674651E-2</v>
          </cell>
          <cell r="K211">
            <v>-0.1162245346621706</v>
          </cell>
        </row>
        <row r="213">
          <cell r="B213">
            <v>-21.952030344812584</v>
          </cell>
          <cell r="C213">
            <v>-30.755700620880702</v>
          </cell>
          <cell r="D213">
            <v>-12.408666976388901</v>
          </cell>
          <cell r="E213">
            <v>15.879883687947512</v>
          </cell>
          <cell r="F213">
            <v>17.290990079600363</v>
          </cell>
          <cell r="H213">
            <v>19.805168371087063</v>
          </cell>
          <cell r="I213">
            <v>24.634672561055723</v>
          </cell>
          <cell r="J213">
            <v>26.477925675007072</v>
          </cell>
          <cell r="K213">
            <v>38.135388792609604</v>
          </cell>
        </row>
        <row r="217">
          <cell r="B217">
            <v>-493.40839605212244</v>
          </cell>
          <cell r="C217">
            <v>-576.90331404025414</v>
          </cell>
          <cell r="D217">
            <v>-633.55284852424211</v>
          </cell>
          <cell r="E217">
            <v>-566.90406340302002</v>
          </cell>
          <cell r="F217">
            <v>-601.3036183314606</v>
          </cell>
          <cell r="H217">
            <v>-553.30492469577166</v>
          </cell>
          <cell r="I217">
            <v>-512.20484816859789</v>
          </cell>
          <cell r="J217">
            <v>-664.61086560376657</v>
          </cell>
          <cell r="K217">
            <v>-702.22526624798013</v>
          </cell>
        </row>
        <row r="265">
          <cell r="D265">
            <v>0</v>
          </cell>
          <cell r="F265">
            <v>0</v>
          </cell>
          <cell r="H265">
            <v>0</v>
          </cell>
          <cell r="J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</sheetData>
      <sheetData sheetId="15" refreshError="1">
        <row r="19">
          <cell r="B19">
            <v>144.89357334510504</v>
          </cell>
          <cell r="C19">
            <v>261.50782253604865</v>
          </cell>
          <cell r="D19">
            <v>252.87101668944845</v>
          </cell>
          <cell r="E19">
            <v>284.79481598394676</v>
          </cell>
          <cell r="F19">
            <v>274.48125387494673</v>
          </cell>
          <cell r="G19">
            <v>235.43603845391286</v>
          </cell>
          <cell r="H19">
            <v>249.83335684633298</v>
          </cell>
          <cell r="I19">
            <v>233.98950754381474</v>
          </cell>
          <cell r="J19">
            <v>282.63443689275397</v>
          </cell>
          <cell r="K19">
            <v>254.22788747422297</v>
          </cell>
        </row>
        <row r="20">
          <cell r="B20">
            <v>-28.920582844208528</v>
          </cell>
          <cell r="C20">
            <v>-53.856989965043809</v>
          </cell>
          <cell r="D20">
            <v>-60.38214970141896</v>
          </cell>
          <cell r="E20">
            <v>-57.650205192617655</v>
          </cell>
          <cell r="F20">
            <v>-72.539101176733425</v>
          </cell>
          <cell r="G20">
            <v>-59.374330188163448</v>
          </cell>
          <cell r="H20">
            <v>-69.635903408349904</v>
          </cell>
          <cell r="I20">
            <v>-62.608268695644156</v>
          </cell>
          <cell r="J20">
            <v>-68.882423184604278</v>
          </cell>
          <cell r="K20">
            <v>-55.708050558410662</v>
          </cell>
        </row>
        <row r="21">
          <cell r="B21">
            <v>0</v>
          </cell>
          <cell r="C21">
            <v>-23.875934172768641</v>
          </cell>
          <cell r="D21">
            <v>-13.065414605898843</v>
          </cell>
          <cell r="E21">
            <v>-18.448688402174433</v>
          </cell>
          <cell r="F21">
            <v>-33.660800775047107</v>
          </cell>
          <cell r="G21">
            <v>-19.504967680268553</v>
          </cell>
          <cell r="H21">
            <v>-47.791690057208235</v>
          </cell>
          <cell r="I21">
            <v>-39.225270655748048</v>
          </cell>
          <cell r="J21">
            <v>-33.955948856716951</v>
          </cell>
          <cell r="K21">
            <v>-31.082210656765003</v>
          </cell>
        </row>
        <row r="22">
          <cell r="B22">
            <v>-10.136736951676104</v>
          </cell>
          <cell r="C22">
            <v>-11.665690933755574</v>
          </cell>
          <cell r="D22">
            <v>-1.0739755353163449</v>
          </cell>
          <cell r="E22">
            <v>-8.6483092045636258</v>
          </cell>
          <cell r="F22">
            <v>16.407563948895778</v>
          </cell>
          <cell r="G22">
            <v>-0.83928432359159011</v>
          </cell>
          <cell r="H22">
            <v>0.98805574650799222</v>
          </cell>
          <cell r="I22">
            <v>0.34973258679456265</v>
          </cell>
          <cell r="J22">
            <v>-2.6502810943498392</v>
          </cell>
          <cell r="K22">
            <v>-0.48829694786616856</v>
          </cell>
        </row>
        <row r="23">
          <cell r="B23">
            <v>-17.490412790454755</v>
          </cell>
          <cell r="C23">
            <v>-38.693892676395052</v>
          </cell>
          <cell r="D23">
            <v>-53.946022932221005</v>
          </cell>
          <cell r="E23">
            <v>-72.105569902675853</v>
          </cell>
          <cell r="F23">
            <v>-36.220471358883131</v>
          </cell>
          <cell r="G23">
            <v>-30.032950235401458</v>
          </cell>
          <cell r="H23">
            <v>-28.093508614087117</v>
          </cell>
          <cell r="I23">
            <v>-23.646831394846394</v>
          </cell>
          <cell r="J23">
            <v>-22.272315299935268</v>
          </cell>
          <cell r="K23">
            <v>-19.073722753685892</v>
          </cell>
        </row>
        <row r="25">
          <cell r="B25">
            <v>-52.703765670614182</v>
          </cell>
          <cell r="C25">
            <v>-104.11686681507686</v>
          </cell>
          <cell r="D25">
            <v>-86.180741877111586</v>
          </cell>
          <cell r="E25">
            <v>-91.496153366733452</v>
          </cell>
          <cell r="F25">
            <v>-100.84649061272526</v>
          </cell>
          <cell r="G25">
            <v>-47.228207457145956</v>
          </cell>
          <cell r="H25">
            <v>-52.56834172344751</v>
          </cell>
          <cell r="I25">
            <v>-54.889609148493989</v>
          </cell>
          <cell r="J25">
            <v>-77.16299627516679</v>
          </cell>
          <cell r="K25">
            <v>-70.634263433924659</v>
          </cell>
        </row>
        <row r="36">
          <cell r="B36">
            <v>44.688840324593578</v>
          </cell>
          <cell r="C36">
            <v>82.41147211255992</v>
          </cell>
          <cell r="D36">
            <v>61.139341086030484</v>
          </cell>
          <cell r="E36">
            <v>77.196473790870826</v>
          </cell>
          <cell r="F36">
            <v>78.821242550631851</v>
          </cell>
          <cell r="G36">
            <v>44.663354564250056</v>
          </cell>
          <cell r="H36">
            <v>33.241467853854871</v>
          </cell>
          <cell r="I36">
            <v>34.752374940428119</v>
          </cell>
          <cell r="J36">
            <v>21.052937143849427</v>
          </cell>
          <cell r="K36">
            <v>33.11979545156457</v>
          </cell>
          <cell r="L36">
            <v>35.175465318507328</v>
          </cell>
          <cell r="M36">
            <v>30.050605219189116</v>
          </cell>
          <cell r="N36">
            <v>30.050605219189116</v>
          </cell>
          <cell r="O36">
            <v>30.050605219189116</v>
          </cell>
          <cell r="P36">
            <v>30.050605219189116</v>
          </cell>
          <cell r="Q36">
            <v>30.050605219189116</v>
          </cell>
          <cell r="R36">
            <v>30.050605219189116</v>
          </cell>
          <cell r="S36">
            <v>30.050605219189116</v>
          </cell>
        </row>
        <row r="37">
          <cell r="B37">
            <v>4.1055601273813611</v>
          </cell>
          <cell r="C37">
            <v>5.2691187846746086</v>
          </cell>
          <cell r="D37">
            <v>30.233570285560127</v>
          </cell>
          <cell r="E37">
            <v>29.611312523996432</v>
          </cell>
          <cell r="F37">
            <v>81.72069241550804</v>
          </cell>
          <cell r="G37">
            <v>100.25083388436825</v>
          </cell>
          <cell r="H37">
            <v>115.41372188031892</v>
          </cell>
          <cell r="I37">
            <v>74.419413074232466</v>
          </cell>
          <cell r="J37">
            <v>81.965853094035523</v>
          </cell>
          <cell r="K37">
            <v>78.043114655252083</v>
          </cell>
          <cell r="L37">
            <v>77.494534133575272</v>
          </cell>
          <cell r="M37">
            <v>150.25302609594559</v>
          </cell>
          <cell r="N37">
            <v>120</v>
          </cell>
          <cell r="O37">
            <v>120</v>
          </cell>
          <cell r="P37">
            <v>120</v>
          </cell>
          <cell r="Q37">
            <v>120</v>
          </cell>
          <cell r="R37">
            <v>120</v>
          </cell>
          <cell r="S37">
            <v>120</v>
          </cell>
        </row>
        <row r="40">
          <cell r="B40">
            <v>0</v>
          </cell>
          <cell r="C40">
            <v>142.50396946034093</v>
          </cell>
          <cell r="D40">
            <v>0</v>
          </cell>
          <cell r="E40">
            <v>18.01277002642685</v>
          </cell>
          <cell r="F40">
            <v>37.881614510635117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</sheetData>
      <sheetData sheetId="16" refreshError="1">
        <row r="19">
          <cell r="B19">
            <v>0</v>
          </cell>
          <cell r="C19">
            <v>0</v>
          </cell>
          <cell r="D19">
            <v>0.82672936891258209</v>
          </cell>
          <cell r="E19">
            <v>81.493383494668407</v>
          </cell>
          <cell r="F19">
            <v>123.36253096965449</v>
          </cell>
          <cell r="G19">
            <v>102.70825838384442</v>
          </cell>
          <cell r="H19">
            <v>83.468683859461791</v>
          </cell>
          <cell r="I19">
            <v>79.088649890910744</v>
          </cell>
          <cell r="J19">
            <v>222.63605455963227</v>
          </cell>
          <cell r="K19">
            <v>407.31802316633843</v>
          </cell>
        </row>
        <row r="20">
          <cell r="B20">
            <v>0</v>
          </cell>
          <cell r="C20">
            <v>0</v>
          </cell>
          <cell r="D20">
            <v>-0.94262600941434593</v>
          </cell>
          <cell r="E20">
            <v>-32.008863590608129</v>
          </cell>
          <cell r="F20">
            <v>-36.57535194130287</v>
          </cell>
          <cell r="G20">
            <v>-39.647791446466712</v>
          </cell>
          <cell r="H20">
            <v>-29.194844637264815</v>
          </cell>
          <cell r="I20">
            <v>-28.543087609970268</v>
          </cell>
          <cell r="J20">
            <v>-64.950550762939727</v>
          </cell>
          <cell r="K20">
            <v>-137.81427808849975</v>
          </cell>
        </row>
        <row r="21">
          <cell r="B21">
            <v>0</v>
          </cell>
          <cell r="C21">
            <v>0</v>
          </cell>
          <cell r="D21">
            <v>-0.21634039560329249</v>
          </cell>
          <cell r="E21">
            <v>-19.865423123354073</v>
          </cell>
          <cell r="F21">
            <v>-21.421196006910868</v>
          </cell>
          <cell r="G21">
            <v>-17.833113307674104</v>
          </cell>
          <cell r="H21">
            <v>-14.600568992984345</v>
          </cell>
          <cell r="I21">
            <v>-12.848070820137091</v>
          </cell>
          <cell r="J21">
            <v>-42.85243234244529</v>
          </cell>
          <cell r="K21">
            <v>-60.187120092541072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-6.8082744329749785</v>
          </cell>
          <cell r="H22">
            <v>0</v>
          </cell>
          <cell r="I22">
            <v>-1.9879536512533034</v>
          </cell>
          <cell r="J22">
            <v>-0.49148405270806877</v>
          </cell>
          <cell r="K22">
            <v>0.30744622643425429</v>
          </cell>
        </row>
        <row r="23">
          <cell r="B23">
            <v>0</v>
          </cell>
          <cell r="C23">
            <v>0</v>
          </cell>
          <cell r="D23">
            <v>-2.9051424552442136</v>
          </cell>
          <cell r="E23">
            <v>-6.4687173258257191</v>
          </cell>
          <cell r="F23">
            <v>-7.9357338749606354</v>
          </cell>
          <cell r="G23">
            <v>-5.5057051627608304</v>
          </cell>
          <cell r="H23">
            <v>-7.8415124850252127</v>
          </cell>
          <cell r="I23">
            <v>-8.3997177424869509</v>
          </cell>
          <cell r="J23">
            <v>-12.106683121137998</v>
          </cell>
          <cell r="K23">
            <v>-13.358839956437402</v>
          </cell>
        </row>
        <row r="25">
          <cell r="B25">
            <v>0</v>
          </cell>
          <cell r="C25">
            <v>0</v>
          </cell>
          <cell r="D25">
            <v>-0.18543462480282213</v>
          </cell>
          <cell r="E25">
            <v>-23.64078762759652</v>
          </cell>
          <cell r="F25">
            <v>-29.394683135320413</v>
          </cell>
          <cell r="G25">
            <v>-31.751804530117035</v>
          </cell>
          <cell r="H25">
            <v>-27.822894619820598</v>
          </cell>
          <cell r="I25">
            <v>-24.039513597563094</v>
          </cell>
          <cell r="J25">
            <v>-47.418879110644305</v>
          </cell>
          <cell r="K25">
            <v>-97.418255277991165</v>
          </cell>
        </row>
        <row r="36">
          <cell r="B36">
            <v>0</v>
          </cell>
          <cell r="C36">
            <v>0</v>
          </cell>
          <cell r="D36">
            <v>1.8852520188286919</v>
          </cell>
          <cell r="E36">
            <v>6.7956561076364048</v>
          </cell>
          <cell r="F36">
            <v>8.1698040463438701</v>
          </cell>
          <cell r="G36">
            <v>10.642125223141361</v>
          </cell>
          <cell r="H36">
            <v>7.5897785368703099</v>
          </cell>
          <cell r="I36">
            <v>8.4181247207392964</v>
          </cell>
          <cell r="J36">
            <v>11.845387801976747</v>
          </cell>
          <cell r="K36">
            <v>16.987911099837817</v>
          </cell>
          <cell r="L36">
            <v>39.600279636208164</v>
          </cell>
          <cell r="M36">
            <v>40</v>
          </cell>
          <cell r="N36">
            <v>35</v>
          </cell>
          <cell r="O36">
            <v>35</v>
          </cell>
          <cell r="P36">
            <v>35</v>
          </cell>
          <cell r="Q36">
            <v>35</v>
          </cell>
          <cell r="R36">
            <v>35</v>
          </cell>
          <cell r="S36">
            <v>35</v>
          </cell>
        </row>
        <row r="37">
          <cell r="B37">
            <v>0</v>
          </cell>
          <cell r="C37">
            <v>0</v>
          </cell>
          <cell r="D37">
            <v>0.42495434850646741</v>
          </cell>
          <cell r="E37">
            <v>7.1848689431253172</v>
          </cell>
          <cell r="F37">
            <v>5.7384945242341416</v>
          </cell>
          <cell r="G37">
            <v>10.944267579634335</v>
          </cell>
          <cell r="H37">
            <v>4.9025186403167256</v>
          </cell>
          <cell r="I37">
            <v>3.8163801576529468</v>
          </cell>
          <cell r="J37">
            <v>22.633151693062711</v>
          </cell>
          <cell r="K37">
            <v>69.519017318427856</v>
          </cell>
          <cell r="L37">
            <v>110.75298180490431</v>
          </cell>
          <cell r="M37">
            <v>120</v>
          </cell>
          <cell r="N37">
            <v>120</v>
          </cell>
          <cell r="O37">
            <v>120</v>
          </cell>
          <cell r="P37">
            <v>370</v>
          </cell>
          <cell r="Q37">
            <v>370</v>
          </cell>
          <cell r="R37">
            <v>370</v>
          </cell>
          <cell r="S37">
            <v>370</v>
          </cell>
        </row>
        <row r="40">
          <cell r="B40">
            <v>0</v>
          </cell>
          <cell r="C40">
            <v>0</v>
          </cell>
          <cell r="D40">
            <v>7.672357601216766</v>
          </cell>
          <cell r="E40">
            <v>62.102800030610815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191.79698558148166</v>
          </cell>
          <cell r="K40">
            <v>779.81625409965227</v>
          </cell>
          <cell r="L40">
            <v>81.991688739848868</v>
          </cell>
        </row>
      </sheetData>
      <sheetData sheetId="17" refreshError="1">
        <row r="19">
          <cell r="B19">
            <v>0</v>
          </cell>
          <cell r="C19">
            <v>0</v>
          </cell>
          <cell r="D19">
            <v>11.66692847717756</v>
          </cell>
          <cell r="E19">
            <v>554.1456666556935</v>
          </cell>
          <cell r="F19">
            <v>601.66604956457024</v>
          </cell>
          <cell r="G19">
            <v>541.17724612644599</v>
          </cell>
          <cell r="H19">
            <v>499.23876598080261</v>
          </cell>
          <cell r="I19">
            <v>467.23046463870077</v>
          </cell>
          <cell r="J19">
            <v>560.82063204264375</v>
          </cell>
          <cell r="K19">
            <v>592.61164398809672</v>
          </cell>
        </row>
        <row r="20">
          <cell r="B20">
            <v>0</v>
          </cell>
          <cell r="C20">
            <v>0</v>
          </cell>
          <cell r="D20">
            <v>-0.74946494191140611</v>
          </cell>
          <cell r="E20">
            <v>-141.44772867338042</v>
          </cell>
          <cell r="F20">
            <v>-139.18114416474728</v>
          </cell>
          <cell r="G20">
            <v>-138.74377010157295</v>
          </cell>
          <cell r="H20">
            <v>-164.42632158607844</v>
          </cell>
          <cell r="I20">
            <v>-152.72269855970981</v>
          </cell>
          <cell r="J20">
            <v>-184.35629030250888</v>
          </cell>
          <cell r="K20">
            <v>-180.71206921214983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-316.56236761655174</v>
          </cell>
          <cell r="F21">
            <v>-337.30266761393102</v>
          </cell>
          <cell r="G21">
            <v>-273.94240322029498</v>
          </cell>
          <cell r="H21">
            <v>-238.27876862602295</v>
          </cell>
          <cell r="I21">
            <v>-222.5649097085257</v>
          </cell>
          <cell r="J21">
            <v>-265.49470821920045</v>
          </cell>
          <cell r="K21">
            <v>-242.32188164662196</v>
          </cell>
        </row>
        <row r="22">
          <cell r="B22">
            <v>0</v>
          </cell>
          <cell r="C22">
            <v>0</v>
          </cell>
          <cell r="D22">
            <v>-2.3179328100352767E-2</v>
          </cell>
          <cell r="E22">
            <v>-4.3981050410247065</v>
          </cell>
          <cell r="F22">
            <v>-0.67200791139057714</v>
          </cell>
          <cell r="G22">
            <v>-4.0285647532396322E-2</v>
          </cell>
          <cell r="H22">
            <v>-2.7879534758155451</v>
          </cell>
          <cell r="I22">
            <v>4.9698841281332582</v>
          </cell>
          <cell r="J22">
            <v>-2.6253958258582912</v>
          </cell>
          <cell r="K22">
            <v>-3.7797800779270085</v>
          </cell>
        </row>
        <row r="23">
          <cell r="B23">
            <v>0</v>
          </cell>
          <cell r="C23">
            <v>0</v>
          </cell>
          <cell r="D23">
            <v>-5.9570873217906612</v>
          </cell>
          <cell r="E23">
            <v>-12.742828233906982</v>
          </cell>
          <cell r="F23">
            <v>-17.011616004078316</v>
          </cell>
          <cell r="G23">
            <v>-16.0874019146036</v>
          </cell>
          <cell r="H23">
            <v>-11.812615517168799</v>
          </cell>
          <cell r="I23">
            <v>-14.811481833720601</v>
          </cell>
          <cell r="J23">
            <v>-15.5843993928318</v>
          </cell>
          <cell r="K23">
            <v>-34.849934019929883</v>
          </cell>
        </row>
        <row r="25">
          <cell r="B25">
            <v>0</v>
          </cell>
          <cell r="C25">
            <v>0</v>
          </cell>
          <cell r="D25">
            <v>-4.612686291970201</v>
          </cell>
          <cell r="E25">
            <v>-48.846210853858466</v>
          </cell>
          <cell r="F25">
            <v>-41.823054170701198</v>
          </cell>
          <cell r="G25">
            <v>-63.147752507031235</v>
          </cell>
          <cell r="H25">
            <v>-51.032764639702606</v>
          </cell>
          <cell r="I25">
            <v>-47.404104659206858</v>
          </cell>
          <cell r="J25">
            <v>-55.301287905342065</v>
          </cell>
          <cell r="K25">
            <v>-70.977879804645298</v>
          </cell>
        </row>
        <row r="36">
          <cell r="B36">
            <v>0</v>
          </cell>
          <cell r="C36">
            <v>0</v>
          </cell>
          <cell r="D36">
            <v>25.736780634091691</v>
          </cell>
          <cell r="E36">
            <v>20.589358997363448</v>
          </cell>
          <cell r="F36">
            <v>15.871467749921271</v>
          </cell>
          <cell r="G36">
            <v>13.099549722617537</v>
          </cell>
          <cell r="H36">
            <v>12.718857730526448</v>
          </cell>
          <cell r="I36">
            <v>17.443679723805992</v>
          </cell>
          <cell r="J36">
            <v>18.925246687822092</v>
          </cell>
          <cell r="K36">
            <v>37.749573920221572</v>
          </cell>
          <cell r="L36">
            <v>35.892839846853924</v>
          </cell>
          <cell r="M36">
            <v>36.060726263026936</v>
          </cell>
          <cell r="N36">
            <v>35</v>
          </cell>
          <cell r="O36">
            <v>35</v>
          </cell>
          <cell r="P36">
            <v>35</v>
          </cell>
          <cell r="Q36">
            <v>35</v>
          </cell>
          <cell r="R36">
            <v>35</v>
          </cell>
          <cell r="S36">
            <v>35</v>
          </cell>
        </row>
        <row r="37">
          <cell r="B37">
            <v>0</v>
          </cell>
          <cell r="C37">
            <v>0</v>
          </cell>
          <cell r="D37">
            <v>12.153694367284968</v>
          </cell>
          <cell r="E37">
            <v>34.289650806573157</v>
          </cell>
          <cell r="F37">
            <v>49.743686744282272</v>
          </cell>
          <cell r="G37">
            <v>38.291507979542708</v>
          </cell>
          <cell r="H37">
            <v>37.804145664162483</v>
          </cell>
          <cell r="I37">
            <v>81.518371020220329</v>
          </cell>
          <cell r="J37">
            <v>174.10355968399119</v>
          </cell>
          <cell r="K37">
            <v>365.67413037794961</v>
          </cell>
          <cell r="L37">
            <v>299.59127676672813</v>
          </cell>
          <cell r="M37">
            <v>270.45544697270202</v>
          </cell>
          <cell r="N37">
            <v>210.3542365343238</v>
          </cell>
          <cell r="O37">
            <v>200</v>
          </cell>
          <cell r="P37">
            <v>200</v>
          </cell>
          <cell r="Q37">
            <v>200</v>
          </cell>
          <cell r="R37">
            <v>200</v>
          </cell>
          <cell r="S37">
            <v>200</v>
          </cell>
        </row>
        <row r="40">
          <cell r="B40">
            <v>0</v>
          </cell>
          <cell r="C40">
            <v>0</v>
          </cell>
          <cell r="D40">
            <v>79.628718467411872</v>
          </cell>
          <cell r="E40">
            <v>0</v>
          </cell>
          <cell r="F40">
            <v>94.7833181088305</v>
          </cell>
          <cell r="G40">
            <v>3.914422085231176</v>
          </cell>
          <cell r="H40">
            <v>32.089785041046191</v>
          </cell>
          <cell r="I40">
            <v>0</v>
          </cell>
          <cell r="J40">
            <v>13.469151571050238</v>
          </cell>
          <cell r="K40">
            <v>6.9808378472718911</v>
          </cell>
          <cell r="L40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UROMacroSystem"/>
      <sheetName val="Q"/>
      <sheetName val="quarter"/>
      <sheetName val="Figures"/>
      <sheetName val="NXp"/>
      <sheetName val="eval"/>
      <sheetName val="costcutting"/>
      <sheetName val="Projections"/>
      <sheetName val="dcf"/>
      <sheetName val="assms"/>
      <sheetName val="Oildisc"/>
      <sheetName val="debt"/>
      <sheetName val="R&amp;M"/>
      <sheetName val="chems"/>
      <sheetName val="groupE&amp;P"/>
      <sheetName val="Italy"/>
      <sheetName val="North Africa"/>
      <sheetName val="West Africa"/>
      <sheetName val="North Sea"/>
      <sheetName val="RoW"/>
      <sheetName val="Elec"/>
      <sheetName val="SNAM"/>
      <sheetName val="Snam erosion and leverage"/>
      <sheetName val="Snam demerger"/>
      <sheetName val="Oilservice"/>
      <sheetName val="Other"/>
      <sheetName val="Accounting"/>
      <sheetName val="LR"/>
      <sheetName val="dayval"/>
      <sheetName val="Output"/>
      <sheetName val="old_dcf"/>
      <sheetName val="Production"/>
      <sheetName val="EN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6">
          <cell r="B16">
            <v>-461</v>
          </cell>
          <cell r="C16">
            <v>-206.48</v>
          </cell>
          <cell r="D16">
            <v>-192.39000000000001</v>
          </cell>
          <cell r="E16">
            <v>-4.6999999999999993</v>
          </cell>
          <cell r="F16">
            <v>-44.37</v>
          </cell>
          <cell r="G16">
            <v>-53</v>
          </cell>
          <cell r="H16">
            <v>-57</v>
          </cell>
        </row>
        <row r="19">
          <cell r="B19">
            <v>-132</v>
          </cell>
          <cell r="C19">
            <v>-219.82</v>
          </cell>
          <cell r="D19">
            <v>-60.42</v>
          </cell>
          <cell r="E19">
            <v>29.61</v>
          </cell>
          <cell r="F19">
            <v>-34.17</v>
          </cell>
          <cell r="G19">
            <v>33</v>
          </cell>
          <cell r="H19">
            <v>444</v>
          </cell>
        </row>
        <row r="20">
          <cell r="B20">
            <v>-758</v>
          </cell>
          <cell r="C20">
            <v>-828.2399999999999</v>
          </cell>
          <cell r="D20">
            <v>-232.67000000000002</v>
          </cell>
          <cell r="E20">
            <v>-225.6</v>
          </cell>
          <cell r="F20">
            <v>-483.48</v>
          </cell>
          <cell r="G20">
            <v>-198</v>
          </cell>
          <cell r="H20">
            <v>-860</v>
          </cell>
        </row>
        <row r="23">
          <cell r="B23">
            <v>-768</v>
          </cell>
          <cell r="C23">
            <v>-752.83999999999992</v>
          </cell>
          <cell r="D23">
            <v>-958.24</v>
          </cell>
          <cell r="E23">
            <v>-1732.8899999999999</v>
          </cell>
          <cell r="F23">
            <v>-2139.96</v>
          </cell>
          <cell r="G23">
            <v>-2254</v>
          </cell>
        </row>
        <row r="24">
          <cell r="B24">
            <v>-82</v>
          </cell>
          <cell r="C24">
            <v>-102.08</v>
          </cell>
          <cell r="D24">
            <v>-20.14</v>
          </cell>
          <cell r="E24">
            <v>-106.69</v>
          </cell>
          <cell r="F24">
            <v>-71.400000000000006</v>
          </cell>
          <cell r="G24">
            <v>-80</v>
          </cell>
        </row>
        <row r="31">
          <cell r="G31">
            <v>0.68707088386048254</v>
          </cell>
        </row>
        <row r="32">
          <cell r="D32">
            <v>6.1129484788162824E-2</v>
          </cell>
          <cell r="E32">
            <v>0.2</v>
          </cell>
          <cell r="F32">
            <v>0.24</v>
          </cell>
          <cell r="G32">
            <v>0.3</v>
          </cell>
        </row>
        <row r="36">
          <cell r="H36">
            <v>-262</v>
          </cell>
        </row>
        <row r="37">
          <cell r="C37">
            <v>364</v>
          </cell>
          <cell r="D37">
            <v>1968</v>
          </cell>
          <cell r="E37">
            <v>1841</v>
          </cell>
          <cell r="F37">
            <v>2566</v>
          </cell>
          <cell r="G37">
            <v>4400</v>
          </cell>
        </row>
        <row r="89">
          <cell r="B89">
            <v>2306</v>
          </cell>
          <cell r="C89">
            <v>958.22000000000025</v>
          </cell>
          <cell r="D89">
            <v>347.97000000000025</v>
          </cell>
          <cell r="E89">
            <v>1759.62</v>
          </cell>
          <cell r="F89">
            <v>-597.41000000000076</v>
          </cell>
          <cell r="G89">
            <v>292</v>
          </cell>
          <cell r="H89">
            <v>-698</v>
          </cell>
        </row>
        <row r="93">
          <cell r="B93">
            <v>0</v>
          </cell>
          <cell r="E93">
            <v>471</v>
          </cell>
          <cell r="F93">
            <v>917</v>
          </cell>
          <cell r="G93">
            <v>1032</v>
          </cell>
        </row>
        <row r="96">
          <cell r="E96">
            <v>-231</v>
          </cell>
          <cell r="F96">
            <v>-352</v>
          </cell>
          <cell r="G96">
            <v>-153</v>
          </cell>
        </row>
        <row r="97">
          <cell r="B97">
            <v>300</v>
          </cell>
          <cell r="C97">
            <v>293</v>
          </cell>
          <cell r="D97">
            <v>1293</v>
          </cell>
          <cell r="E97">
            <v>850</v>
          </cell>
          <cell r="F97">
            <v>689</v>
          </cell>
          <cell r="G97">
            <v>363</v>
          </cell>
        </row>
        <row r="99">
          <cell r="B99">
            <v>714.9</v>
          </cell>
          <cell r="C99">
            <v>620.19000000000415</v>
          </cell>
          <cell r="D99">
            <v>-819.26000000000158</v>
          </cell>
          <cell r="E99">
            <v>-340.27999999999884</v>
          </cell>
          <cell r="F99">
            <v>-174.57999999999993</v>
          </cell>
          <cell r="G99">
            <v>-9</v>
          </cell>
        </row>
        <row r="118">
          <cell r="B118">
            <v>240</v>
          </cell>
          <cell r="C118">
            <v>155</v>
          </cell>
          <cell r="D118">
            <v>107</v>
          </cell>
          <cell r="E118">
            <v>36</v>
          </cell>
          <cell r="F118">
            <v>21</v>
          </cell>
          <cell r="G118">
            <v>29</v>
          </cell>
          <cell r="H118">
            <v>0</v>
          </cell>
        </row>
        <row r="119">
          <cell r="H119">
            <v>601</v>
          </cell>
        </row>
        <row r="120">
          <cell r="B120">
            <v>4009</v>
          </cell>
          <cell r="C120">
            <v>3484</v>
          </cell>
          <cell r="D120">
            <v>3229</v>
          </cell>
          <cell r="E120">
            <v>3152</v>
          </cell>
          <cell r="F120">
            <v>3775</v>
          </cell>
          <cell r="G120">
            <v>3768</v>
          </cell>
        </row>
        <row r="132">
          <cell r="B132">
            <v>248</v>
          </cell>
          <cell r="C132">
            <v>124</v>
          </cell>
          <cell r="D132">
            <v>54</v>
          </cell>
          <cell r="E132">
            <v>22</v>
          </cell>
          <cell r="F132">
            <v>9</v>
          </cell>
          <cell r="G132">
            <v>18</v>
          </cell>
          <cell r="H132">
            <v>17</v>
          </cell>
        </row>
        <row r="133">
          <cell r="H133">
            <v>0</v>
          </cell>
        </row>
        <row r="134">
          <cell r="B134">
            <v>6822</v>
          </cell>
          <cell r="C134">
            <v>5686.9</v>
          </cell>
          <cell r="D134">
            <v>3615.6600000000003</v>
          </cell>
          <cell r="E134">
            <v>3680</v>
          </cell>
          <cell r="F134">
            <v>3744.42</v>
          </cell>
          <cell r="G134">
            <v>4169</v>
          </cell>
        </row>
        <row r="229">
          <cell r="B229">
            <v>43110.9</v>
          </cell>
          <cell r="C229">
            <v>41967.18</v>
          </cell>
          <cell r="D229">
            <v>41503.279999999999</v>
          </cell>
          <cell r="E229">
            <v>38131</v>
          </cell>
          <cell r="F229">
            <v>42686</v>
          </cell>
          <cell r="G229">
            <v>46584</v>
          </cell>
        </row>
        <row r="230">
          <cell r="C230">
            <v>-18600.3</v>
          </cell>
          <cell r="D230">
            <v>-19478.68</v>
          </cell>
          <cell r="E230">
            <v>-19097</v>
          </cell>
          <cell r="F230">
            <v>-22483</v>
          </cell>
          <cell r="G230">
            <v>-25872</v>
          </cell>
        </row>
        <row r="231">
          <cell r="B231">
            <v>24919.02</v>
          </cell>
        </row>
        <row r="234">
          <cell r="B234">
            <v>2694.51</v>
          </cell>
          <cell r="C234">
            <v>1458</v>
          </cell>
          <cell r="D234">
            <v>1278.1600000000001</v>
          </cell>
          <cell r="E234">
            <v>995</v>
          </cell>
          <cell r="F234">
            <v>1000</v>
          </cell>
          <cell r="G234">
            <v>1695</v>
          </cell>
        </row>
        <row r="236">
          <cell r="B236">
            <v>625.59</v>
          </cell>
          <cell r="C236">
            <v>1105.3800000000001</v>
          </cell>
          <cell r="D236">
            <v>3928.08</v>
          </cell>
          <cell r="E236">
            <v>4271</v>
          </cell>
          <cell r="F236">
            <v>3921</v>
          </cell>
          <cell r="G236">
            <v>3640</v>
          </cell>
        </row>
        <row r="237">
          <cell r="B237">
            <v>1907.64</v>
          </cell>
          <cell r="C237">
            <v>2309.58</v>
          </cell>
          <cell r="D237">
            <v>960.96</v>
          </cell>
          <cell r="E237">
            <v>1363</v>
          </cell>
          <cell r="F237">
            <v>1313</v>
          </cell>
          <cell r="G237">
            <v>1487</v>
          </cell>
        </row>
        <row r="238">
          <cell r="B238">
            <v>-2715.93</v>
          </cell>
          <cell r="C238">
            <v>-2561.7600000000002</v>
          </cell>
          <cell r="D238">
            <v>-1193.4000000000001</v>
          </cell>
          <cell r="E238">
            <v>-1047</v>
          </cell>
          <cell r="F238">
            <v>-329</v>
          </cell>
          <cell r="G238">
            <v>-451</v>
          </cell>
        </row>
        <row r="239">
          <cell r="B239">
            <v>-2709</v>
          </cell>
          <cell r="C239">
            <v>-2525.04</v>
          </cell>
          <cell r="D239">
            <v>-4578.08</v>
          </cell>
          <cell r="E239">
            <v>-4779</v>
          </cell>
          <cell r="F239">
            <v>-5095</v>
          </cell>
          <cell r="G239">
            <v>-5359</v>
          </cell>
        </row>
        <row r="240"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</row>
        <row r="243">
          <cell r="B243">
            <v>10229.31</v>
          </cell>
          <cell r="C243">
            <v>8767.44</v>
          </cell>
          <cell r="D243">
            <v>10170.16</v>
          </cell>
          <cell r="E243">
            <v>10803</v>
          </cell>
          <cell r="F243">
            <v>12932</v>
          </cell>
          <cell r="G243">
            <v>15376</v>
          </cell>
        </row>
        <row r="244">
          <cell r="B244">
            <v>1016.19</v>
          </cell>
          <cell r="C244">
            <v>820.80000000000007</v>
          </cell>
          <cell r="D244">
            <v>843.44</v>
          </cell>
          <cell r="E244">
            <v>807</v>
          </cell>
          <cell r="F244">
            <v>874</v>
          </cell>
          <cell r="G244">
            <v>924</v>
          </cell>
        </row>
        <row r="252">
          <cell r="B252">
            <v>1882</v>
          </cell>
          <cell r="C252">
            <v>1630</v>
          </cell>
          <cell r="D252">
            <v>1567</v>
          </cell>
          <cell r="E252">
            <v>1407</v>
          </cell>
        </row>
      </sheetData>
      <sheetData sheetId="8" refreshError="1"/>
      <sheetData sheetId="9" refreshError="1">
        <row r="7">
          <cell r="B7">
            <v>0.77335389182697201</v>
          </cell>
          <cell r="C7">
            <v>0.85422944102855303</v>
          </cell>
          <cell r="D7">
            <v>0.84222845708135441</v>
          </cell>
          <cell r="E7">
            <v>0.76610557525943446</v>
          </cell>
          <cell r="F7">
            <v>0.78510378704781181</v>
          </cell>
          <cell r="G7">
            <v>0.88312134754620797</v>
          </cell>
        </row>
        <row r="9">
          <cell r="B9">
            <v>0.47040990987042092</v>
          </cell>
          <cell r="C9">
            <v>0.51623280469282784</v>
          </cell>
          <cell r="D9">
            <v>0.51986185781386329</v>
          </cell>
          <cell r="E9">
            <v>0.53012816904051496</v>
          </cell>
          <cell r="F9">
            <v>0.57683178112095401</v>
          </cell>
          <cell r="G9">
            <v>0.58558299850202733</v>
          </cell>
        </row>
      </sheetData>
      <sheetData sheetId="10" refreshError="1"/>
      <sheetData sheetId="11" refreshError="1">
        <row r="5">
          <cell r="O5">
            <v>8475.39</v>
          </cell>
          <cell r="P5">
            <v>7376.9400000000005</v>
          </cell>
          <cell r="Q5">
            <v>7384</v>
          </cell>
          <cell r="R5">
            <v>5999</v>
          </cell>
          <cell r="S5">
            <v>5442</v>
          </cell>
          <cell r="T5">
            <v>5366</v>
          </cell>
        </row>
        <row r="6">
          <cell r="Q6">
            <v>6847.3600000000006</v>
          </cell>
          <cell r="R6">
            <v>1141</v>
          </cell>
          <cell r="S6">
            <v>1563</v>
          </cell>
          <cell r="T6">
            <v>822</v>
          </cell>
        </row>
        <row r="7">
          <cell r="O7">
            <v>13989.15</v>
          </cell>
          <cell r="P7">
            <v>12532.86</v>
          </cell>
          <cell r="Q7">
            <v>3062.8</v>
          </cell>
          <cell r="R7">
            <v>5544</v>
          </cell>
          <cell r="S7">
            <v>6680</v>
          </cell>
          <cell r="T7">
            <v>7129</v>
          </cell>
        </row>
        <row r="8"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11">
          <cell r="O11">
            <v>1022.49</v>
          </cell>
          <cell r="P11">
            <v>597.24</v>
          </cell>
          <cell r="Q11">
            <v>994.76</v>
          </cell>
          <cell r="R11">
            <v>894</v>
          </cell>
          <cell r="S11">
            <v>1014</v>
          </cell>
          <cell r="T11">
            <v>1591</v>
          </cell>
        </row>
        <row r="12">
          <cell r="O12">
            <v>1702.26</v>
          </cell>
          <cell r="P12">
            <v>1289.52</v>
          </cell>
          <cell r="Q12">
            <v>1720.16</v>
          </cell>
          <cell r="R12">
            <v>1402</v>
          </cell>
          <cell r="S12">
            <v>2090</v>
          </cell>
          <cell r="T12">
            <v>2467</v>
          </cell>
        </row>
        <row r="19">
          <cell r="O19">
            <v>-2615</v>
          </cell>
          <cell r="P19">
            <v>-2491.6799999999998</v>
          </cell>
          <cell r="Q19">
            <v>-1802.5300000000002</v>
          </cell>
          <cell r="R19">
            <v>-1708.9199999999998</v>
          </cell>
          <cell r="S19">
            <v>-1368.84</v>
          </cell>
          <cell r="T19">
            <v>-1125</v>
          </cell>
        </row>
        <row r="21">
          <cell r="O21">
            <v>960</v>
          </cell>
          <cell r="P21">
            <v>774.3</v>
          </cell>
          <cell r="Q21">
            <v>500.85</v>
          </cell>
          <cell r="R21">
            <v>775.5</v>
          </cell>
          <cell r="S21">
            <v>615.06000000000006</v>
          </cell>
          <cell r="T21">
            <v>579</v>
          </cell>
        </row>
        <row r="23">
          <cell r="O23">
            <v>127</v>
          </cell>
          <cell r="P23">
            <v>448.34</v>
          </cell>
          <cell r="Q23">
            <v>336.55000000000024</v>
          </cell>
          <cell r="R23">
            <v>165.43999999999983</v>
          </cell>
          <cell r="S23">
            <v>446.25</v>
          </cell>
          <cell r="T23">
            <v>343</v>
          </cell>
        </row>
        <row r="70">
          <cell r="O70">
            <v>31252</v>
          </cell>
          <cell r="P70">
            <v>27310</v>
          </cell>
          <cell r="Q70">
            <v>25740</v>
          </cell>
          <cell r="R70">
            <v>29381</v>
          </cell>
          <cell r="S70">
            <v>29790</v>
          </cell>
          <cell r="T70">
            <v>31359</v>
          </cell>
        </row>
        <row r="75">
          <cell r="O75">
            <v>7579.53</v>
          </cell>
          <cell r="P75">
            <v>5394.06</v>
          </cell>
          <cell r="Q75">
            <v>5086.12</v>
          </cell>
          <cell r="R75">
            <v>4846</v>
          </cell>
          <cell r="S75">
            <v>2600</v>
          </cell>
          <cell r="T75">
            <v>2638</v>
          </cell>
        </row>
        <row r="79">
          <cell r="O79">
            <v>13717.62</v>
          </cell>
          <cell r="P79">
            <v>12625.740000000002</v>
          </cell>
          <cell r="Q79">
            <v>9507.68</v>
          </cell>
          <cell r="R79">
            <v>8428</v>
          </cell>
          <cell r="S79">
            <v>9843</v>
          </cell>
          <cell r="T79">
            <v>10146</v>
          </cell>
        </row>
        <row r="83">
          <cell r="O83">
            <v>0</v>
          </cell>
          <cell r="P83">
            <v>0</v>
          </cell>
          <cell r="Q83">
            <v>525.20000000000005</v>
          </cell>
          <cell r="R83">
            <v>404</v>
          </cell>
          <cell r="S83">
            <v>400</v>
          </cell>
          <cell r="T83">
            <v>435</v>
          </cell>
        </row>
        <row r="87">
          <cell r="O87">
            <v>5481</v>
          </cell>
          <cell r="P87">
            <v>3735.1800000000003</v>
          </cell>
          <cell r="Q87">
            <v>4087.2000000000003</v>
          </cell>
          <cell r="R87">
            <v>3125</v>
          </cell>
          <cell r="S87">
            <v>3433</v>
          </cell>
          <cell r="T87">
            <v>3505</v>
          </cell>
        </row>
        <row r="91">
          <cell r="O91">
            <v>9552.6900000000041</v>
          </cell>
          <cell r="P91">
            <v>9826.3799999999974</v>
          </cell>
          <cell r="Q91">
            <v>7859.2800000000007</v>
          </cell>
          <cell r="R91">
            <v>8392</v>
          </cell>
          <cell r="S91">
            <v>6036</v>
          </cell>
          <cell r="T91">
            <v>5879</v>
          </cell>
        </row>
      </sheetData>
      <sheetData sheetId="12" refreshError="1">
        <row r="25">
          <cell r="B25">
            <v>-454</v>
          </cell>
          <cell r="C25">
            <v>-429</v>
          </cell>
          <cell r="D25">
            <v>-434</v>
          </cell>
          <cell r="E25">
            <v>-426</v>
          </cell>
          <cell r="F25">
            <v>-430</v>
          </cell>
          <cell r="G25">
            <v>-451</v>
          </cell>
        </row>
        <row r="33">
          <cell r="H33">
            <v>0</v>
          </cell>
        </row>
        <row r="34">
          <cell r="B34">
            <v>384</v>
          </cell>
          <cell r="C34">
            <v>620.59999999999991</v>
          </cell>
          <cell r="D34">
            <v>324.36</v>
          </cell>
          <cell r="E34">
            <v>415.01</v>
          </cell>
          <cell r="F34">
            <v>491.64</v>
          </cell>
          <cell r="G34">
            <v>578</v>
          </cell>
        </row>
        <row r="45">
          <cell r="B45">
            <v>439</v>
          </cell>
          <cell r="C45">
            <v>391</v>
          </cell>
          <cell r="D45">
            <v>374</v>
          </cell>
          <cell r="E45">
            <v>188</v>
          </cell>
          <cell r="F45">
            <v>128</v>
          </cell>
          <cell r="G45">
            <v>119</v>
          </cell>
          <cell r="H45">
            <v>157</v>
          </cell>
        </row>
        <row r="47">
          <cell r="B47">
            <v>676</v>
          </cell>
          <cell r="C47">
            <v>678</v>
          </cell>
          <cell r="D47">
            <v>655</v>
          </cell>
          <cell r="E47">
            <v>420</v>
          </cell>
          <cell r="F47">
            <v>549</v>
          </cell>
          <cell r="G47">
            <v>463</v>
          </cell>
          <cell r="H47">
            <v>586</v>
          </cell>
        </row>
        <row r="55">
          <cell r="G55">
            <v>0</v>
          </cell>
        </row>
        <row r="57">
          <cell r="G57">
            <v>0</v>
          </cell>
        </row>
        <row r="58">
          <cell r="C58">
            <v>7100</v>
          </cell>
          <cell r="D58">
            <v>7294</v>
          </cell>
          <cell r="E58">
            <v>7254</v>
          </cell>
          <cell r="F58">
            <v>7439</v>
          </cell>
          <cell r="G58">
            <v>7879</v>
          </cell>
        </row>
        <row r="60">
          <cell r="C60">
            <v>3966</v>
          </cell>
          <cell r="D60">
            <v>4081</v>
          </cell>
          <cell r="E60">
            <v>3732</v>
          </cell>
          <cell r="F60">
            <v>3358</v>
          </cell>
          <cell r="G60">
            <v>3420</v>
          </cell>
        </row>
      </sheetData>
      <sheetData sheetId="13" refreshError="1">
        <row r="15">
          <cell r="B15">
            <v>5846</v>
          </cell>
          <cell r="C15">
            <v>5342</v>
          </cell>
          <cell r="D15">
            <v>5523</v>
          </cell>
          <cell r="E15">
            <v>5906</v>
          </cell>
          <cell r="F15">
            <v>4668</v>
          </cell>
          <cell r="G15">
            <v>4656</v>
          </cell>
        </row>
        <row r="23">
          <cell r="B23">
            <v>-580</v>
          </cell>
          <cell r="C23">
            <v>-592</v>
          </cell>
          <cell r="D23">
            <v>-502</v>
          </cell>
          <cell r="E23">
            <v>-329</v>
          </cell>
          <cell r="F23">
            <v>-288</v>
          </cell>
          <cell r="G23">
            <v>-265</v>
          </cell>
        </row>
        <row r="27">
          <cell r="B27">
            <v>-276</v>
          </cell>
          <cell r="C27">
            <v>-455.88</v>
          </cell>
          <cell r="D27">
            <v>192.39000000000001</v>
          </cell>
          <cell r="E27">
            <v>948.45999999999992</v>
          </cell>
          <cell r="F27">
            <v>99.960000000000008</v>
          </cell>
        </row>
        <row r="38">
          <cell r="H38">
            <v>331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</row>
        <row r="51">
          <cell r="C51">
            <v>6591</v>
          </cell>
          <cell r="D51">
            <v>5994</v>
          </cell>
          <cell r="E51">
            <v>4217</v>
          </cell>
          <cell r="F51">
            <v>3983</v>
          </cell>
          <cell r="G51">
            <v>4177</v>
          </cell>
        </row>
        <row r="52">
          <cell r="C52">
            <v>-2023</v>
          </cell>
          <cell r="D52">
            <v>-2235</v>
          </cell>
          <cell r="E52">
            <v>-1859</v>
          </cell>
          <cell r="F52">
            <v>-1844</v>
          </cell>
          <cell r="G52">
            <v>-2095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</sheetData>
      <sheetData sheetId="14" refreshError="1">
        <row r="206">
          <cell r="B206">
            <v>5960</v>
          </cell>
          <cell r="C206">
            <v>4907</v>
          </cell>
          <cell r="D206">
            <v>5002</v>
          </cell>
          <cell r="E206">
            <v>5145</v>
          </cell>
          <cell r="F206">
            <v>6501</v>
          </cell>
          <cell r="G206">
            <v>6920</v>
          </cell>
        </row>
        <row r="209">
          <cell r="B209">
            <v>-1226</v>
          </cell>
          <cell r="C209">
            <v>-998</v>
          </cell>
          <cell r="D209">
            <v>-1040</v>
          </cell>
          <cell r="E209">
            <v>-1160</v>
          </cell>
          <cell r="F209">
            <v>-1266</v>
          </cell>
          <cell r="G209">
            <v>-1417</v>
          </cell>
        </row>
        <row r="210">
          <cell r="B210">
            <v>1366</v>
          </cell>
          <cell r="C210">
            <v>1725.4999999999998</v>
          </cell>
          <cell r="D210">
            <v>1974.25</v>
          </cell>
          <cell r="E210">
            <v>1905.3799999999999</v>
          </cell>
          <cell r="F210">
            <v>2578.56</v>
          </cell>
          <cell r="G210">
            <v>2590</v>
          </cell>
        </row>
        <row r="225">
          <cell r="B225">
            <v>1610</v>
          </cell>
          <cell r="C225">
            <v>1460</v>
          </cell>
          <cell r="D225">
            <v>886</v>
          </cell>
          <cell r="E225">
            <v>1011</v>
          </cell>
          <cell r="F225">
            <v>970</v>
          </cell>
          <cell r="G225">
            <v>1547</v>
          </cell>
        </row>
        <row r="245">
          <cell r="C245">
            <v>14965</v>
          </cell>
          <cell r="D245">
            <v>14826</v>
          </cell>
          <cell r="E245">
            <v>14256</v>
          </cell>
          <cell r="F245">
            <v>16858</v>
          </cell>
          <cell r="G245">
            <v>20429</v>
          </cell>
        </row>
        <row r="247">
          <cell r="C247">
            <v>8916</v>
          </cell>
          <cell r="D247">
            <v>8299</v>
          </cell>
          <cell r="E247">
            <v>7506</v>
          </cell>
          <cell r="F247">
            <v>8579</v>
          </cell>
          <cell r="G247">
            <v>9985</v>
          </cell>
        </row>
        <row r="252">
          <cell r="C252">
            <v>13123</v>
          </cell>
          <cell r="D252">
            <v>13015</v>
          </cell>
          <cell r="E252">
            <v>12539</v>
          </cell>
          <cell r="F252">
            <v>14665</v>
          </cell>
          <cell r="G252">
            <v>17693</v>
          </cell>
        </row>
        <row r="256">
          <cell r="C256">
            <v>7145</v>
          </cell>
          <cell r="D256">
            <v>6641</v>
          </cell>
          <cell r="E256">
            <v>5859</v>
          </cell>
          <cell r="F256">
            <v>6597</v>
          </cell>
          <cell r="G256">
            <v>7677</v>
          </cell>
        </row>
      </sheetData>
      <sheetData sheetId="15" refreshError="1">
        <row r="15">
          <cell r="B15">
            <v>1845</v>
          </cell>
          <cell r="C15">
            <v>1976</v>
          </cell>
          <cell r="D15">
            <v>2253</v>
          </cell>
          <cell r="E15">
            <v>2215</v>
          </cell>
          <cell r="F15">
            <v>2627</v>
          </cell>
          <cell r="G15">
            <v>2767</v>
          </cell>
        </row>
        <row r="16">
          <cell r="B16">
            <v>-182</v>
          </cell>
          <cell r="C16">
            <v>-214</v>
          </cell>
          <cell r="D16">
            <v>-215</v>
          </cell>
          <cell r="E16">
            <v>-163</v>
          </cell>
          <cell r="F16">
            <v>-220</v>
          </cell>
          <cell r="G16">
            <v>-308</v>
          </cell>
        </row>
        <row r="17">
          <cell r="B17">
            <v>-240</v>
          </cell>
          <cell r="C17">
            <v>-154</v>
          </cell>
          <cell r="D17">
            <v>-144</v>
          </cell>
          <cell r="E17">
            <v>-129</v>
          </cell>
          <cell r="F17">
            <v>-173</v>
          </cell>
          <cell r="G17">
            <v>-151</v>
          </cell>
        </row>
        <row r="20">
          <cell r="B20">
            <v>-314</v>
          </cell>
          <cell r="C20">
            <v>-397</v>
          </cell>
          <cell r="D20">
            <v>-473</v>
          </cell>
          <cell r="E20">
            <v>-414</v>
          </cell>
          <cell r="F20">
            <v>-614</v>
          </cell>
          <cell r="G20">
            <v>-453</v>
          </cell>
        </row>
        <row r="21">
          <cell r="B21">
            <v>-122</v>
          </cell>
          <cell r="C21">
            <v>-41</v>
          </cell>
          <cell r="D21">
            <v>-26</v>
          </cell>
          <cell r="E21">
            <v>-59</v>
          </cell>
          <cell r="F21">
            <v>-106</v>
          </cell>
          <cell r="G21">
            <v>-133</v>
          </cell>
          <cell r="H21">
            <v>-98</v>
          </cell>
        </row>
        <row r="23">
          <cell r="B23">
            <v>-544</v>
          </cell>
          <cell r="C23">
            <v>-629</v>
          </cell>
          <cell r="D23">
            <v>-726</v>
          </cell>
          <cell r="E23">
            <v>-777</v>
          </cell>
          <cell r="F23">
            <v>-794</v>
          </cell>
          <cell r="G23">
            <v>-918</v>
          </cell>
        </row>
        <row r="33">
          <cell r="B33">
            <v>349</v>
          </cell>
          <cell r="C33">
            <v>235</v>
          </cell>
          <cell r="D33">
            <v>196</v>
          </cell>
          <cell r="E33">
            <v>213</v>
          </cell>
          <cell r="F33">
            <v>286</v>
          </cell>
          <cell r="G33">
            <v>278</v>
          </cell>
          <cell r="H33">
            <v>303</v>
          </cell>
        </row>
        <row r="34">
          <cell r="B34">
            <v>875</v>
          </cell>
          <cell r="C34">
            <v>523</v>
          </cell>
          <cell r="D34">
            <v>365</v>
          </cell>
          <cell r="E34">
            <v>390</v>
          </cell>
          <cell r="F34">
            <v>347</v>
          </cell>
          <cell r="G34">
            <v>560</v>
          </cell>
          <cell r="H34">
            <v>488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55</v>
          </cell>
          <cell r="G36">
            <v>49</v>
          </cell>
          <cell r="H36">
            <v>0</v>
          </cell>
        </row>
      </sheetData>
      <sheetData sheetId="16" refreshError="1">
        <row r="28">
          <cell r="B28">
            <v>1032</v>
          </cell>
          <cell r="C28">
            <v>918</v>
          </cell>
          <cell r="D28">
            <v>960</v>
          </cell>
          <cell r="E28">
            <v>919</v>
          </cell>
          <cell r="F28">
            <v>1240</v>
          </cell>
          <cell r="G28">
            <v>1249</v>
          </cell>
        </row>
        <row r="29">
          <cell r="B29">
            <v>-417</v>
          </cell>
          <cell r="C29">
            <v>-393</v>
          </cell>
          <cell r="D29">
            <v>-457</v>
          </cell>
          <cell r="E29">
            <v>-360</v>
          </cell>
          <cell r="F29">
            <v>-378</v>
          </cell>
          <cell r="G29">
            <v>-395</v>
          </cell>
        </row>
        <row r="30">
          <cell r="B30">
            <v>-40</v>
          </cell>
          <cell r="C30">
            <v>-93</v>
          </cell>
          <cell r="D30">
            <v>-60</v>
          </cell>
          <cell r="E30">
            <v>-58</v>
          </cell>
          <cell r="F30">
            <v>-80</v>
          </cell>
          <cell r="G30">
            <v>-133</v>
          </cell>
        </row>
        <row r="33">
          <cell r="B33">
            <v>-135</v>
          </cell>
          <cell r="C33">
            <v>-196</v>
          </cell>
          <cell r="D33">
            <v>-180</v>
          </cell>
          <cell r="E33">
            <v>-184</v>
          </cell>
          <cell r="F33">
            <v>-196</v>
          </cell>
          <cell r="G33">
            <v>-274</v>
          </cell>
        </row>
        <row r="34">
          <cell r="B34">
            <v>-117</v>
          </cell>
          <cell r="C34">
            <v>374</v>
          </cell>
          <cell r="D34">
            <v>-15</v>
          </cell>
          <cell r="E34">
            <v>0</v>
          </cell>
          <cell r="F34">
            <v>-16</v>
          </cell>
          <cell r="G34">
            <v>-20</v>
          </cell>
        </row>
        <row r="36">
          <cell r="B36">
            <v>-243</v>
          </cell>
          <cell r="C36">
            <v>-141</v>
          </cell>
          <cell r="D36">
            <v>-124</v>
          </cell>
          <cell r="E36">
            <v>-153</v>
          </cell>
          <cell r="F36">
            <v>-225</v>
          </cell>
          <cell r="G36">
            <v>-225</v>
          </cell>
        </row>
        <row r="46">
          <cell r="B46">
            <v>110</v>
          </cell>
          <cell r="C46">
            <v>122</v>
          </cell>
          <cell r="D46">
            <v>128</v>
          </cell>
          <cell r="E46">
            <v>124</v>
          </cell>
          <cell r="F46">
            <v>196</v>
          </cell>
          <cell r="G46">
            <v>237</v>
          </cell>
          <cell r="H46">
            <v>171</v>
          </cell>
        </row>
        <row r="47">
          <cell r="B47">
            <v>180</v>
          </cell>
          <cell r="C47">
            <v>163</v>
          </cell>
          <cell r="D47">
            <v>198</v>
          </cell>
          <cell r="E47">
            <v>216</v>
          </cell>
          <cell r="F47">
            <v>161</v>
          </cell>
          <cell r="G47">
            <v>213</v>
          </cell>
          <cell r="H47">
            <v>352</v>
          </cell>
        </row>
        <row r="49">
          <cell r="B49">
            <v>3</v>
          </cell>
          <cell r="C49">
            <v>346</v>
          </cell>
          <cell r="D49">
            <v>2</v>
          </cell>
          <cell r="E49">
            <v>0</v>
          </cell>
          <cell r="F49">
            <v>12</v>
          </cell>
          <cell r="G49">
            <v>9</v>
          </cell>
          <cell r="H49">
            <v>39</v>
          </cell>
        </row>
      </sheetData>
      <sheetData sheetId="17" refreshError="1">
        <row r="23">
          <cell r="B23">
            <v>985</v>
          </cell>
          <cell r="C23">
            <v>982</v>
          </cell>
          <cell r="D23">
            <v>920</v>
          </cell>
          <cell r="E23">
            <v>890</v>
          </cell>
          <cell r="F23">
            <v>1060</v>
          </cell>
          <cell r="G23">
            <v>1054</v>
          </cell>
        </row>
        <row r="24">
          <cell r="B24">
            <v>-334</v>
          </cell>
          <cell r="C24">
            <v>-350</v>
          </cell>
          <cell r="D24">
            <v>-363</v>
          </cell>
          <cell r="E24">
            <v>-331</v>
          </cell>
          <cell r="F24">
            <v>-320</v>
          </cell>
          <cell r="G24">
            <v>-317</v>
          </cell>
        </row>
        <row r="25">
          <cell r="B25">
            <v>-43</v>
          </cell>
          <cell r="C25">
            <v>-32</v>
          </cell>
          <cell r="D25">
            <v>-27</v>
          </cell>
          <cell r="E25">
            <v>-28</v>
          </cell>
          <cell r="F25">
            <v>-34</v>
          </cell>
          <cell r="G25">
            <v>-63</v>
          </cell>
        </row>
        <row r="28">
          <cell r="B28">
            <v>-205</v>
          </cell>
          <cell r="C28">
            <v>-218</v>
          </cell>
          <cell r="D28">
            <v>-199</v>
          </cell>
          <cell r="E28">
            <v>-208</v>
          </cell>
          <cell r="F28">
            <v>-201</v>
          </cell>
          <cell r="G28">
            <v>-216</v>
          </cell>
        </row>
        <row r="29">
          <cell r="B29">
            <v>10</v>
          </cell>
          <cell r="C29">
            <v>5</v>
          </cell>
          <cell r="D29">
            <v>10</v>
          </cell>
          <cell r="E29">
            <v>91</v>
          </cell>
          <cell r="F29">
            <v>-52</v>
          </cell>
          <cell r="G29">
            <v>-70</v>
          </cell>
        </row>
        <row r="31">
          <cell r="B31">
            <v>-296</v>
          </cell>
          <cell r="C31">
            <v>-277</v>
          </cell>
          <cell r="D31">
            <v>-247</v>
          </cell>
          <cell r="E31">
            <v>-184</v>
          </cell>
          <cell r="F31">
            <v>-266</v>
          </cell>
          <cell r="G31">
            <v>-263</v>
          </cell>
        </row>
        <row r="41">
          <cell r="B41">
            <v>55</v>
          </cell>
          <cell r="C41">
            <v>52</v>
          </cell>
          <cell r="D41">
            <v>36</v>
          </cell>
          <cell r="E41">
            <v>36</v>
          </cell>
          <cell r="F41">
            <v>53</v>
          </cell>
          <cell r="G41">
            <v>112</v>
          </cell>
          <cell r="H41">
            <v>150</v>
          </cell>
        </row>
        <row r="42">
          <cell r="B42">
            <v>264</v>
          </cell>
          <cell r="C42">
            <v>198</v>
          </cell>
          <cell r="D42">
            <v>175</v>
          </cell>
          <cell r="E42">
            <v>107</v>
          </cell>
          <cell r="F42">
            <v>130</v>
          </cell>
          <cell r="G42">
            <v>289</v>
          </cell>
          <cell r="H42">
            <v>367</v>
          </cell>
        </row>
        <row r="44">
          <cell r="B44">
            <v>0</v>
          </cell>
          <cell r="C44">
            <v>18</v>
          </cell>
          <cell r="D44">
            <v>15</v>
          </cell>
          <cell r="E44">
            <v>3</v>
          </cell>
          <cell r="F44">
            <v>21</v>
          </cell>
          <cell r="G44">
            <v>21</v>
          </cell>
          <cell r="H44">
            <v>9</v>
          </cell>
        </row>
      </sheetData>
      <sheetData sheetId="18" refreshError="1">
        <row r="21">
          <cell r="B21">
            <v>342</v>
          </cell>
          <cell r="C21">
            <v>310</v>
          </cell>
          <cell r="D21">
            <v>408</v>
          </cell>
          <cell r="E21">
            <v>475</v>
          </cell>
          <cell r="F21">
            <v>617</v>
          </cell>
          <cell r="G21">
            <v>876</v>
          </cell>
        </row>
        <row r="22">
          <cell r="B22">
            <v>-166</v>
          </cell>
          <cell r="C22">
            <v>-145</v>
          </cell>
          <cell r="D22">
            <v>-145</v>
          </cell>
          <cell r="E22">
            <v>-144</v>
          </cell>
          <cell r="F22">
            <v>-152</v>
          </cell>
          <cell r="G22">
            <v>-231</v>
          </cell>
        </row>
        <row r="23">
          <cell r="B23">
            <v>-40</v>
          </cell>
          <cell r="C23">
            <v>-27</v>
          </cell>
          <cell r="D23">
            <v>-31</v>
          </cell>
          <cell r="E23">
            <v>-47</v>
          </cell>
          <cell r="F23">
            <v>-46</v>
          </cell>
          <cell r="G23">
            <v>-34</v>
          </cell>
        </row>
        <row r="26">
          <cell r="B26">
            <v>-45</v>
          </cell>
          <cell r="C26">
            <v>-80</v>
          </cell>
          <cell r="D26">
            <v>-158</v>
          </cell>
          <cell r="E26">
            <v>-187</v>
          </cell>
          <cell r="F26">
            <v>-216</v>
          </cell>
          <cell r="G26">
            <v>-423</v>
          </cell>
        </row>
        <row r="27">
          <cell r="B27">
            <v>4</v>
          </cell>
          <cell r="C27">
            <v>11</v>
          </cell>
          <cell r="D27">
            <v>44</v>
          </cell>
          <cell r="E27">
            <v>28</v>
          </cell>
          <cell r="F27">
            <v>6</v>
          </cell>
          <cell r="G27">
            <v>6</v>
          </cell>
        </row>
        <row r="39">
          <cell r="B39">
            <v>55</v>
          </cell>
          <cell r="C39">
            <v>43</v>
          </cell>
          <cell r="D39">
            <v>34</v>
          </cell>
          <cell r="E39">
            <v>48</v>
          </cell>
          <cell r="F39">
            <v>47</v>
          </cell>
          <cell r="G39">
            <v>51</v>
          </cell>
          <cell r="H39">
            <v>51</v>
          </cell>
        </row>
        <row r="40">
          <cell r="B40">
            <v>295</v>
          </cell>
          <cell r="C40">
            <v>201</v>
          </cell>
          <cell r="D40">
            <v>162</v>
          </cell>
          <cell r="E40">
            <v>254</v>
          </cell>
          <cell r="F40">
            <v>251</v>
          </cell>
          <cell r="G40">
            <v>395</v>
          </cell>
          <cell r="H40">
            <v>583</v>
          </cell>
        </row>
        <row r="42">
          <cell r="B42">
            <v>1</v>
          </cell>
          <cell r="C42">
            <v>4</v>
          </cell>
          <cell r="D42">
            <v>0</v>
          </cell>
          <cell r="E42">
            <v>0</v>
          </cell>
          <cell r="F42">
            <v>196</v>
          </cell>
          <cell r="G42">
            <v>0</v>
          </cell>
          <cell r="H42">
            <v>0</v>
          </cell>
        </row>
      </sheetData>
      <sheetData sheetId="19" refreshError="1">
        <row r="33">
          <cell r="B33">
            <v>339</v>
          </cell>
          <cell r="C33">
            <v>149</v>
          </cell>
          <cell r="D33">
            <v>136</v>
          </cell>
          <cell r="E33">
            <v>168</v>
          </cell>
          <cell r="F33">
            <v>267</v>
          </cell>
          <cell r="G33">
            <v>266</v>
          </cell>
        </row>
        <row r="34">
          <cell r="B34">
            <v>-87</v>
          </cell>
          <cell r="C34">
            <v>-23</v>
          </cell>
          <cell r="D34">
            <v>-14</v>
          </cell>
          <cell r="E34">
            <v>-20</v>
          </cell>
          <cell r="F34">
            <v>-58</v>
          </cell>
          <cell r="G34">
            <v>-58</v>
          </cell>
        </row>
        <row r="35">
          <cell r="B35">
            <v>-55</v>
          </cell>
          <cell r="C35">
            <v>-58</v>
          </cell>
          <cell r="D35">
            <v>-11</v>
          </cell>
          <cell r="E35">
            <v>-39</v>
          </cell>
          <cell r="F35">
            <v>-50</v>
          </cell>
          <cell r="G35">
            <v>-98</v>
          </cell>
        </row>
        <row r="38">
          <cell r="B38">
            <v>-82</v>
          </cell>
          <cell r="C38">
            <v>-76</v>
          </cell>
          <cell r="D38">
            <v>-52</v>
          </cell>
          <cell r="E38">
            <v>-71</v>
          </cell>
          <cell r="F38">
            <v>-81</v>
          </cell>
          <cell r="G38">
            <v>-89</v>
          </cell>
        </row>
        <row r="39">
          <cell r="B39">
            <v>-157</v>
          </cell>
          <cell r="C39">
            <v>-10</v>
          </cell>
          <cell r="D39">
            <v>-19</v>
          </cell>
          <cell r="E39">
            <v>-9</v>
          </cell>
          <cell r="F39">
            <v>-20</v>
          </cell>
          <cell r="G39">
            <v>25</v>
          </cell>
        </row>
        <row r="41">
          <cell r="B41">
            <v>-9</v>
          </cell>
          <cell r="C41">
            <v>-7</v>
          </cell>
          <cell r="D41">
            <v>-7</v>
          </cell>
          <cell r="E41">
            <v>-7</v>
          </cell>
          <cell r="F41">
            <v>-23</v>
          </cell>
          <cell r="G41">
            <v>-13</v>
          </cell>
        </row>
        <row r="51">
          <cell r="B51">
            <v>90</v>
          </cell>
          <cell r="C51">
            <v>64</v>
          </cell>
          <cell r="D51">
            <v>15</v>
          </cell>
          <cell r="E51">
            <v>23</v>
          </cell>
          <cell r="F51">
            <v>60</v>
          </cell>
          <cell r="G51">
            <v>99</v>
          </cell>
          <cell r="H51">
            <v>111</v>
          </cell>
        </row>
        <row r="52">
          <cell r="B52">
            <v>43</v>
          </cell>
          <cell r="C52">
            <v>76</v>
          </cell>
          <cell r="D52">
            <v>54</v>
          </cell>
          <cell r="E52">
            <v>54</v>
          </cell>
          <cell r="F52">
            <v>66</v>
          </cell>
          <cell r="G52">
            <v>65</v>
          </cell>
          <cell r="H52">
            <v>198</v>
          </cell>
        </row>
        <row r="54">
          <cell r="B54">
            <v>9</v>
          </cell>
          <cell r="C54">
            <v>0</v>
          </cell>
          <cell r="D54">
            <v>2</v>
          </cell>
          <cell r="E54">
            <v>0</v>
          </cell>
          <cell r="F54">
            <v>5</v>
          </cell>
          <cell r="G54">
            <v>18</v>
          </cell>
          <cell r="H54">
            <v>149</v>
          </cell>
        </row>
      </sheetData>
      <sheetData sheetId="20" refreshError="1"/>
      <sheetData sheetId="21" refreshError="1">
        <row r="9">
          <cell r="B9">
            <v>7572</v>
          </cell>
          <cell r="C9">
            <v>7204</v>
          </cell>
          <cell r="D9">
            <v>7059</v>
          </cell>
          <cell r="E9">
            <v>7116</v>
          </cell>
          <cell r="F9">
            <v>8674</v>
          </cell>
          <cell r="G9">
            <v>9595</v>
          </cell>
        </row>
        <row r="34">
          <cell r="B34">
            <v>-4778</v>
          </cell>
          <cell r="C34">
            <v>-4880</v>
          </cell>
          <cell r="D34">
            <v>-4644</v>
          </cell>
          <cell r="E34">
            <v>-4804</v>
          </cell>
          <cell r="F34">
            <v>-5755</v>
          </cell>
          <cell r="G34">
            <v>-6369</v>
          </cell>
        </row>
        <row r="37">
          <cell r="B37">
            <v>-754</v>
          </cell>
          <cell r="C37">
            <v>-636</v>
          </cell>
          <cell r="D37">
            <v>-778</v>
          </cell>
          <cell r="E37">
            <v>-766</v>
          </cell>
          <cell r="F37">
            <v>-919</v>
          </cell>
          <cell r="G37">
            <v>-1021</v>
          </cell>
        </row>
        <row r="41">
          <cell r="B41">
            <v>2040</v>
          </cell>
          <cell r="C41">
            <v>1802.06</v>
          </cell>
          <cell r="D41">
            <v>1648.3000000000002</v>
          </cell>
          <cell r="E41">
            <v>1549.59</v>
          </cell>
          <cell r="F41">
            <v>1998.69</v>
          </cell>
          <cell r="G41">
            <v>2012</v>
          </cell>
        </row>
        <row r="50">
          <cell r="B50">
            <v>1196</v>
          </cell>
          <cell r="C50">
            <v>2002</v>
          </cell>
          <cell r="D50">
            <v>1017</v>
          </cell>
          <cell r="E50">
            <v>1051</v>
          </cell>
          <cell r="F50">
            <v>1094</v>
          </cell>
          <cell r="G50">
            <v>786</v>
          </cell>
          <cell r="H50">
            <v>921</v>
          </cell>
          <cell r="I50">
            <v>906</v>
          </cell>
          <cell r="J50">
            <v>780</v>
          </cell>
          <cell r="K50">
            <v>802</v>
          </cell>
        </row>
        <row r="58">
          <cell r="B58">
            <v>13485</v>
          </cell>
          <cell r="C58">
            <v>12552</v>
          </cell>
          <cell r="D58">
            <v>12958</v>
          </cell>
          <cell r="E58">
            <v>12296</v>
          </cell>
          <cell r="F58">
            <v>14251</v>
          </cell>
          <cell r="G58">
            <v>14563</v>
          </cell>
        </row>
        <row r="60">
          <cell r="B60">
            <v>8608</v>
          </cell>
          <cell r="C60">
            <v>6879</v>
          </cell>
          <cell r="D60">
            <v>6900</v>
          </cell>
          <cell r="E60">
            <v>6426</v>
          </cell>
          <cell r="F60">
            <v>7387</v>
          </cell>
          <cell r="G60">
            <v>6647</v>
          </cell>
        </row>
      </sheetData>
      <sheetData sheetId="22" refreshError="1"/>
      <sheetData sheetId="23" refreshError="1"/>
      <sheetData sheetId="24" refreshError="1">
        <row r="5">
          <cell r="B5">
            <v>1337</v>
          </cell>
          <cell r="C5">
            <v>1585</v>
          </cell>
          <cell r="D5">
            <v>1374</v>
          </cell>
          <cell r="E5">
            <v>1692</v>
          </cell>
          <cell r="F5">
            <v>2124</v>
          </cell>
          <cell r="G5">
            <v>2458</v>
          </cell>
        </row>
        <row r="8">
          <cell r="B8">
            <v>-1156</v>
          </cell>
          <cell r="C8">
            <v>-1312</v>
          </cell>
          <cell r="D8">
            <v>-1156</v>
          </cell>
          <cell r="E8">
            <v>-1492</v>
          </cell>
          <cell r="F8">
            <v>-1886</v>
          </cell>
          <cell r="G8">
            <v>-2202</v>
          </cell>
        </row>
        <row r="9">
          <cell r="B9">
            <v>-101</v>
          </cell>
          <cell r="C9">
            <v>-109</v>
          </cell>
          <cell r="D9">
            <v>-84</v>
          </cell>
          <cell r="E9">
            <v>-68</v>
          </cell>
          <cell r="F9">
            <v>-81</v>
          </cell>
          <cell r="G9">
            <v>-87</v>
          </cell>
        </row>
        <row r="13">
          <cell r="B13">
            <v>80</v>
          </cell>
          <cell r="C13">
            <v>180.95999999999998</v>
          </cell>
          <cell r="D13">
            <v>131.97</v>
          </cell>
          <cell r="E13">
            <v>131.13</v>
          </cell>
          <cell r="F13">
            <v>157.08000000000001</v>
          </cell>
          <cell r="G13">
            <v>169</v>
          </cell>
        </row>
        <row r="21">
          <cell r="B21">
            <v>41</v>
          </cell>
          <cell r="C21">
            <v>66</v>
          </cell>
          <cell r="D21">
            <v>193</v>
          </cell>
          <cell r="E21">
            <v>136</v>
          </cell>
          <cell r="F21">
            <v>139</v>
          </cell>
          <cell r="G21">
            <v>236</v>
          </cell>
        </row>
        <row r="24">
          <cell r="B24">
            <v>405</v>
          </cell>
          <cell r="C24">
            <v>299</v>
          </cell>
          <cell r="D24">
            <v>413</v>
          </cell>
          <cell r="E24">
            <v>430</v>
          </cell>
          <cell r="F24">
            <v>540</v>
          </cell>
          <cell r="G24">
            <v>721</v>
          </cell>
        </row>
      </sheetData>
      <sheetData sheetId="25" refreshError="1">
        <row r="7">
          <cell r="B7">
            <v>52</v>
          </cell>
          <cell r="C7">
            <v>110</v>
          </cell>
          <cell r="D7">
            <v>94</v>
          </cell>
          <cell r="E7">
            <v>80</v>
          </cell>
          <cell r="F7">
            <v>82</v>
          </cell>
          <cell r="G7">
            <v>129</v>
          </cell>
        </row>
        <row r="10">
          <cell r="B10">
            <v>-644</v>
          </cell>
          <cell r="C10">
            <v>-644</v>
          </cell>
          <cell r="D10">
            <v>-236</v>
          </cell>
          <cell r="E10">
            <v>-205</v>
          </cell>
          <cell r="F10">
            <v>-204</v>
          </cell>
        </row>
        <row r="11">
          <cell r="B11">
            <v>-237</v>
          </cell>
          <cell r="C11">
            <v>-203</v>
          </cell>
          <cell r="D11">
            <v>-11</v>
          </cell>
          <cell r="E11">
            <v>-17</v>
          </cell>
          <cell r="F11">
            <v>-25</v>
          </cell>
          <cell r="G11">
            <v>-31</v>
          </cell>
        </row>
        <row r="15">
          <cell r="B15">
            <v>-458</v>
          </cell>
          <cell r="C15">
            <v>-353.79999999999995</v>
          </cell>
          <cell r="D15">
            <v>-139.39000000000001</v>
          </cell>
          <cell r="E15">
            <v>-107.63</v>
          </cell>
          <cell r="F15">
            <v>-96.9</v>
          </cell>
          <cell r="G15">
            <v>-138</v>
          </cell>
        </row>
        <row r="23">
          <cell r="B23">
            <v>8</v>
          </cell>
          <cell r="C23">
            <v>4</v>
          </cell>
          <cell r="D23">
            <v>3</v>
          </cell>
          <cell r="E23">
            <v>29</v>
          </cell>
          <cell r="F23">
            <v>26</v>
          </cell>
          <cell r="G23">
            <v>26</v>
          </cell>
        </row>
        <row r="26">
          <cell r="E26">
            <v>205</v>
          </cell>
          <cell r="F26">
            <v>224</v>
          </cell>
        </row>
      </sheetData>
      <sheetData sheetId="26" refreshError="1">
        <row r="5">
          <cell r="C5">
            <v>13.014833043360136</v>
          </cell>
          <cell r="D5">
            <v>12.539173187712287</v>
          </cell>
          <cell r="E5">
            <v>14.664799476144042</v>
          </cell>
          <cell r="H5">
            <v>14.911414494480059</v>
          </cell>
          <cell r="I5">
            <v>14.164743192778998</v>
          </cell>
          <cell r="J5">
            <v>15.313607612254424</v>
          </cell>
        </row>
        <row r="6">
          <cell r="C6">
            <v>12.958405826632601</v>
          </cell>
          <cell r="D6">
            <v>12.296158681904334</v>
          </cell>
          <cell r="E6">
            <v>14.520846766165185</v>
          </cell>
          <cell r="H6">
            <v>12.259857782514878</v>
          </cell>
          <cell r="I6">
            <v>11.722400495411812</v>
          </cell>
          <cell r="J6">
            <v>13.944525455646993</v>
          </cell>
        </row>
        <row r="7">
          <cell r="C7">
            <v>7.7211241555510277</v>
          </cell>
          <cell r="D7">
            <v>7.2543113963482142</v>
          </cell>
          <cell r="E7">
            <v>7.439088094049259</v>
          </cell>
          <cell r="H7">
            <v>6.9311431213655386</v>
          </cell>
          <cell r="I7">
            <v>6.9484321342115631</v>
          </cell>
          <cell r="J7">
            <v>7.1782376160379249</v>
          </cell>
        </row>
        <row r="8">
          <cell r="C8">
            <v>5.9943468288426676</v>
          </cell>
          <cell r="D8">
            <v>4.2166300737488038</v>
          </cell>
          <cell r="E8">
            <v>3.9826916427483923</v>
          </cell>
          <cell r="H8">
            <v>5.9326948698255455</v>
          </cell>
          <cell r="I8">
            <v>4.1664320966803654</v>
          </cell>
          <cell r="J8">
            <v>3.9510424653771543</v>
          </cell>
        </row>
        <row r="9">
          <cell r="C9">
            <v>1.0407686640856439</v>
          </cell>
          <cell r="D9">
            <v>1.0128732008482051</v>
          </cell>
          <cell r="E9">
            <v>1.3384539204417181</v>
          </cell>
          <cell r="H9">
            <v>0.97754928238164651</v>
          </cell>
          <cell r="I9">
            <v>0.96173694383456254</v>
          </cell>
          <cell r="J9">
            <v>1.2817916835351466</v>
          </cell>
        </row>
        <row r="10">
          <cell r="C10">
            <v>0.97127959163414268</v>
          </cell>
          <cell r="D10">
            <v>0.81161215260185027</v>
          </cell>
          <cell r="E10">
            <v>0.73967190340200206</v>
          </cell>
          <cell r="H10">
            <v>0.96709979780247335</v>
          </cell>
          <cell r="I10">
            <v>0.78393289421831902</v>
          </cell>
          <cell r="J10">
            <v>0.72588919712743061</v>
          </cell>
        </row>
        <row r="13">
          <cell r="C13">
            <v>6.3736631190666522</v>
          </cell>
          <cell r="D13">
            <v>6.6805532098556926</v>
          </cell>
          <cell r="E13">
            <v>8.0674774060491661</v>
          </cell>
          <cell r="H13">
            <v>6.5450346661650913</v>
          </cell>
          <cell r="I13">
            <v>6.6524048114995589</v>
          </cell>
          <cell r="J13">
            <v>8.1277129371750707</v>
          </cell>
        </row>
        <row r="14">
          <cell r="C14">
            <v>6.0586111590045819</v>
          </cell>
          <cell r="D14">
            <v>5.8698793371990465</v>
          </cell>
          <cell r="E14">
            <v>7.1343371442004013</v>
          </cell>
          <cell r="H14">
            <v>3.5105043443732136</v>
          </cell>
          <cell r="I14">
            <v>3.2225224718046879</v>
          </cell>
          <cell r="J14">
            <v>3.9505319947743924</v>
          </cell>
        </row>
        <row r="15">
          <cell r="C15">
            <v>3.6406004273839194</v>
          </cell>
          <cell r="D15">
            <v>3.5227720542701122</v>
          </cell>
          <cell r="E15">
            <v>4.0807019984786788</v>
          </cell>
          <cell r="H15">
            <v>2.8584565066328103</v>
          </cell>
          <cell r="I15">
            <v>3.2136088123252455</v>
          </cell>
          <cell r="J15">
            <v>3.8295504619198204</v>
          </cell>
        </row>
        <row r="16">
          <cell r="C16">
            <v>2.2346222772561743</v>
          </cell>
          <cell r="D16">
            <v>1.85920171142262</v>
          </cell>
          <cell r="E16">
            <v>1.8443302877787673</v>
          </cell>
          <cell r="H16">
            <v>2.2158132050136627</v>
          </cell>
          <cell r="I16">
            <v>1.8404361125185311</v>
          </cell>
          <cell r="J16">
            <v>1.8239114636682909</v>
          </cell>
        </row>
        <row r="17">
          <cell r="C17">
            <v>0.61599711594225615</v>
          </cell>
          <cell r="D17">
            <v>0.57235076657471529</v>
          </cell>
          <cell r="E17">
            <v>0.79837602271962138</v>
          </cell>
          <cell r="H17">
            <v>0.5647946415043078</v>
          </cell>
          <cell r="I17">
            <v>0.53200472893092388</v>
          </cell>
          <cell r="J17">
            <v>0.75243366847104975</v>
          </cell>
        </row>
        <row r="18">
          <cell r="C18">
            <v>0.6478680439087342</v>
          </cell>
          <cell r="D18">
            <v>0.59252378539661099</v>
          </cell>
          <cell r="E18">
            <v>0.55743389821600164</v>
          </cell>
          <cell r="H18">
            <v>0.64682309545081684</v>
          </cell>
          <cell r="I18">
            <v>0.57844958621854414</v>
          </cell>
          <cell r="J18">
            <v>0.55130825098285874</v>
          </cell>
        </row>
        <row r="62">
          <cell r="D62">
            <v>2.2720448873125787</v>
          </cell>
        </row>
        <row r="68">
          <cell r="D68">
            <v>1.4604327347107284</v>
          </cell>
          <cell r="E68">
            <v>1.6488200469209571</v>
          </cell>
        </row>
        <row r="69">
          <cell r="D69">
            <v>0.76563643528683223</v>
          </cell>
          <cell r="E69">
            <v>0.91884708497143119</v>
          </cell>
        </row>
        <row r="70">
          <cell r="D70">
            <v>0.42550995515021861</v>
          </cell>
          <cell r="E70">
            <v>0.71006460844181152</v>
          </cell>
        </row>
        <row r="71">
          <cell r="D71">
            <v>0.32933626076676237</v>
          </cell>
          <cell r="E71">
            <v>0.28790541995771513</v>
          </cell>
        </row>
        <row r="72">
          <cell r="D72">
            <v>6.8494435999924941E-2</v>
          </cell>
          <cell r="E72">
            <v>8.0654355236381189E-2</v>
          </cell>
        </row>
        <row r="73">
          <cell r="D73">
            <v>1.7358178986282349E-2</v>
          </cell>
          <cell r="E73">
            <v>2.4502588932571498E-2</v>
          </cell>
        </row>
        <row r="74">
          <cell r="D74">
            <v>3.5654637917769148E-2</v>
          </cell>
          <cell r="E74">
            <v>2.0929294713238154E-2</v>
          </cell>
        </row>
        <row r="79">
          <cell r="E79">
            <v>2.7029418416242934</v>
          </cell>
        </row>
        <row r="80">
          <cell r="E80">
            <v>2.0005342922239104</v>
          </cell>
        </row>
        <row r="81">
          <cell r="E81">
            <v>0.49209366106247759</v>
          </cell>
        </row>
        <row r="82">
          <cell r="E82">
            <v>0.10311506175790505</v>
          </cell>
        </row>
        <row r="83">
          <cell r="E83">
            <v>0.15722494565066711</v>
          </cell>
        </row>
        <row r="84">
          <cell r="E84">
            <v>-9.6989414524762188E-2</v>
          </cell>
        </row>
        <row r="85">
          <cell r="E85">
            <v>-1.5314118082857186E-2</v>
          </cell>
        </row>
        <row r="89">
          <cell r="E89">
            <v>2.5809393675641981</v>
          </cell>
        </row>
        <row r="90">
          <cell r="E90">
            <v>2.0005342922239104</v>
          </cell>
        </row>
        <row r="91">
          <cell r="E91">
            <v>0.21184530014619107</v>
          </cell>
        </row>
        <row r="92">
          <cell r="E92">
            <v>0.10005223814133361</v>
          </cell>
        </row>
        <row r="93">
          <cell r="E93">
            <v>0.10617788537447649</v>
          </cell>
        </row>
        <row r="94">
          <cell r="E94">
            <v>-9.6989414524762188E-2</v>
          </cell>
        </row>
        <row r="95">
          <cell r="E95">
            <v>-5.1047060276190624E-2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UROMacroSystem"/>
      <sheetName val="EG-Page"/>
      <sheetName val="Figures"/>
      <sheetName val="projections"/>
      <sheetName val="eval"/>
      <sheetName val="dayval"/>
      <sheetName val="dcf"/>
      <sheetName val="debt"/>
      <sheetName val="Oildisc"/>
      <sheetName val="assms"/>
      <sheetName val="chem"/>
      <sheetName val="health"/>
      <sheetName val="r&amp;m"/>
      <sheetName val="group e&amp;p"/>
      <sheetName val="row"/>
      <sheetName val="euro"/>
      <sheetName val="africa"/>
      <sheetName val="lr"/>
      <sheetName val="Figures ex San"/>
      <sheetName val="eval ex San"/>
      <sheetName val="proj ex Sanofi"/>
      <sheetName val="Beta"/>
      <sheetName val="CCCC"/>
      <sheetName val="qtly"/>
      <sheetName val="refinery"/>
      <sheetName val="dev proj"/>
      <sheetName val="half"/>
      <sheetName val="Presentation"/>
      <sheetName val="ELF"/>
      <sheetName val="chems"/>
      <sheetName val="GAS"/>
      <sheetName val="LPG"/>
      <sheetName val="LatAm"/>
      <sheetName val="NAf, MEast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7">
          <cell r="J7">
            <v>3977.6315019420736</v>
          </cell>
        </row>
        <row r="9">
          <cell r="J9">
            <v>1832.7260182410143</v>
          </cell>
        </row>
        <row r="11">
          <cell r="J11">
            <v>2470.0218387016293</v>
          </cell>
        </row>
        <row r="17">
          <cell r="J17">
            <v>292.62012055948969</v>
          </cell>
        </row>
        <row r="19">
          <cell r="J19">
            <v>169.41164874496772</v>
          </cell>
        </row>
        <row r="21">
          <cell r="J21">
            <v>138.60953079133722</v>
          </cell>
        </row>
        <row r="24">
          <cell r="J24">
            <v>561.36859970491571</v>
          </cell>
        </row>
        <row r="30">
          <cell r="J30">
            <v>27.567895568499292</v>
          </cell>
        </row>
        <row r="33">
          <cell r="J33">
            <v>469.88630938263316</v>
          </cell>
        </row>
        <row r="35">
          <cell r="J35">
            <v>-825.18873997776086</v>
          </cell>
        </row>
        <row r="37">
          <cell r="J37">
            <v>0</v>
          </cell>
        </row>
        <row r="41">
          <cell r="J41">
            <v>1470.6471216960879</v>
          </cell>
        </row>
        <row r="42">
          <cell r="J42">
            <v>-439.23820201877083</v>
          </cell>
        </row>
        <row r="44">
          <cell r="J44">
            <v>6812.0423960351518</v>
          </cell>
        </row>
        <row r="45">
          <cell r="J45">
            <v>-4079.2784911890544</v>
          </cell>
        </row>
        <row r="49">
          <cell r="J49">
            <v>147.85016617742636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-HH"/>
      <sheetName val="Dem-Indiv"/>
      <sheetName val="Output"/>
      <sheetName val="Tables"/>
      <sheetName val="chem"/>
    </sheetNames>
    <sheetDataSet>
      <sheetData sheetId="0" refreshError="1">
        <row r="13">
          <cell r="I13">
            <v>36.4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RAMA Group June 02"/>
      <sheetName val="Profit Reco."/>
      <sheetName val="Excise Duty reworking"/>
      <sheetName val="Pending List"/>
      <sheetName val="IRTL"/>
      <sheetName val="CONSOLIDATED"/>
      <sheetName val="FINAL P&amp;L 02-03"/>
      <sheetName val="M B-QtyRecn"/>
      <sheetName val="NSR_E"/>
      <sheetName val="TOT_COST"/>
      <sheetName val="MFG FORE"/>
      <sheetName val="Input"/>
      <sheetName val="Sheet1"/>
      <sheetName val="MHC-T2-Engine"/>
      <sheetName val="PARTY DETAILS"/>
      <sheetName val="Dels"/>
      <sheetName val="Data"/>
      <sheetName val="2003"/>
      <sheetName val="Intaccrual"/>
      <sheetName val="Comp"/>
      <sheetName val="RES"/>
      <sheetName val="CRITERIA4"/>
      <sheetName val="QTY-00-01 (2)"/>
      <sheetName val="sent to HO"/>
      <sheetName val="valn"/>
      <sheetName val="Exp"/>
      <sheetName val="BS06"/>
      <sheetName val="Grouping"/>
      <sheetName val="Backup"/>
      <sheetName val="walk_data"/>
      <sheetName val="OIL"/>
      <sheetName val="Assumption"/>
      <sheetName val="Info on Rupee Cost"/>
      <sheetName val="trial Balance"/>
      <sheetName val="Index"/>
      <sheetName val="BS"/>
      <sheetName val="BS "/>
      <sheetName val="INDORAMA_Group_June_02"/>
      <sheetName val="Profit_Reco_"/>
      <sheetName val="Excise_Duty_reworking"/>
      <sheetName val="Pending_List"/>
      <sheetName val="FINAL_P&amp;L_02-03"/>
      <sheetName val="Rashtriya Khadyan Traders"/>
      <sheetName val="Rameshwar Dayal Ram Chand"/>
      <sheetName val="Detail P&amp;L"/>
      <sheetName val="Assumption Sheet"/>
      <sheetName val="estimate"/>
      <sheetName val="Assumptions"/>
      <sheetName val="Menu"/>
      <sheetName val="Sensivity"/>
      <sheetName val="Mfg OH "/>
      <sheetName val="Operating Statistics"/>
      <sheetName val="L.L Rates"/>
      <sheetName val="Recasted P&amp;L  02-03-Q1-after ad"/>
      <sheetName val=""/>
      <sheetName val="CJAN"/>
      <sheetName val="DJ1"/>
      <sheetName val="Contract_Analysis"/>
      <sheetName val="1 - A (Narrative)"/>
      <sheetName val="TB"/>
      <sheetName val="Reports List"/>
      <sheetName val="현장지지물물량"/>
      <sheetName val="Setup Variables"/>
      <sheetName val="Grouping TB"/>
      <sheetName val="Template4444"/>
      <sheetName val="Profitability"/>
      <sheetName val="variance"/>
      <sheetName val="Register"/>
      <sheetName val="ICICI Bank Transfer - Feb 09"/>
      <sheetName val="BRKD12"/>
      <sheetName val="M_B-QtyRecn"/>
      <sheetName val="MFG_FORE"/>
      <sheetName val="MAPPINGS"/>
      <sheetName val="sysWorkbook"/>
      <sheetName val="Cons.Trial"/>
      <sheetName val="Rates"/>
      <sheetName val="DCF"/>
      <sheetName val="INDORAMA_Group_June_021"/>
      <sheetName val="Profit_Reco_1"/>
      <sheetName val="Excise_Duty_reworking1"/>
      <sheetName val="Pending_List1"/>
      <sheetName val="FINAL_P&amp;L_02-031"/>
      <sheetName val="PARTY_DETAILS"/>
      <sheetName val="sent_to_HO"/>
      <sheetName val="QTY-00-01_(2)"/>
      <sheetName val="Rashtriya_Khadyan_Traders"/>
      <sheetName val="Rameshwar_Dayal_Ram_Chand"/>
      <sheetName val="Info_on_Rupee_Cost"/>
      <sheetName val="1_-_A_(Narrative)"/>
      <sheetName val="trial_Balance"/>
      <sheetName val="BS_"/>
      <sheetName val="Detail_P&amp;L"/>
      <sheetName val="Assumption_Sheet"/>
      <sheetName val="Mfg_OH_"/>
      <sheetName val="Operating_Statistics"/>
      <sheetName val="Cd"/>
      <sheetName val="Settings"/>
      <sheetName val="Timeline"/>
      <sheetName val="Other notes"/>
      <sheetName val="NGPINWW3"/>
      <sheetName val="#REF"/>
      <sheetName val="MAINT,QP,COMM"/>
      <sheetName val="SUPPORTING"/>
      <sheetName val="Trial-Sub"/>
      <sheetName val="A"/>
      <sheetName val="Reco"/>
      <sheetName val="00182 -Apr-2000"/>
      <sheetName val="Intro"/>
      <sheetName val="Staff"/>
      <sheetName val="C.PLAN"/>
      <sheetName val="C_PL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FFR II Full Year"/>
      <sheetName val="FFR1 (2)"/>
      <sheetName val="FFR1"/>
      <sheetName val="Annexure A"/>
      <sheetName val="Purchase Working"/>
      <sheetName val="Annexure 6(a)"/>
      <sheetName val="BAL Working"/>
      <sheetName val="Note 6 to 29 "/>
      <sheetName val="FDR"/>
      <sheetName val="Prov for Int as on 31.03.2019"/>
      <sheetName val="Summary"/>
      <sheetName val="FY 18-19"/>
      <sheetName val="Result PL"/>
      <sheetName val="FFR II 2nd Half Year"/>
      <sheetName val="FFR II 2nd Half Year (2)"/>
      <sheetName val="Result BS"/>
      <sheetName val="Results Notes"/>
      <sheetName val="1 BS"/>
      <sheetName val="2 PL"/>
      <sheetName val="SOCIE"/>
      <sheetName val="3 CF"/>
      <sheetName val="PPE"/>
      <sheetName val="Intangible Asset"/>
      <sheetName val="Note 6 to 25"/>
      <sheetName val="Note 26 to 36"/>
      <sheetName val="CF Working"/>
      <sheetName val="Rinfra"/>
      <sheetName val="Fees Paid"/>
      <sheetName val="Creditors"/>
    </sheetNames>
    <sheetDataSet>
      <sheetData sheetId="0">
        <row r="2">
          <cell r="C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iff.int.summary"/>
      <sheetName val="diff"/>
      <sheetName val="comp"/>
      <sheetName val="deb TDS"/>
      <sheetName val="deb"/>
      <sheetName val="rtl"/>
      <sheetName val="fcl"/>
      <sheetName val="rtl tds"/>
      <sheetName val="guar comm"/>
      <sheetName val="commitment "/>
      <sheetName val="intcmcdet"/>
      <sheetName val="cmc adv"/>
      <sheetName val="rftl hbi"/>
      <sheetName val="hbi ncd"/>
      <sheetName val="F&amp;S charges -2k-01"/>
      <sheetName val="su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x-rate"/>
      <sheetName val="PGW"/>
      <sheetName val="Inputs"/>
      <sheetName val="Main Bs Cr"/>
      <sheetName val="Adv-Ven-Rev"/>
      <sheetName val="Hickson"/>
      <sheetName val="fcl"/>
      <sheetName val="TRIAL BALANCE"/>
      <sheetName val="FOIL"/>
      <sheetName val="Share price"/>
      <sheetName val="BROKERREC"/>
      <sheetName val="COMB"/>
      <sheetName val="DIVERSIFICATION"/>
      <sheetName val="FTSE"/>
      <sheetName val="FUNDING"/>
      <sheetName val="MUS Calculations- Figure 5410.1"/>
      <sheetName val="diffbetphy&amp;stock"/>
      <sheetName val="Entries"/>
      <sheetName val="PL PBC"/>
      <sheetName val="Links"/>
      <sheetName val="Lead"/>
      <sheetName val="IBASE"/>
      <sheetName val="Sheet13-Personwise"/>
      <sheetName val="pa-mtly"/>
      <sheetName val="Rev Working"/>
      <sheetName val="Template4444"/>
      <sheetName val="INDORAMA Group June 02"/>
      <sheetName val="EAST"/>
      <sheetName val="Sheet1"/>
      <sheetName val="Delhi"/>
      <sheetName val="Grouping TB"/>
      <sheetName val="Instruction Sheet"/>
      <sheetName val="Price Testing - Used - 1"/>
      <sheetName val="Year_End"/>
      <sheetName val="margin."/>
      <sheetName val="Horus_BU06"/>
      <sheetName val="Horus_F05"/>
      <sheetName val="Balance Sheet"/>
      <sheetName val="Trial Balance - MARCH 2006"/>
      <sheetName val="Lists"/>
      <sheetName val="TAB 1"/>
      <sheetName val="2.Control Sheet"/>
      <sheetName val="variables"/>
      <sheetName val="Invest"/>
      <sheetName val="SCA Table"/>
      <sheetName val="ROACE"/>
      <sheetName val="Spese Viaggio"/>
      <sheetName val="Testing"/>
      <sheetName val="SSL PB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2000-01"/>
      <sheetName val="04REL"/>
      <sheetName val="Daily_input"/>
      <sheetName val="Daily_report"/>
      <sheetName val="Inputs &amp; Assumptions"/>
      <sheetName val="Title"/>
      <sheetName val="CAPI_01-02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face"/>
      <sheetName val="Summary finl"/>
      <sheetName val="full model in one sheet"/>
      <sheetName val="Key Nos Summary"/>
      <sheetName val="product mix"/>
      <sheetName val="orders - list"/>
      <sheetName val="Qtr"/>
      <sheetName val="raw material co"/>
      <sheetName val="tax"/>
      <sheetName val="Other income"/>
      <sheetName val="Working capital"/>
      <sheetName val="income statement"/>
      <sheetName val="balance sheet"/>
      <sheetName val="cashflow statem"/>
      <sheetName val="DCF assn"/>
      <sheetName val="DCF"/>
      <sheetName val="VRS"/>
      <sheetName val="backlog breakup"/>
      <sheetName val="Format"/>
      <sheetName val="dupont"/>
      <sheetName val="wages"/>
      <sheetName val="Sheet1"/>
      <sheetName val="mfd prod"/>
      <sheetName val="Integrated Energy Policy"/>
      <sheetName val="DCF (no wk cap)-Intg Energy Pol"/>
      <sheetName val="model in one sheet"/>
      <sheetName val="DCF (LT)"/>
      <sheetName val="DCF (LT) (2)"/>
      <sheetName val="DCF (no work cap)"/>
      <sheetName val="DCF with equity stakes"/>
      <sheetName val="DCF (no work cap) (2)"/>
      <sheetName val="exh"/>
      <sheetName val="DCF-surprise"/>
      <sheetName val="sens"/>
      <sheetName val="wage cost calc2"/>
      <sheetName val="wage cost calc1"/>
      <sheetName val="Dem-HH"/>
    </sheetNames>
    <sheetDataSet>
      <sheetData sheetId="0" refreshError="1">
        <row r="29">
          <cell r="B29" t="str">
            <v>+"As at "&amp;@&lt;&lt;XL&gt;&gt;TEXT($C$26,"MMM YY");As at Jan 00; ERR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 COC"/>
      <sheetName val="Lead OPEX"/>
      <sheetName val="TAB A CMA"/>
      <sheetName val="TAB B TOD"/>
      <sheetName val="TAB C Subcontractor"/>
      <sheetName val="TAB D TOD Credit Entries"/>
      <sheetName val="TAB E Deduction of WTDS"/>
      <sheetName val="XREF"/>
      <sheetName val="Sheet1"/>
      <sheetName val="Tickmarks"/>
      <sheetName val="HBI NCD"/>
      <sheetName val="PL"/>
      <sheetName val="BS"/>
      <sheetName val="Sch 6 Intangible"/>
      <sheetName val="SCH IV"/>
      <sheetName val="SCH VIII"/>
      <sheetName val="PGW"/>
      <sheetName val="Power &amp; Fuel(new)"/>
      <sheetName val="BS Schedule"/>
      <sheetName val="PrintSetup"/>
      <sheetName val="Grouping TB"/>
      <sheetName val="FORM-16"/>
      <sheetName val="ORIGINAL"/>
      <sheetName val="RA-markate"/>
      <sheetName val="Current tax"/>
      <sheetName val="Lead"/>
      <sheetName val="Template4444"/>
      <sheetName val="Labour"/>
      <sheetName val="BudgetVsActualFY2014"/>
      <sheetName val="Inventory Count Sheet "/>
      <sheetName val="entitlements"/>
      <sheetName val="Schedules"/>
      <sheetName val="YOEMAGUM"/>
      <sheetName val="KEY INPUTS"/>
      <sheetName val="Front Sheet"/>
      <sheetName val="DS_ca1"/>
      <sheetName val="230002"/>
      <sheetName val="Worksheet in 8440VA Operating E"/>
      <sheetName val="Challan"/>
      <sheetName val="Data"/>
      <sheetName val="ann"/>
      <sheetName val="Accrued Income"/>
      <sheetName val="Investments"/>
      <sheetName val="3.Grouping - Profit &amp; Loss(mio)"/>
      <sheetName val="Cash Flow - CY Workings"/>
      <sheetName val="Page 5"/>
      <sheetName val="PL Groupings"/>
      <sheetName val="Database"/>
      <sheetName val="Conditions"/>
      <sheetName val="End Cuts-LDO"/>
      <sheetName val="Rate Ana"/>
      <sheetName val="Sheet3"/>
      <sheetName val="Lists"/>
      <sheetName val="PL6-Revenue Bridge"/>
      <sheetName val="5.Crs. TB"/>
      <sheetName val="Breakup Value Working"/>
      <sheetName val="9899 runrate"/>
      <sheetName val="TB-New"/>
      <sheetName val="Lead_COC"/>
      <sheetName val="Lead_OPEX"/>
      <sheetName val="TAB_A_CMA"/>
      <sheetName val="TAB_B_TOD"/>
      <sheetName val="TAB_C_Subcontractor"/>
      <sheetName val="TAB_D_TOD_Credit_Entries"/>
      <sheetName val="TAB_E_Deduction_of_WTDS"/>
      <sheetName val="HBI_NCD"/>
      <sheetName val="Sch_6_Intangible"/>
      <sheetName val="SCH_IV"/>
      <sheetName val="SCH_VIII"/>
      <sheetName val="Power_&amp;_Fuel(new)"/>
      <sheetName val="BS_Schedule"/>
      <sheetName val="Current_tax"/>
      <sheetName val="Inventory_Count_Sheet_"/>
      <sheetName val="Current Prov"/>
      <sheetName val="Reversal"/>
      <sheetName val="Summary"/>
      <sheetName val="mdd &amp; co Fdr jan.02 "/>
      <sheetName val="App2"/>
      <sheetName val="List Data"/>
      <sheetName val="Instruc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ries"/>
      <sheetName val="DHS Exp Analysis"/>
      <sheetName val="Lead"/>
      <sheetName val="Links"/>
      <sheetName val="Tickmarks"/>
      <sheetName val="Data"/>
      <sheetName val="Main Bs"/>
      <sheetName val="Lead COC"/>
      <sheetName val="XREF"/>
      <sheetName val="HBI NCD"/>
      <sheetName val="pa-mtly"/>
      <sheetName val="p &amp;l stpwise"/>
      <sheetName val="Japan Reco"/>
      <sheetName val="p &amp;l stpwise dec03"/>
      <sheetName val="Financial Information"/>
      <sheetName val="Worksheet in VA All Balances Co"/>
      <sheetName val="FORM-16"/>
      <sheetName val="ORIGINAL"/>
      <sheetName val="RA-markate"/>
      <sheetName val="Summary model"/>
      <sheetName val="Input"/>
    </sheetNames>
    <sheetDataSet>
      <sheetData sheetId="0" refreshError="1"/>
      <sheetData sheetId="1" refreshError="1"/>
      <sheetData sheetId="2" refreshError="1">
        <row r="2">
          <cell r="F2" t="str">
            <v>Final March 2008</v>
          </cell>
        </row>
        <row r="4">
          <cell r="F4">
            <v>258061</v>
          </cell>
        </row>
        <row r="5">
          <cell r="F5">
            <v>0</v>
          </cell>
        </row>
        <row r="6">
          <cell r="F6">
            <v>258061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771485</v>
          </cell>
        </row>
        <row r="11">
          <cell r="F11">
            <v>0</v>
          </cell>
        </row>
        <row r="12">
          <cell r="F12">
            <v>27269507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4444.22</v>
          </cell>
        </row>
        <row r="17">
          <cell r="F17">
            <v>0</v>
          </cell>
        </row>
        <row r="18">
          <cell r="F18">
            <v>137017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-25069001.27</v>
          </cell>
        </row>
        <row r="22">
          <cell r="F22">
            <v>52968610.07</v>
          </cell>
        </row>
        <row r="23">
          <cell r="F23">
            <v>3358691</v>
          </cell>
        </row>
        <row r="24">
          <cell r="F24">
            <v>507322</v>
          </cell>
        </row>
        <row r="25">
          <cell r="F25">
            <v>51286669</v>
          </cell>
        </row>
        <row r="26">
          <cell r="F26">
            <v>8119427</v>
          </cell>
        </row>
        <row r="27">
          <cell r="F27">
            <v>51569263</v>
          </cell>
        </row>
        <row r="28">
          <cell r="F28">
            <v>2454663</v>
          </cell>
        </row>
        <row r="29">
          <cell r="F29">
            <v>0</v>
          </cell>
        </row>
        <row r="30">
          <cell r="F30">
            <v>50575023.210000001</v>
          </cell>
        </row>
        <row r="31">
          <cell r="F31">
            <v>70487223.530000001</v>
          </cell>
        </row>
        <row r="32">
          <cell r="F32">
            <v>-260843384.63999999</v>
          </cell>
        </row>
        <row r="33">
          <cell r="F33">
            <v>-58824180</v>
          </cell>
        </row>
        <row r="34">
          <cell r="F34">
            <v>-25227220.879999995</v>
          </cell>
        </row>
        <row r="36">
          <cell r="F36">
            <v>78537921</v>
          </cell>
        </row>
        <row r="37">
          <cell r="F37">
            <v>147192804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8723926</v>
          </cell>
        </row>
        <row r="41">
          <cell r="F41">
            <v>1324635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66545</v>
          </cell>
        </row>
        <row r="45">
          <cell r="F45">
            <v>1893137</v>
          </cell>
        </row>
        <row r="46">
          <cell r="F46">
            <v>237738968</v>
          </cell>
        </row>
        <row r="48">
          <cell r="F48">
            <v>73937280</v>
          </cell>
        </row>
        <row r="49">
          <cell r="F49">
            <v>42089344</v>
          </cell>
        </row>
        <row r="50">
          <cell r="F50">
            <v>2787366.45</v>
          </cell>
        </row>
        <row r="51">
          <cell r="F51">
            <v>2138300</v>
          </cell>
        </row>
        <row r="52">
          <cell r="F52">
            <v>117099116.56</v>
          </cell>
        </row>
        <row r="53">
          <cell r="F53">
            <v>8349084483.7799997</v>
          </cell>
        </row>
        <row r="54">
          <cell r="F54">
            <v>1777613217.1199999</v>
          </cell>
        </row>
        <row r="55">
          <cell r="F55">
            <v>1301296526.4300001</v>
          </cell>
        </row>
        <row r="56">
          <cell r="F56">
            <v>475639797.06999999</v>
          </cell>
        </row>
        <row r="57">
          <cell r="F57">
            <v>399170580.38</v>
          </cell>
        </row>
        <row r="58">
          <cell r="F58">
            <v>260843384.63999999</v>
          </cell>
        </row>
        <row r="59">
          <cell r="F59">
            <v>58824180</v>
          </cell>
        </row>
        <row r="60">
          <cell r="F60">
            <v>83311947.150000006</v>
          </cell>
        </row>
        <row r="61">
          <cell r="F61">
            <v>106844966</v>
          </cell>
        </row>
        <row r="62">
          <cell r="F62">
            <v>285001.5</v>
          </cell>
        </row>
        <row r="63">
          <cell r="F63">
            <v>291923840</v>
          </cell>
        </row>
        <row r="64">
          <cell r="F64">
            <v>64977406</v>
          </cell>
        </row>
        <row r="65">
          <cell r="F65">
            <v>1387687</v>
          </cell>
        </row>
        <row r="66">
          <cell r="F66">
            <v>-368777</v>
          </cell>
        </row>
        <row r="67">
          <cell r="F67">
            <v>-471005</v>
          </cell>
        </row>
        <row r="68">
          <cell r="F68">
            <v>-71493</v>
          </cell>
        </row>
        <row r="69">
          <cell r="F69">
            <v>29186</v>
          </cell>
        </row>
        <row r="70">
          <cell r="F70">
            <v>125000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32239</v>
          </cell>
        </row>
        <row r="74">
          <cell r="F74">
            <v>0</v>
          </cell>
        </row>
        <row r="75">
          <cell r="F75">
            <v>959332</v>
          </cell>
        </row>
        <row r="76">
          <cell r="F76">
            <v>0</v>
          </cell>
        </row>
        <row r="77">
          <cell r="F77">
            <v>139220276.53</v>
          </cell>
        </row>
        <row r="78">
          <cell r="F78">
            <v>3156391.14</v>
          </cell>
        </row>
        <row r="79">
          <cell r="F79">
            <v>83310948</v>
          </cell>
        </row>
        <row r="80">
          <cell r="F80">
            <v>2755378</v>
          </cell>
        </row>
        <row r="81">
          <cell r="F81">
            <v>3404877</v>
          </cell>
        </row>
        <row r="82">
          <cell r="F82">
            <v>31089224</v>
          </cell>
        </row>
        <row r="83">
          <cell r="F83">
            <v>-10000</v>
          </cell>
        </row>
        <row r="84">
          <cell r="F84">
            <v>18351867</v>
          </cell>
        </row>
        <row r="85">
          <cell r="F85">
            <v>0</v>
          </cell>
        </row>
        <row r="86">
          <cell r="F86">
            <v>13690767867.749998</v>
          </cell>
        </row>
        <row r="88">
          <cell r="F88">
            <v>0</v>
          </cell>
        </row>
        <row r="89">
          <cell r="F89">
            <v>5611284.3899999997</v>
          </cell>
        </row>
        <row r="90">
          <cell r="F90">
            <v>5611284.3899999997</v>
          </cell>
        </row>
        <row r="92">
          <cell r="F92">
            <v>8807688822.6000004</v>
          </cell>
        </row>
        <row r="93">
          <cell r="F93">
            <v>-75247205</v>
          </cell>
        </row>
        <row r="94">
          <cell r="F94">
            <v>-1777613217.1199999</v>
          </cell>
        </row>
        <row r="95">
          <cell r="F95">
            <v>-1301296526.4300001</v>
          </cell>
        </row>
        <row r="96">
          <cell r="F96">
            <v>-475639797.06999999</v>
          </cell>
        </row>
        <row r="97">
          <cell r="F97">
            <v>-399187379.38</v>
          </cell>
        </row>
        <row r="98">
          <cell r="F98">
            <v>-106844966</v>
          </cell>
        </row>
        <row r="99">
          <cell r="F99">
            <v>-291923840</v>
          </cell>
        </row>
        <row r="100">
          <cell r="F100">
            <v>-64960607</v>
          </cell>
        </row>
        <row r="101">
          <cell r="F101">
            <v>40000000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-2764746</v>
          </cell>
        </row>
        <row r="105">
          <cell r="F105">
            <v>-783084</v>
          </cell>
        </row>
        <row r="106">
          <cell r="F106">
            <v>178685</v>
          </cell>
        </row>
        <row r="107">
          <cell r="F107">
            <v>84919</v>
          </cell>
        </row>
        <row r="108">
          <cell r="F108">
            <v>0</v>
          </cell>
        </row>
        <row r="109">
          <cell r="F109">
            <v>3148013</v>
          </cell>
        </row>
        <row r="110">
          <cell r="F110">
            <v>4354839071.6000004</v>
          </cell>
        </row>
        <row r="112">
          <cell r="F112">
            <v>0</v>
          </cell>
        </row>
        <row r="113">
          <cell r="F113">
            <v>-932384</v>
          </cell>
        </row>
        <row r="114">
          <cell r="F114">
            <v>-4500429.7</v>
          </cell>
        </row>
        <row r="115">
          <cell r="F115">
            <v>-58875693.880000003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-5000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2066493</v>
          </cell>
        </row>
        <row r="124">
          <cell r="F124">
            <v>-10768145.49</v>
          </cell>
        </row>
        <row r="125">
          <cell r="F125">
            <v>-3803</v>
          </cell>
        </row>
        <row r="126">
          <cell r="F126">
            <v>127082</v>
          </cell>
        </row>
        <row r="127">
          <cell r="F127">
            <v>-1426752.5</v>
          </cell>
        </row>
        <row r="128">
          <cell r="F128">
            <v>-98741</v>
          </cell>
        </row>
        <row r="129">
          <cell r="F129">
            <v>0</v>
          </cell>
        </row>
        <row r="130">
          <cell r="F130">
            <v>-8440454</v>
          </cell>
        </row>
        <row r="131">
          <cell r="F131">
            <v>23502</v>
          </cell>
        </row>
        <row r="132">
          <cell r="F132">
            <v>340665</v>
          </cell>
        </row>
        <row r="133">
          <cell r="F133">
            <v>-82493661.570000008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-6511335180.1599998</v>
          </cell>
        </row>
        <row r="138">
          <cell r="F138">
            <v>0</v>
          </cell>
        </row>
        <row r="139">
          <cell r="F139">
            <v>-277201111.31</v>
          </cell>
        </row>
        <row r="140">
          <cell r="F140">
            <v>1002584450</v>
          </cell>
        </row>
        <row r="141">
          <cell r="F141">
            <v>0</v>
          </cell>
        </row>
        <row r="142">
          <cell r="F142">
            <v>-49230834</v>
          </cell>
        </row>
        <row r="143">
          <cell r="F143">
            <v>207766434.33000001</v>
          </cell>
        </row>
        <row r="144">
          <cell r="F144">
            <v>-18871294</v>
          </cell>
        </row>
        <row r="145">
          <cell r="F145">
            <v>165824127.46000001</v>
          </cell>
        </row>
        <row r="146">
          <cell r="F146">
            <v>240669185</v>
          </cell>
        </row>
        <row r="147">
          <cell r="F147">
            <v>-3401667776</v>
          </cell>
        </row>
        <row r="148">
          <cell r="F148">
            <v>-1213500000</v>
          </cell>
        </row>
        <row r="149">
          <cell r="F149">
            <v>-651425</v>
          </cell>
        </row>
        <row r="150">
          <cell r="F150">
            <v>0</v>
          </cell>
        </row>
        <row r="151">
          <cell r="F151">
            <v>519405861</v>
          </cell>
        </row>
        <row r="152">
          <cell r="F152">
            <v>936785</v>
          </cell>
        </row>
        <row r="153">
          <cell r="F153">
            <v>-10000000</v>
          </cell>
        </row>
        <row r="154">
          <cell r="F154">
            <v>8440454</v>
          </cell>
        </row>
        <row r="155">
          <cell r="F155">
            <v>1137992</v>
          </cell>
        </row>
        <row r="156">
          <cell r="F156">
            <v>-183208000</v>
          </cell>
        </row>
        <row r="157">
          <cell r="F157">
            <v>1397183</v>
          </cell>
        </row>
        <row r="158">
          <cell r="F158">
            <v>10451077</v>
          </cell>
        </row>
        <row r="159">
          <cell r="F159">
            <v>15477410</v>
          </cell>
        </row>
        <row r="160">
          <cell r="F160">
            <v>-9491574661.6800003</v>
          </cell>
        </row>
        <row r="162">
          <cell r="F162">
            <v>0</v>
          </cell>
        </row>
        <row r="163">
          <cell r="F163">
            <v>1509966</v>
          </cell>
        </row>
        <row r="164">
          <cell r="F164">
            <v>50000000</v>
          </cell>
        </row>
        <row r="165">
          <cell r="F165">
            <v>243400</v>
          </cell>
        </row>
        <row r="166">
          <cell r="F166">
            <v>51753366</v>
          </cell>
        </row>
        <row r="168">
          <cell r="F168">
            <v>26300</v>
          </cell>
        </row>
        <row r="169">
          <cell r="F169">
            <v>78900</v>
          </cell>
        </row>
        <row r="170">
          <cell r="F170">
            <v>60300</v>
          </cell>
        </row>
        <row r="171">
          <cell r="F171">
            <v>165500</v>
          </cell>
        </row>
        <row r="173">
          <cell r="F173">
            <v>-2792910336.7600002</v>
          </cell>
        </row>
        <row r="174">
          <cell r="F174">
            <v>0</v>
          </cell>
        </row>
        <row r="175">
          <cell r="F175">
            <v>-2792910336.7600002</v>
          </cell>
        </row>
        <row r="177">
          <cell r="F177">
            <v>72147662</v>
          </cell>
        </row>
        <row r="178">
          <cell r="F178">
            <v>21363504.940000001</v>
          </cell>
        </row>
        <row r="179">
          <cell r="F179">
            <v>14424171.4</v>
          </cell>
        </row>
        <row r="180">
          <cell r="F180">
            <v>1193648</v>
          </cell>
        </row>
        <row r="181">
          <cell r="F181">
            <v>2654667.84</v>
          </cell>
        </row>
        <row r="182">
          <cell r="F182">
            <v>0</v>
          </cell>
        </row>
        <row r="183">
          <cell r="F183">
            <v>111783654.18000001</v>
          </cell>
        </row>
        <row r="185">
          <cell r="F185">
            <v>-7541257</v>
          </cell>
        </row>
        <row r="186">
          <cell r="F186">
            <v>-16874397.960000001</v>
          </cell>
        </row>
        <row r="187">
          <cell r="F187">
            <v>-12420080.52</v>
          </cell>
        </row>
        <row r="188">
          <cell r="F188">
            <v>-301646</v>
          </cell>
        </row>
        <row r="189">
          <cell r="F189">
            <v>-1927949.13</v>
          </cell>
        </row>
        <row r="190">
          <cell r="F190">
            <v>-39065330.610000007</v>
          </cell>
        </row>
        <row r="192">
          <cell r="F192">
            <v>-155107698</v>
          </cell>
        </row>
        <row r="193">
          <cell r="F193">
            <v>-155107698</v>
          </cell>
        </row>
        <row r="195">
          <cell r="F195">
            <v>6011500484.3199997</v>
          </cell>
        </row>
        <row r="196">
          <cell r="F196">
            <v>1528491929</v>
          </cell>
        </row>
        <row r="197">
          <cell r="F197">
            <v>-6192703400.8299999</v>
          </cell>
        </row>
        <row r="198">
          <cell r="F198">
            <v>-1742322041.5899999</v>
          </cell>
        </row>
        <row r="199">
          <cell r="F199">
            <v>-395033029.10000014</v>
          </cell>
        </row>
        <row r="201">
          <cell r="F201">
            <v>-1283658</v>
          </cell>
        </row>
        <row r="202">
          <cell r="F202">
            <v>-1283658</v>
          </cell>
        </row>
        <row r="204">
          <cell r="F204" t="str">
            <v/>
          </cell>
        </row>
        <row r="205">
          <cell r="F205">
            <v>5714475432.1599998</v>
          </cell>
        </row>
        <row r="206">
          <cell r="F206">
            <v>0</v>
          </cell>
        </row>
        <row r="207">
          <cell r="F207">
            <v>-6532640828.6000004</v>
          </cell>
        </row>
        <row r="208">
          <cell r="F208">
            <v>-253591093.75999999</v>
          </cell>
        </row>
        <row r="209">
          <cell r="F209">
            <v>-788071427.20000052</v>
          </cell>
        </row>
        <row r="211">
          <cell r="F211">
            <v>0</v>
          </cell>
        </row>
        <row r="212">
          <cell r="F212">
            <v>-1516200137.52</v>
          </cell>
        </row>
        <row r="213">
          <cell r="F213">
            <v>-1256879035.53</v>
          </cell>
        </row>
        <row r="214">
          <cell r="F214">
            <v>-470955468.35000002</v>
          </cell>
        </row>
        <row r="215">
          <cell r="F215">
            <v>-393481418.20999998</v>
          </cell>
        </row>
        <row r="216">
          <cell r="F216">
            <v>-75270480</v>
          </cell>
        </row>
        <row r="217">
          <cell r="F217">
            <v>-31644196</v>
          </cell>
        </row>
        <row r="218">
          <cell r="F218">
            <v>-276912103</v>
          </cell>
        </row>
        <row r="219">
          <cell r="F219">
            <v>397782381.88</v>
          </cell>
        </row>
        <row r="220">
          <cell r="F220">
            <v>442422341.80000001</v>
          </cell>
        </row>
        <row r="221">
          <cell r="F221">
            <v>205944995.97</v>
          </cell>
        </row>
        <row r="222">
          <cell r="F222">
            <v>34408666</v>
          </cell>
        </row>
        <row r="223">
          <cell r="F223">
            <v>-2940784452.96</v>
          </cell>
        </row>
        <row r="225">
          <cell r="F225">
            <v>-1837727995.6199999</v>
          </cell>
        </row>
        <row r="226">
          <cell r="F226">
            <v>-524367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-249887</v>
          </cell>
        </row>
        <row r="231">
          <cell r="F231">
            <v>-251759</v>
          </cell>
        </row>
        <row r="232">
          <cell r="F232">
            <v>-16778723</v>
          </cell>
        </row>
        <row r="233">
          <cell r="F233">
            <v>-529013</v>
          </cell>
        </row>
        <row r="234">
          <cell r="F234">
            <v>-76938</v>
          </cell>
        </row>
        <row r="235">
          <cell r="F235">
            <v>-33300</v>
          </cell>
        </row>
        <row r="236">
          <cell r="F236">
            <v>-23960</v>
          </cell>
        </row>
        <row r="237">
          <cell r="F237">
            <v>0</v>
          </cell>
        </row>
        <row r="238">
          <cell r="F238">
            <v>-2391498</v>
          </cell>
        </row>
        <row r="239">
          <cell r="F239">
            <v>-5034755</v>
          </cell>
        </row>
        <row r="240">
          <cell r="F240">
            <v>0</v>
          </cell>
        </row>
        <row r="241">
          <cell r="F241">
            <v>-2384611</v>
          </cell>
        </row>
        <row r="242">
          <cell r="F242">
            <v>-2662717</v>
          </cell>
        </row>
        <row r="243">
          <cell r="F243">
            <v>-301217</v>
          </cell>
        </row>
        <row r="244">
          <cell r="F244">
            <v>1950</v>
          </cell>
        </row>
        <row r="245">
          <cell r="F245">
            <v>-103645549</v>
          </cell>
        </row>
        <row r="246">
          <cell r="F246">
            <v>-267926445</v>
          </cell>
        </row>
        <row r="247">
          <cell r="F247">
            <v>-7942126</v>
          </cell>
        </row>
        <row r="248">
          <cell r="F248">
            <v>-38900</v>
          </cell>
        </row>
        <row r="249">
          <cell r="F249">
            <v>-1819780</v>
          </cell>
        </row>
        <row r="250">
          <cell r="F250">
            <v>-27608</v>
          </cell>
        </row>
        <row r="251">
          <cell r="F251">
            <v>0</v>
          </cell>
        </row>
        <row r="252">
          <cell r="F252">
            <v>-457966</v>
          </cell>
        </row>
        <row r="253">
          <cell r="F253">
            <v>-6720198.8300000001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80071</v>
          </cell>
        </row>
        <row r="259">
          <cell r="F259">
            <v>-9601380</v>
          </cell>
        </row>
        <row r="260">
          <cell r="F260">
            <v>-107455641</v>
          </cell>
        </row>
        <row r="261">
          <cell r="F261">
            <v>-68603</v>
          </cell>
        </row>
        <row r="262">
          <cell r="F262">
            <v>0</v>
          </cell>
        </row>
        <row r="263">
          <cell r="F263">
            <v>-2374592916.4499998</v>
          </cell>
        </row>
        <row r="265">
          <cell r="F265">
            <v>0</v>
          </cell>
        </row>
        <row r="267">
          <cell r="F267">
            <v>-3345423475</v>
          </cell>
        </row>
        <row r="268">
          <cell r="F268">
            <v>-40446159</v>
          </cell>
        </row>
        <row r="269">
          <cell r="F269">
            <v>-3385869634</v>
          </cell>
        </row>
        <row r="271">
          <cell r="F271">
            <v>-7120125</v>
          </cell>
        </row>
        <row r="272">
          <cell r="F272">
            <v>-124086</v>
          </cell>
        </row>
        <row r="273">
          <cell r="F273">
            <v>-15133538.85</v>
          </cell>
        </row>
        <row r="274">
          <cell r="F274">
            <v>-2454</v>
          </cell>
        </row>
        <row r="275">
          <cell r="F275">
            <v>-18731620.16</v>
          </cell>
        </row>
        <row r="276">
          <cell r="F276">
            <v>-1247</v>
          </cell>
        </row>
        <row r="277">
          <cell r="F277">
            <v>-41113071.010000005</v>
          </cell>
        </row>
        <row r="279">
          <cell r="F279">
            <v>-4032131</v>
          </cell>
        </row>
        <row r="280">
          <cell r="F280">
            <v>-4032131</v>
          </cell>
        </row>
        <row r="282">
          <cell r="F282">
            <v>482671</v>
          </cell>
        </row>
        <row r="283">
          <cell r="F283">
            <v>26054902</v>
          </cell>
        </row>
        <row r="284">
          <cell r="F284">
            <v>15725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15020259.43</v>
          </cell>
        </row>
        <row r="288">
          <cell r="F288">
            <v>0</v>
          </cell>
        </row>
        <row r="289">
          <cell r="F289">
            <v>9364396</v>
          </cell>
        </row>
        <row r="290">
          <cell r="F290">
            <v>9929671</v>
          </cell>
        </row>
        <row r="291">
          <cell r="F291">
            <v>0</v>
          </cell>
        </row>
        <row r="292">
          <cell r="F292">
            <v>845891</v>
          </cell>
        </row>
        <row r="293">
          <cell r="F293">
            <v>326700</v>
          </cell>
        </row>
        <row r="294">
          <cell r="F294">
            <v>62040215.43</v>
          </cell>
        </row>
        <row r="296">
          <cell r="F296">
            <v>3243285.4</v>
          </cell>
        </row>
        <row r="297">
          <cell r="F297">
            <v>26931881.170000002</v>
          </cell>
        </row>
        <row r="298">
          <cell r="F298">
            <v>11277132.029999999</v>
          </cell>
        </row>
        <row r="299">
          <cell r="F299">
            <v>4498303.28</v>
          </cell>
        </row>
        <row r="300">
          <cell r="F300">
            <v>6465668.1500000004</v>
          </cell>
        </row>
        <row r="301">
          <cell r="F301">
            <v>853545</v>
          </cell>
        </row>
        <row r="302">
          <cell r="F302">
            <v>414260</v>
          </cell>
        </row>
        <row r="303">
          <cell r="F303">
            <v>9137658</v>
          </cell>
        </row>
        <row r="304">
          <cell r="F304">
            <v>819860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63641593.030000001</v>
          </cell>
        </row>
        <row r="309">
          <cell r="F309">
            <v>-7161.93</v>
          </cell>
        </row>
        <row r="310">
          <cell r="F310">
            <v>0</v>
          </cell>
        </row>
        <row r="311">
          <cell r="F311">
            <v>1581330</v>
          </cell>
        </row>
        <row r="312">
          <cell r="F312">
            <v>294838</v>
          </cell>
        </row>
        <row r="313">
          <cell r="F313">
            <v>87529</v>
          </cell>
        </row>
        <row r="314">
          <cell r="F314">
            <v>1437378</v>
          </cell>
        </row>
        <row r="315">
          <cell r="F315">
            <v>6843784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2683021</v>
          </cell>
        </row>
        <row r="319">
          <cell r="F319">
            <v>802410</v>
          </cell>
        </row>
        <row r="320">
          <cell r="F320">
            <v>0</v>
          </cell>
        </row>
        <row r="321">
          <cell r="F321">
            <v>3460</v>
          </cell>
        </row>
        <row r="322">
          <cell r="F322">
            <v>28725</v>
          </cell>
        </row>
        <row r="323">
          <cell r="F323">
            <v>1885679</v>
          </cell>
        </row>
        <row r="324">
          <cell r="F324">
            <v>1025</v>
          </cell>
        </row>
        <row r="325">
          <cell r="F325">
            <v>5573209</v>
          </cell>
        </row>
        <row r="326">
          <cell r="F326">
            <v>0</v>
          </cell>
        </row>
        <row r="327">
          <cell r="F327">
            <v>294530</v>
          </cell>
        </row>
        <row r="328">
          <cell r="F328">
            <v>736197</v>
          </cell>
        </row>
        <row r="329">
          <cell r="F329">
            <v>884250</v>
          </cell>
        </row>
        <row r="330">
          <cell r="F330">
            <v>66135</v>
          </cell>
        </row>
        <row r="331">
          <cell r="F331">
            <v>264211</v>
          </cell>
        </row>
        <row r="332">
          <cell r="F332">
            <v>57537</v>
          </cell>
        </row>
        <row r="333">
          <cell r="F333">
            <v>326058</v>
          </cell>
        </row>
        <row r="334">
          <cell r="F334">
            <v>569526</v>
          </cell>
        </row>
        <row r="335">
          <cell r="F335">
            <v>0</v>
          </cell>
        </row>
        <row r="336">
          <cell r="F336">
            <v>183795</v>
          </cell>
        </row>
        <row r="337">
          <cell r="F337">
            <v>3500</v>
          </cell>
        </row>
        <row r="338">
          <cell r="F338">
            <v>321922</v>
          </cell>
        </row>
        <row r="339">
          <cell r="F339">
            <v>0</v>
          </cell>
        </row>
        <row r="340">
          <cell r="F340">
            <v>0</v>
          </cell>
        </row>
        <row r="341">
          <cell r="F341">
            <v>515900</v>
          </cell>
        </row>
        <row r="342">
          <cell r="F342">
            <v>0</v>
          </cell>
        </row>
        <row r="343">
          <cell r="F343">
            <v>549450.5</v>
          </cell>
        </row>
        <row r="344">
          <cell r="F344">
            <v>3568590</v>
          </cell>
        </row>
        <row r="345">
          <cell r="F345">
            <v>5183913</v>
          </cell>
        </row>
        <row r="346">
          <cell r="F346">
            <v>674066</v>
          </cell>
        </row>
        <row r="347">
          <cell r="F347">
            <v>37961578</v>
          </cell>
        </row>
        <row r="348">
          <cell r="F348">
            <v>0</v>
          </cell>
        </row>
        <row r="349">
          <cell r="F349">
            <v>26122</v>
          </cell>
        </row>
        <row r="350">
          <cell r="F350">
            <v>370659.17</v>
          </cell>
        </row>
        <row r="351">
          <cell r="F351">
            <v>73773165.739999995</v>
          </cell>
        </row>
        <row r="353">
          <cell r="F353">
            <v>0</v>
          </cell>
        </row>
        <row r="354">
          <cell r="F354">
            <v>2149516</v>
          </cell>
        </row>
        <row r="355">
          <cell r="F355">
            <v>2576504</v>
          </cell>
        </row>
        <row r="356">
          <cell r="F356">
            <v>268226</v>
          </cell>
        </row>
        <row r="357">
          <cell r="F357">
            <v>4994246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282875</v>
          </cell>
        </row>
        <row r="362">
          <cell r="F362">
            <v>0</v>
          </cell>
        </row>
        <row r="363">
          <cell r="F363">
            <v>23464787</v>
          </cell>
        </row>
        <row r="364">
          <cell r="F364">
            <v>23747662</v>
          </cell>
        </row>
        <row r="366">
          <cell r="F366">
            <v>0</v>
          </cell>
        </row>
        <row r="367">
          <cell r="F367">
            <v>0</v>
          </cell>
        </row>
        <row r="368">
          <cell r="F368">
            <v>0</v>
          </cell>
        </row>
        <row r="369">
          <cell r="F369">
            <v>0</v>
          </cell>
        </row>
        <row r="370">
          <cell r="F370">
            <v>0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224613</v>
          </cell>
        </row>
        <row r="376">
          <cell r="F376">
            <v>0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-518</v>
          </cell>
        </row>
        <row r="380">
          <cell r="F380">
            <v>-8298</v>
          </cell>
        </row>
        <row r="381">
          <cell r="F381">
            <v>3077991.46</v>
          </cell>
        </row>
        <row r="382">
          <cell r="F382">
            <v>32154857</v>
          </cell>
        </row>
        <row r="383">
          <cell r="F383">
            <v>0</v>
          </cell>
        </row>
        <row r="384">
          <cell r="F384">
            <v>20109479</v>
          </cell>
        </row>
        <row r="385">
          <cell r="F385">
            <v>55558124.460000001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0</v>
          </cell>
        </row>
        <row r="392">
          <cell r="F392">
            <v>0</v>
          </cell>
        </row>
        <row r="393">
          <cell r="F393">
            <v>-227029</v>
          </cell>
        </row>
        <row r="394">
          <cell r="F394">
            <v>-1356778.88</v>
          </cell>
        </row>
        <row r="395">
          <cell r="F395">
            <v>91155</v>
          </cell>
        </row>
        <row r="396">
          <cell r="F396">
            <v>30162106</v>
          </cell>
        </row>
        <row r="397">
          <cell r="F397">
            <v>0</v>
          </cell>
        </row>
        <row r="398">
          <cell r="F398">
            <v>573087459</v>
          </cell>
        </row>
        <row r="399">
          <cell r="F399">
            <v>44171607</v>
          </cell>
        </row>
        <row r="400">
          <cell r="F400">
            <v>645928519.12</v>
          </cell>
        </row>
        <row r="402">
          <cell r="F402">
            <v>280194512.30000001</v>
          </cell>
        </row>
        <row r="403">
          <cell r="F403">
            <v>28082257.27</v>
          </cell>
        </row>
        <row r="404">
          <cell r="F404">
            <v>838602</v>
          </cell>
        </row>
        <row r="405">
          <cell r="F405">
            <v>7057</v>
          </cell>
        </row>
        <row r="406">
          <cell r="F406">
            <v>236934631.61000001</v>
          </cell>
        </row>
        <row r="407">
          <cell r="F407">
            <v>19893270.68</v>
          </cell>
        </row>
        <row r="408">
          <cell r="F408">
            <v>0</v>
          </cell>
        </row>
        <row r="409">
          <cell r="F409">
            <v>104222225.20999999</v>
          </cell>
        </row>
        <row r="410">
          <cell r="F410">
            <v>828772652.02999997</v>
          </cell>
        </row>
        <row r="411">
          <cell r="F411">
            <v>25416710</v>
          </cell>
        </row>
        <row r="412">
          <cell r="F412">
            <v>18491103</v>
          </cell>
        </row>
        <row r="413">
          <cell r="F413">
            <v>0</v>
          </cell>
        </row>
        <row r="414">
          <cell r="F414">
            <v>9463175</v>
          </cell>
        </row>
        <row r="415">
          <cell r="F415">
            <v>62111</v>
          </cell>
        </row>
        <row r="416">
          <cell r="F416">
            <v>663441</v>
          </cell>
        </row>
        <row r="417">
          <cell r="F417">
            <v>692279</v>
          </cell>
        </row>
        <row r="418">
          <cell r="F418">
            <v>541659</v>
          </cell>
        </row>
        <row r="419">
          <cell r="F419">
            <v>1925900.11</v>
          </cell>
        </row>
        <row r="420">
          <cell r="F420">
            <v>544746621</v>
          </cell>
        </row>
        <row r="421">
          <cell r="F421">
            <v>19991256</v>
          </cell>
        </row>
        <row r="422">
          <cell r="F422">
            <v>68333286</v>
          </cell>
        </row>
        <row r="423">
          <cell r="F423">
            <v>86284390</v>
          </cell>
        </row>
        <row r="424">
          <cell r="F424">
            <v>20585563.309999999</v>
          </cell>
        </row>
        <row r="425">
          <cell r="F425">
            <v>4610386</v>
          </cell>
        </row>
        <row r="426">
          <cell r="F426">
            <v>22648079</v>
          </cell>
        </row>
        <row r="427">
          <cell r="F427">
            <v>520277</v>
          </cell>
        </row>
        <row r="428">
          <cell r="F428">
            <v>9839241</v>
          </cell>
        </row>
        <row r="429">
          <cell r="F429">
            <v>14500</v>
          </cell>
        </row>
        <row r="430">
          <cell r="F430">
            <v>8074673</v>
          </cell>
        </row>
        <row r="431">
          <cell r="F431">
            <v>264931415</v>
          </cell>
        </row>
        <row r="432">
          <cell r="F432">
            <v>70157046</v>
          </cell>
        </row>
        <row r="433">
          <cell r="F433">
            <v>413193</v>
          </cell>
        </row>
        <row r="434">
          <cell r="F434">
            <v>0</v>
          </cell>
        </row>
        <row r="435">
          <cell r="F435">
            <v>50021973</v>
          </cell>
        </row>
        <row r="436">
          <cell r="F436">
            <v>7322158</v>
          </cell>
        </row>
        <row r="437">
          <cell r="F437">
            <v>92227864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2826923507.52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-168464</v>
          </cell>
        </row>
        <row r="445">
          <cell r="F445">
            <v>-310962</v>
          </cell>
        </row>
        <row r="446">
          <cell r="F446">
            <v>3848456</v>
          </cell>
        </row>
        <row r="447">
          <cell r="F447">
            <v>3369030</v>
          </cell>
        </row>
        <row r="449">
          <cell r="F449">
            <v>98597034</v>
          </cell>
        </row>
        <row r="450">
          <cell r="F450">
            <v>0</v>
          </cell>
        </row>
        <row r="451">
          <cell r="F451">
            <v>1668135</v>
          </cell>
        </row>
        <row r="452">
          <cell r="F452">
            <v>33604578</v>
          </cell>
        </row>
        <row r="453">
          <cell r="F453">
            <v>4215015</v>
          </cell>
        </row>
        <row r="454">
          <cell r="F454">
            <v>0</v>
          </cell>
        </row>
        <row r="455">
          <cell r="F455">
            <v>200000</v>
          </cell>
        </row>
        <row r="456">
          <cell r="F456">
            <v>11580592</v>
          </cell>
        </row>
        <row r="457">
          <cell r="F457">
            <v>0</v>
          </cell>
        </row>
        <row r="458">
          <cell r="F458">
            <v>258242</v>
          </cell>
        </row>
        <row r="459">
          <cell r="F459">
            <v>-922298</v>
          </cell>
        </row>
        <row r="460">
          <cell r="F460">
            <v>6075427</v>
          </cell>
        </row>
        <row r="461">
          <cell r="F461">
            <v>6980514</v>
          </cell>
        </row>
        <row r="462">
          <cell r="F462">
            <v>5392329</v>
          </cell>
        </row>
        <row r="463">
          <cell r="F463">
            <v>0</v>
          </cell>
        </row>
        <row r="464">
          <cell r="F464">
            <v>16532743</v>
          </cell>
        </row>
        <row r="465">
          <cell r="F465">
            <v>0</v>
          </cell>
        </row>
        <row r="466">
          <cell r="F466">
            <v>20773440</v>
          </cell>
        </row>
        <row r="467">
          <cell r="F467">
            <v>0</v>
          </cell>
        </row>
        <row r="468">
          <cell r="F468">
            <v>4121604</v>
          </cell>
        </row>
        <row r="469">
          <cell r="F469">
            <v>0</v>
          </cell>
        </row>
        <row r="470">
          <cell r="F470">
            <v>3695923</v>
          </cell>
        </row>
        <row r="471">
          <cell r="F471">
            <v>212773278</v>
          </cell>
        </row>
        <row r="473">
          <cell r="F473">
            <v>8031417</v>
          </cell>
        </row>
        <row r="474">
          <cell r="F474">
            <v>2859276</v>
          </cell>
        </row>
        <row r="475">
          <cell r="F475">
            <v>383097</v>
          </cell>
        </row>
        <row r="476">
          <cell r="F476">
            <v>208524</v>
          </cell>
        </row>
        <row r="477">
          <cell r="F477">
            <v>11482314</v>
          </cell>
        </row>
        <row r="479">
          <cell r="F479">
            <v>11281054</v>
          </cell>
        </row>
        <row r="480">
          <cell r="F480">
            <v>2675514</v>
          </cell>
        </row>
        <row r="481">
          <cell r="F481">
            <v>6463016</v>
          </cell>
        </row>
        <row r="482">
          <cell r="F482">
            <v>1973488</v>
          </cell>
        </row>
        <row r="483">
          <cell r="F483">
            <v>44288517</v>
          </cell>
        </row>
        <row r="484">
          <cell r="F484">
            <v>13328212</v>
          </cell>
        </row>
        <row r="485">
          <cell r="F485">
            <v>0</v>
          </cell>
        </row>
        <row r="486">
          <cell r="F486">
            <v>80009801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-9.5367431640625E-6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DF1"/>
      <sheetName val="Project Pratham (Ongoing)"/>
      <sheetName val="Project Pratham (Forthcoming)"/>
      <sheetName val="Project Pratham (Planned)"/>
    </sheetNames>
    <sheetDataSet>
      <sheetData sheetId="0" refreshError="1">
        <row r="19">
          <cell r="A19" t="str">
            <v>Government Securities - Unquoted</v>
          </cell>
        </row>
        <row r="21">
          <cell r="A21" t="str">
            <v>7.5% GOI-2001</v>
          </cell>
          <cell r="D21">
            <v>600000</v>
          </cell>
          <cell r="E21">
            <v>0</v>
          </cell>
          <cell r="F21">
            <v>5.05</v>
          </cell>
        </row>
        <row r="22">
          <cell r="A22" t="str">
            <v>Gold Bond 1998</v>
          </cell>
          <cell r="B22" t="str">
            <v xml:space="preserve">     Gms</v>
          </cell>
          <cell r="D22">
            <v>156917</v>
          </cell>
          <cell r="E22">
            <v>0</v>
          </cell>
          <cell r="F22">
            <v>5.83</v>
          </cell>
        </row>
        <row r="23">
          <cell r="A23" t="str">
            <v>Zero Coupon Bond-1999</v>
          </cell>
          <cell r="D23">
            <v>34000</v>
          </cell>
          <cell r="E23">
            <v>0</v>
          </cell>
          <cell r="F23">
            <v>0.2</v>
          </cell>
        </row>
        <row r="25">
          <cell r="E25">
            <v>0.01</v>
          </cell>
          <cell r="F25">
            <v>11.079999999999998</v>
          </cell>
          <cell r="G25">
            <v>0</v>
          </cell>
        </row>
        <row r="28">
          <cell r="A28" t="str">
            <v>Trade Investments</v>
          </cell>
        </row>
        <row r="30">
          <cell r="A30" t="str">
            <v>In Equity Shares</v>
          </cell>
        </row>
        <row r="31">
          <cell r="A31" t="str">
            <v>Unquoted Fully Paid Up</v>
          </cell>
        </row>
        <row r="32">
          <cell r="A32" t="str">
            <v>Reliance Europe Ltd.</v>
          </cell>
          <cell r="B32" t="str">
            <v>1£</v>
          </cell>
          <cell r="C32">
            <v>554250</v>
          </cell>
          <cell r="D32">
            <v>554250</v>
          </cell>
          <cell r="E32">
            <v>1.9669000000000001</v>
          </cell>
          <cell r="F32">
            <v>1.97</v>
          </cell>
        </row>
        <row r="34">
          <cell r="E34">
            <v>1.9669000000000001</v>
          </cell>
          <cell r="F34">
            <v>1.97</v>
          </cell>
          <cell r="G34">
            <v>1.9699999999999999E-2</v>
          </cell>
        </row>
        <row r="36">
          <cell r="A36" t="str">
            <v>In Subsidiary Companies - Unquoted, Fully paid up</v>
          </cell>
          <cell r="B36" t="str">
            <v>Rs.</v>
          </cell>
        </row>
        <row r="38">
          <cell r="A38" t="str">
            <v>Reliance Homes Ltd.</v>
          </cell>
          <cell r="B38">
            <v>10</v>
          </cell>
          <cell r="C38">
            <v>10000000</v>
          </cell>
          <cell r="D38">
            <v>10000000</v>
          </cell>
          <cell r="E38">
            <v>10</v>
          </cell>
          <cell r="F38">
            <v>10</v>
          </cell>
        </row>
        <row r="39">
          <cell r="A39" t="str">
            <v>Reliance Share &amp; Stock Brokers Ltd.</v>
          </cell>
          <cell r="B39">
            <v>10</v>
          </cell>
          <cell r="C39">
            <v>10000000</v>
          </cell>
          <cell r="D39">
            <v>10000000</v>
          </cell>
          <cell r="E39">
            <v>10</v>
          </cell>
          <cell r="F39">
            <v>10</v>
          </cell>
        </row>
        <row r="40">
          <cell r="A40" t="str">
            <v xml:space="preserve">Reliance Safe Vaults &amp; Sec. Ltd.  </v>
          </cell>
          <cell r="B40">
            <v>10</v>
          </cell>
          <cell r="C40">
            <v>10070</v>
          </cell>
          <cell r="D40">
            <v>10070</v>
          </cell>
          <cell r="E40">
            <v>1.0070000000000001E-2</v>
          </cell>
          <cell r="F40">
            <v>0.01</v>
          </cell>
        </row>
        <row r="41">
          <cell r="A41" t="str">
            <v xml:space="preserve">Reliance Research &amp; Management Ltd. </v>
          </cell>
          <cell r="B41">
            <v>10</v>
          </cell>
          <cell r="C41">
            <v>40070</v>
          </cell>
          <cell r="D41">
            <v>40070</v>
          </cell>
          <cell r="E41">
            <v>4.0070000000000001E-2</v>
          </cell>
          <cell r="F41">
            <v>0.04</v>
          </cell>
        </row>
        <row r="42">
          <cell r="A42" t="str">
            <v xml:space="preserve">Reliance Stock Holding Ltd. </v>
          </cell>
          <cell r="B42">
            <v>10</v>
          </cell>
          <cell r="C42">
            <v>10070</v>
          </cell>
          <cell r="D42">
            <v>10070</v>
          </cell>
          <cell r="E42">
            <v>1.0070000000000001E-2</v>
          </cell>
          <cell r="F42">
            <v>0.01</v>
          </cell>
        </row>
        <row r="44">
          <cell r="E44">
            <v>20.060209999999998</v>
          </cell>
          <cell r="F44">
            <v>20.060209999999998</v>
          </cell>
        </row>
        <row r="46">
          <cell r="A46" t="str">
            <v>OTHER INVESTMENTS</v>
          </cell>
        </row>
        <row r="48">
          <cell r="A48" t="str">
            <v>In Equity Shares</v>
          </cell>
        </row>
        <row r="50">
          <cell r="A50" t="str">
            <v>Quoted Fully Paid-up</v>
          </cell>
        </row>
        <row r="52">
          <cell r="A52" t="str">
            <v xml:space="preserve">20th Century Finance Corporation Ltd  </v>
          </cell>
          <cell r="B52">
            <v>10</v>
          </cell>
          <cell r="D52">
            <v>100</v>
          </cell>
          <cell r="E52">
            <v>0</v>
          </cell>
          <cell r="F52">
            <v>0</v>
          </cell>
        </row>
        <row r="53">
          <cell r="A53" t="str">
            <v xml:space="preserve">Alpic Finance Ltd  </v>
          </cell>
          <cell r="B53">
            <v>10</v>
          </cell>
          <cell r="D53">
            <v>200</v>
          </cell>
          <cell r="E53">
            <v>0</v>
          </cell>
          <cell r="F53">
            <v>0</v>
          </cell>
        </row>
        <row r="54">
          <cell r="A54" t="str">
            <v xml:space="preserve">Anagram Finance Industries Ltd  </v>
          </cell>
          <cell r="B54">
            <v>10</v>
          </cell>
          <cell r="D54">
            <v>100</v>
          </cell>
          <cell r="E54">
            <v>0</v>
          </cell>
          <cell r="F54">
            <v>0</v>
          </cell>
        </row>
        <row r="55">
          <cell r="A55" t="str">
            <v>Anglo French Drug Co. (Eastern) Ltd.</v>
          </cell>
          <cell r="B55">
            <v>10</v>
          </cell>
          <cell r="D55">
            <v>14250</v>
          </cell>
          <cell r="E55">
            <v>0</v>
          </cell>
          <cell r="F55">
            <v>0.16</v>
          </cell>
        </row>
        <row r="56">
          <cell r="A56" t="str">
            <v xml:space="preserve">Apple Industries Ltd  </v>
          </cell>
          <cell r="B56">
            <v>10</v>
          </cell>
          <cell r="D56">
            <v>100</v>
          </cell>
          <cell r="E56">
            <v>0</v>
          </cell>
          <cell r="F56">
            <v>0</v>
          </cell>
        </row>
        <row r="57">
          <cell r="A57" t="str">
            <v>Arvind Mills Ltd</v>
          </cell>
          <cell r="B57">
            <v>10</v>
          </cell>
          <cell r="D57">
            <v>10000</v>
          </cell>
          <cell r="E57">
            <v>0</v>
          </cell>
          <cell r="F57">
            <v>0.13</v>
          </cell>
        </row>
        <row r="58">
          <cell r="A58" t="str">
            <v xml:space="preserve">Ashok Leyland Ltd  </v>
          </cell>
          <cell r="B58">
            <v>10</v>
          </cell>
          <cell r="D58">
            <v>100</v>
          </cell>
          <cell r="E58">
            <v>0</v>
          </cell>
          <cell r="F58">
            <v>0</v>
          </cell>
        </row>
        <row r="59">
          <cell r="A59" t="str">
            <v>Aurangabad Asbestos Cement Products Ltd</v>
          </cell>
          <cell r="B59">
            <v>10</v>
          </cell>
          <cell r="D59">
            <v>4200</v>
          </cell>
          <cell r="E59">
            <v>0</v>
          </cell>
          <cell r="F59">
            <v>0.03</v>
          </cell>
        </row>
        <row r="60">
          <cell r="A60" t="str">
            <v>Bharat Forge Co. Ltd.</v>
          </cell>
          <cell r="B60">
            <v>10</v>
          </cell>
          <cell r="D60">
            <v>200000</v>
          </cell>
          <cell r="E60">
            <v>0</v>
          </cell>
          <cell r="F60">
            <v>2.7</v>
          </cell>
        </row>
        <row r="61">
          <cell r="A61" t="str">
            <v>Bharat Heavy Electricals Ltd</v>
          </cell>
          <cell r="B61">
            <v>10</v>
          </cell>
          <cell r="D61">
            <v>2000</v>
          </cell>
          <cell r="E61">
            <v>0</v>
          </cell>
          <cell r="F61">
            <v>0.02</v>
          </cell>
        </row>
        <row r="62">
          <cell r="A62" t="str">
            <v xml:space="preserve">Bharat Hotels Ltd.  </v>
          </cell>
          <cell r="B62">
            <v>10</v>
          </cell>
          <cell r="D62">
            <v>300</v>
          </cell>
          <cell r="E62">
            <v>0</v>
          </cell>
          <cell r="F62">
            <v>0</v>
          </cell>
        </row>
        <row r="63">
          <cell r="A63" t="str">
            <v>Bongaigaon Refinery Ltd</v>
          </cell>
          <cell r="B63">
            <v>10</v>
          </cell>
          <cell r="D63">
            <v>16300</v>
          </cell>
          <cell r="E63">
            <v>0</v>
          </cell>
          <cell r="F63">
            <v>0.06</v>
          </cell>
        </row>
        <row r="64">
          <cell r="A64" t="str">
            <v>BSES Ltd.</v>
          </cell>
          <cell r="B64">
            <v>10</v>
          </cell>
          <cell r="D64">
            <v>560674</v>
          </cell>
          <cell r="E64">
            <v>0</v>
          </cell>
          <cell r="F64">
            <v>5.0999999999999996</v>
          </cell>
        </row>
        <row r="65">
          <cell r="A65" t="str">
            <v xml:space="preserve">Burroughs Welcome (India) Ltd.  </v>
          </cell>
          <cell r="B65">
            <v>10</v>
          </cell>
          <cell r="D65">
            <v>50</v>
          </cell>
          <cell r="E65">
            <v>0</v>
          </cell>
          <cell r="F65">
            <v>0</v>
          </cell>
        </row>
        <row r="66">
          <cell r="A66" t="str">
            <v>Bharat Petroleum Corporation Ltd</v>
          </cell>
          <cell r="B66">
            <v>10</v>
          </cell>
          <cell r="D66">
            <v>100000</v>
          </cell>
          <cell r="E66">
            <v>0</v>
          </cell>
          <cell r="F66">
            <v>2.8</v>
          </cell>
        </row>
        <row r="67">
          <cell r="A67" t="str">
            <v>Bajaj Auto Ltd</v>
          </cell>
          <cell r="B67">
            <v>10</v>
          </cell>
          <cell r="D67">
            <v>4000</v>
          </cell>
          <cell r="E67">
            <v>0</v>
          </cell>
          <cell r="F67">
            <v>0.28000000000000003</v>
          </cell>
        </row>
        <row r="68">
          <cell r="A68" t="str">
            <v>Benchmark Homes &amp; Resorts Ltd</v>
          </cell>
          <cell r="B68">
            <v>10</v>
          </cell>
          <cell r="D68">
            <v>26300</v>
          </cell>
          <cell r="E68">
            <v>0</v>
          </cell>
          <cell r="F68">
            <v>0.01</v>
          </cell>
        </row>
        <row r="69">
          <cell r="A69" t="str">
            <v xml:space="preserve">Ceat Financial Service Ltd.  </v>
          </cell>
          <cell r="B69">
            <v>10</v>
          </cell>
          <cell r="D69">
            <v>100</v>
          </cell>
          <cell r="E69">
            <v>0</v>
          </cell>
          <cell r="F69">
            <v>0</v>
          </cell>
        </row>
        <row r="70">
          <cell r="A70" t="str">
            <v>Ceat Ltd.</v>
          </cell>
          <cell r="B70">
            <v>10</v>
          </cell>
          <cell r="D70">
            <v>112200</v>
          </cell>
          <cell r="E70">
            <v>0</v>
          </cell>
          <cell r="F70">
            <v>1.02</v>
          </cell>
        </row>
        <row r="71">
          <cell r="A71" t="str">
            <v xml:space="preserve">Chola Investment Pvt Ltd.  </v>
          </cell>
          <cell r="B71">
            <v>10</v>
          </cell>
          <cell r="D71">
            <v>150</v>
          </cell>
          <cell r="E71">
            <v>0</v>
          </cell>
          <cell r="F71">
            <v>0</v>
          </cell>
        </row>
        <row r="72">
          <cell r="A72" t="str">
            <v>Choradia Foods Ltd.</v>
          </cell>
          <cell r="B72">
            <v>10</v>
          </cell>
          <cell r="D72">
            <v>5650</v>
          </cell>
          <cell r="E72">
            <v>0</v>
          </cell>
          <cell r="F72">
            <v>0.01</v>
          </cell>
        </row>
        <row r="73">
          <cell r="A73" t="str">
            <v xml:space="preserve">Diamond Regina Ceramics Ltd  </v>
          </cell>
          <cell r="B73">
            <v>10</v>
          </cell>
          <cell r="D73">
            <v>353000</v>
          </cell>
          <cell r="E73">
            <v>0</v>
          </cell>
          <cell r="F73">
            <v>0.28999999999999998</v>
          </cell>
        </row>
        <row r="74">
          <cell r="A74" t="str">
            <v>Essar Shipping Ltd</v>
          </cell>
          <cell r="B74">
            <v>10</v>
          </cell>
          <cell r="D74">
            <v>2392</v>
          </cell>
          <cell r="E74">
            <v>0</v>
          </cell>
          <cell r="F74">
            <v>0.01</v>
          </cell>
        </row>
        <row r="75">
          <cell r="A75" t="str">
            <v>Excel Industries Ltd.</v>
          </cell>
          <cell r="B75">
            <v>10</v>
          </cell>
          <cell r="D75">
            <v>200</v>
          </cell>
          <cell r="E75">
            <v>0</v>
          </cell>
          <cell r="F75">
            <v>0.01</v>
          </cell>
        </row>
        <row r="76">
          <cell r="A76" t="str">
            <v>Finolex Cables Ltd</v>
          </cell>
          <cell r="B76">
            <v>10</v>
          </cell>
          <cell r="D76">
            <v>900</v>
          </cell>
          <cell r="E76">
            <v>0</v>
          </cell>
          <cell r="F76">
            <v>0.04</v>
          </cell>
        </row>
        <row r="77">
          <cell r="A77" t="str">
            <v>Finolex Pipes Ltd</v>
          </cell>
          <cell r="B77">
            <v>10</v>
          </cell>
          <cell r="D77">
            <v>1000</v>
          </cell>
          <cell r="E77">
            <v>0</v>
          </cell>
          <cell r="F77">
            <v>0.01</v>
          </cell>
        </row>
        <row r="78">
          <cell r="A78" t="str">
            <v xml:space="preserve">First Leasing Co. Of India Ltd.  </v>
          </cell>
          <cell r="B78">
            <v>10</v>
          </cell>
          <cell r="D78">
            <v>100</v>
          </cell>
          <cell r="E78">
            <v>0</v>
          </cell>
          <cell r="F78">
            <v>0</v>
          </cell>
        </row>
        <row r="79">
          <cell r="A79" t="str">
            <v>G.N.F.C. Ltd</v>
          </cell>
          <cell r="B79">
            <v>10</v>
          </cell>
          <cell r="D79">
            <v>2450</v>
          </cell>
          <cell r="E79">
            <v>0</v>
          </cell>
          <cell r="F79">
            <v>0.01</v>
          </cell>
        </row>
        <row r="80">
          <cell r="A80" t="str">
            <v>GIC Housing Finance Ltd.</v>
          </cell>
          <cell r="B80">
            <v>10</v>
          </cell>
          <cell r="D80">
            <v>32500</v>
          </cell>
          <cell r="E80">
            <v>0</v>
          </cell>
          <cell r="F80">
            <v>0.16</v>
          </cell>
        </row>
        <row r="81">
          <cell r="A81" t="str">
            <v>GTN Textile Ltd.</v>
          </cell>
          <cell r="B81">
            <v>10</v>
          </cell>
          <cell r="D81">
            <v>214200</v>
          </cell>
          <cell r="E81">
            <v>0</v>
          </cell>
          <cell r="F81">
            <v>3.64</v>
          </cell>
        </row>
        <row r="82">
          <cell r="A82" t="str">
            <v>Gujarat Flourocarbon Ltd</v>
          </cell>
          <cell r="B82">
            <v>10</v>
          </cell>
          <cell r="D82">
            <v>1300</v>
          </cell>
          <cell r="E82">
            <v>0</v>
          </cell>
          <cell r="F82">
            <v>0.01</v>
          </cell>
        </row>
        <row r="83">
          <cell r="A83" t="str">
            <v xml:space="preserve">Gujarat Lease Financing Ltd.  </v>
          </cell>
          <cell r="B83">
            <v>10</v>
          </cell>
          <cell r="D83">
            <v>100</v>
          </cell>
          <cell r="E83">
            <v>0</v>
          </cell>
          <cell r="F83">
            <v>0</v>
          </cell>
        </row>
        <row r="84">
          <cell r="A84" t="str">
            <v xml:space="preserve">H.D.F.C.  </v>
          </cell>
          <cell r="B84">
            <v>10</v>
          </cell>
          <cell r="D84">
            <v>10</v>
          </cell>
          <cell r="E84">
            <v>0</v>
          </cell>
          <cell r="F84">
            <v>0</v>
          </cell>
        </row>
        <row r="85">
          <cell r="A85" t="str">
            <v xml:space="preserve">Harita Finance Ltd.  </v>
          </cell>
          <cell r="B85">
            <v>10</v>
          </cell>
          <cell r="D85">
            <v>100</v>
          </cell>
          <cell r="E85">
            <v>0</v>
          </cell>
          <cell r="F85">
            <v>0</v>
          </cell>
        </row>
        <row r="86">
          <cell r="A86" t="str">
            <v>Himachal Telematics Ltd</v>
          </cell>
          <cell r="B86">
            <v>10</v>
          </cell>
          <cell r="D86">
            <v>29200</v>
          </cell>
          <cell r="E86">
            <v>0</v>
          </cell>
          <cell r="F86">
            <v>0.16</v>
          </cell>
        </row>
        <row r="87">
          <cell r="A87" t="str">
            <v>Himadri Chemical Ltd.</v>
          </cell>
          <cell r="B87">
            <v>10</v>
          </cell>
          <cell r="D87">
            <v>5000</v>
          </cell>
          <cell r="E87">
            <v>0</v>
          </cell>
          <cell r="F87">
            <v>0.02</v>
          </cell>
        </row>
        <row r="88">
          <cell r="A88" t="str">
            <v>I T C Ltd.</v>
          </cell>
          <cell r="B88">
            <v>10</v>
          </cell>
          <cell r="D88">
            <v>300</v>
          </cell>
          <cell r="E88">
            <v>0</v>
          </cell>
          <cell r="F88">
            <v>0.01</v>
          </cell>
        </row>
        <row r="89">
          <cell r="A89" t="str">
            <v xml:space="preserve">I.F.C.I. Ltd.  </v>
          </cell>
          <cell r="B89">
            <v>10</v>
          </cell>
          <cell r="D89">
            <v>100</v>
          </cell>
          <cell r="E89">
            <v>0</v>
          </cell>
          <cell r="F89">
            <v>0</v>
          </cell>
        </row>
        <row r="90">
          <cell r="A90" t="str">
            <v>I.P.C.L.</v>
          </cell>
          <cell r="B90">
            <v>10</v>
          </cell>
          <cell r="D90">
            <v>27700</v>
          </cell>
          <cell r="E90">
            <v>0</v>
          </cell>
          <cell r="F90">
            <v>0.42</v>
          </cell>
        </row>
        <row r="91">
          <cell r="A91" t="str">
            <v>ICICI Ltd.</v>
          </cell>
          <cell r="B91">
            <v>100</v>
          </cell>
          <cell r="D91">
            <v>105</v>
          </cell>
          <cell r="E91">
            <v>0</v>
          </cell>
          <cell r="F91">
            <v>0.01</v>
          </cell>
        </row>
        <row r="92">
          <cell r="A92" t="str">
            <v>Indsil Electrosmelt Ltd</v>
          </cell>
          <cell r="B92">
            <v>10</v>
          </cell>
          <cell r="D92">
            <v>2600</v>
          </cell>
          <cell r="E92">
            <v>0</v>
          </cell>
          <cell r="F92">
            <v>0.01</v>
          </cell>
        </row>
        <row r="93">
          <cell r="A93" t="str">
            <v>Invel Transmission Ltd</v>
          </cell>
          <cell r="B93">
            <v>10</v>
          </cell>
          <cell r="D93">
            <v>17619</v>
          </cell>
          <cell r="E93">
            <v>0</v>
          </cell>
          <cell r="F93">
            <v>0.15</v>
          </cell>
        </row>
        <row r="94">
          <cell r="A94" t="str">
            <v>ISCT Info Tech Ltd.</v>
          </cell>
          <cell r="B94">
            <v>10</v>
          </cell>
          <cell r="D94">
            <v>20400</v>
          </cell>
          <cell r="E94">
            <v>0</v>
          </cell>
          <cell r="F94">
            <v>7.0000000000000007E-2</v>
          </cell>
        </row>
        <row r="95">
          <cell r="A95" t="str">
            <v>Inlac Granston Ltd.</v>
          </cell>
          <cell r="B95">
            <v>100</v>
          </cell>
          <cell r="D95">
            <v>300000</v>
          </cell>
          <cell r="E95">
            <v>0</v>
          </cell>
          <cell r="F95">
            <v>0.3</v>
          </cell>
        </row>
        <row r="96">
          <cell r="A96" t="str">
            <v xml:space="preserve">ITC Classic Finance Ltd.  </v>
          </cell>
          <cell r="B96">
            <v>100</v>
          </cell>
          <cell r="D96">
            <v>100</v>
          </cell>
          <cell r="E96">
            <v>0</v>
          </cell>
          <cell r="F96">
            <v>0</v>
          </cell>
        </row>
        <row r="97">
          <cell r="A97" t="str">
            <v xml:space="preserve">J P Industries Ltd  </v>
          </cell>
          <cell r="B97">
            <v>10</v>
          </cell>
          <cell r="D97">
            <v>100</v>
          </cell>
          <cell r="E97">
            <v>0</v>
          </cell>
          <cell r="F97">
            <v>0</v>
          </cell>
        </row>
        <row r="98">
          <cell r="A98" t="str">
            <v>J.L.Morrison Ltd.</v>
          </cell>
          <cell r="B98">
            <v>10</v>
          </cell>
          <cell r="D98">
            <v>65000</v>
          </cell>
          <cell r="E98">
            <v>0</v>
          </cell>
          <cell r="F98">
            <v>0.79</v>
          </cell>
        </row>
        <row r="99">
          <cell r="A99" t="str">
            <v>Jindal Strips Ltd.</v>
          </cell>
          <cell r="B99">
            <v>10</v>
          </cell>
          <cell r="D99">
            <v>110900</v>
          </cell>
          <cell r="E99">
            <v>0</v>
          </cell>
          <cell r="F99">
            <v>4.33</v>
          </cell>
        </row>
        <row r="100">
          <cell r="A100" t="str">
            <v xml:space="preserve">Kotak Mahindra Finance Ltd.  </v>
          </cell>
          <cell r="B100">
            <v>10</v>
          </cell>
          <cell r="D100">
            <v>200</v>
          </cell>
          <cell r="E100">
            <v>0</v>
          </cell>
          <cell r="F100">
            <v>0</v>
          </cell>
        </row>
        <row r="101">
          <cell r="A101" t="str">
            <v>Kothari Industrial  Corpn. Ltd</v>
          </cell>
          <cell r="B101">
            <v>10</v>
          </cell>
          <cell r="D101">
            <v>318900</v>
          </cell>
          <cell r="E101">
            <v>0</v>
          </cell>
          <cell r="F101">
            <v>1.79</v>
          </cell>
        </row>
        <row r="102">
          <cell r="A102" t="str">
            <v xml:space="preserve">Kothari Sugars &amp; Chemical Ltd. </v>
          </cell>
          <cell r="B102">
            <v>10</v>
          </cell>
          <cell r="D102">
            <v>400</v>
          </cell>
          <cell r="E102">
            <v>0</v>
          </cell>
          <cell r="F102">
            <v>0</v>
          </cell>
        </row>
        <row r="103">
          <cell r="A103" t="str">
            <v>Larsen &amp; Toubro Ltd</v>
          </cell>
          <cell r="B103">
            <v>10</v>
          </cell>
          <cell r="D103">
            <v>200</v>
          </cell>
          <cell r="E103">
            <v>0</v>
          </cell>
          <cell r="F103">
            <v>0.01</v>
          </cell>
        </row>
        <row r="104">
          <cell r="A104" t="str">
            <v>LML Ltd.</v>
          </cell>
          <cell r="B104">
            <v>10</v>
          </cell>
          <cell r="D104">
            <v>14000</v>
          </cell>
          <cell r="E104">
            <v>0</v>
          </cell>
          <cell r="F104">
            <v>7.0000000000000007E-2</v>
          </cell>
        </row>
        <row r="105">
          <cell r="A105" t="str">
            <v xml:space="preserve">Lloyd Finance Ltd.  </v>
          </cell>
          <cell r="B105">
            <v>100</v>
          </cell>
          <cell r="D105">
            <v>100</v>
          </cell>
          <cell r="E105">
            <v>0</v>
          </cell>
          <cell r="F105">
            <v>0</v>
          </cell>
        </row>
        <row r="106">
          <cell r="A106" t="str">
            <v>Magnum Intermediates Ltd</v>
          </cell>
          <cell r="B106">
            <v>10</v>
          </cell>
          <cell r="D106">
            <v>3400</v>
          </cell>
          <cell r="E106">
            <v>0</v>
          </cell>
          <cell r="F106">
            <v>0.02</v>
          </cell>
        </row>
        <row r="107">
          <cell r="A107" t="str">
            <v>Marvel Ind. Ltd.</v>
          </cell>
          <cell r="B107">
            <v>10</v>
          </cell>
          <cell r="D107">
            <v>2900</v>
          </cell>
          <cell r="E107">
            <v>0</v>
          </cell>
          <cell r="F107">
            <v>0.01</v>
          </cell>
        </row>
        <row r="108">
          <cell r="A108" t="str">
            <v xml:space="preserve">Mukund Iron &amp; Steel Ltd. </v>
          </cell>
          <cell r="B108">
            <v>50</v>
          </cell>
          <cell r="D108">
            <v>23</v>
          </cell>
          <cell r="E108">
            <v>0</v>
          </cell>
          <cell r="F108">
            <v>0</v>
          </cell>
        </row>
        <row r="109">
          <cell r="A109" t="str">
            <v>Nestle Ltd.</v>
          </cell>
          <cell r="B109">
            <v>10</v>
          </cell>
          <cell r="D109">
            <v>200</v>
          </cell>
          <cell r="E109">
            <v>0</v>
          </cell>
          <cell r="F109">
            <v>0.01</v>
          </cell>
        </row>
        <row r="110">
          <cell r="A110" t="str">
            <v>Nielcon Ltd.</v>
          </cell>
          <cell r="B110">
            <v>10</v>
          </cell>
          <cell r="D110">
            <v>34300</v>
          </cell>
          <cell r="E110">
            <v>0</v>
          </cell>
          <cell r="F110">
            <v>0.1</v>
          </cell>
        </row>
        <row r="111">
          <cell r="A111" t="str">
            <v>Nocil Ltd.</v>
          </cell>
          <cell r="B111">
            <v>10</v>
          </cell>
          <cell r="D111">
            <v>5060</v>
          </cell>
          <cell r="E111">
            <v>0</v>
          </cell>
          <cell r="F111">
            <v>0.06</v>
          </cell>
        </row>
        <row r="112">
          <cell r="A112" t="str">
            <v xml:space="preserve">Onida Savak Ltd.  </v>
          </cell>
          <cell r="B112">
            <v>10</v>
          </cell>
          <cell r="D112">
            <v>700</v>
          </cell>
          <cell r="E112">
            <v>0</v>
          </cell>
          <cell r="F112">
            <v>0</v>
          </cell>
        </row>
        <row r="113">
          <cell r="A113" t="str">
            <v xml:space="preserve">Orkay Silk Mills Ltd.  </v>
          </cell>
          <cell r="B113">
            <v>10</v>
          </cell>
          <cell r="D113">
            <v>85</v>
          </cell>
          <cell r="E113">
            <v>0</v>
          </cell>
          <cell r="F113">
            <v>0</v>
          </cell>
        </row>
        <row r="114">
          <cell r="A114" t="str">
            <v xml:space="preserve">Phoenix Lamps Ltd.  </v>
          </cell>
          <cell r="B114">
            <v>10</v>
          </cell>
          <cell r="D114">
            <v>300</v>
          </cell>
          <cell r="E114">
            <v>0</v>
          </cell>
          <cell r="F114">
            <v>0</v>
          </cell>
        </row>
        <row r="115">
          <cell r="A115" t="str">
            <v>Prudential Capital Ltd.</v>
          </cell>
          <cell r="B115">
            <v>100</v>
          </cell>
          <cell r="D115">
            <v>4600</v>
          </cell>
          <cell r="E115">
            <v>0</v>
          </cell>
          <cell r="F115">
            <v>0.03</v>
          </cell>
        </row>
        <row r="116">
          <cell r="A116" t="str">
            <v>Rallis India Ltd.</v>
          </cell>
          <cell r="B116">
            <v>10</v>
          </cell>
          <cell r="D116">
            <v>593900</v>
          </cell>
          <cell r="E116">
            <v>0</v>
          </cell>
          <cell r="F116">
            <v>16.809999999999999</v>
          </cell>
        </row>
        <row r="117">
          <cell r="A117" t="str">
            <v xml:space="preserve">Ramada Hotel (India) Ltd.  </v>
          </cell>
          <cell r="B117">
            <v>10</v>
          </cell>
          <cell r="D117">
            <v>100</v>
          </cell>
          <cell r="E117">
            <v>0</v>
          </cell>
          <cell r="F117">
            <v>0</v>
          </cell>
        </row>
        <row r="118">
          <cell r="A118" t="str">
            <v>Ranbaxy Ltd.</v>
          </cell>
          <cell r="B118">
            <v>10</v>
          </cell>
          <cell r="D118">
            <v>100</v>
          </cell>
          <cell r="E118">
            <v>0</v>
          </cell>
          <cell r="F118">
            <v>0.01</v>
          </cell>
        </row>
        <row r="119">
          <cell r="A119" t="str">
            <v>Reliance Ind. Ltd.</v>
          </cell>
          <cell r="B119">
            <v>10</v>
          </cell>
          <cell r="D119">
            <v>4679691</v>
          </cell>
          <cell r="E119">
            <v>0</v>
          </cell>
          <cell r="F119">
            <v>72.42</v>
          </cell>
        </row>
        <row r="120">
          <cell r="A120" t="str">
            <v>Reliance Petroleum Ltd</v>
          </cell>
          <cell r="B120">
            <v>10</v>
          </cell>
          <cell r="D120">
            <v>10900</v>
          </cell>
          <cell r="E120">
            <v>0</v>
          </cell>
          <cell r="F120">
            <v>0.03</v>
          </cell>
        </row>
        <row r="121">
          <cell r="A121" t="str">
            <v>Renewable Energy Systems Ltd</v>
          </cell>
          <cell r="B121">
            <v>10</v>
          </cell>
          <cell r="D121">
            <v>900</v>
          </cell>
          <cell r="E121">
            <v>0</v>
          </cell>
          <cell r="F121">
            <v>0.02</v>
          </cell>
        </row>
        <row r="122">
          <cell r="A122" t="str">
            <v xml:space="preserve">Sanghi Polyester Ltd.  </v>
          </cell>
          <cell r="B122">
            <v>10</v>
          </cell>
          <cell r="D122">
            <v>100</v>
          </cell>
          <cell r="E122">
            <v>0</v>
          </cell>
          <cell r="F122">
            <v>0</v>
          </cell>
        </row>
        <row r="123">
          <cell r="A123" t="str">
            <v xml:space="preserve">SCICI Ltd.  </v>
          </cell>
          <cell r="B123">
            <v>10</v>
          </cell>
          <cell r="D123">
            <v>100</v>
          </cell>
          <cell r="E123">
            <v>0</v>
          </cell>
          <cell r="F123">
            <v>0</v>
          </cell>
        </row>
        <row r="124">
          <cell r="A124" t="str">
            <v xml:space="preserve">Shamken Multifab  </v>
          </cell>
          <cell r="B124">
            <v>10</v>
          </cell>
          <cell r="D124">
            <v>2500</v>
          </cell>
          <cell r="E124">
            <v>0</v>
          </cell>
          <cell r="F124">
            <v>0</v>
          </cell>
        </row>
        <row r="125">
          <cell r="A125" t="str">
            <v xml:space="preserve">Sharvani Pharmaceuticals Ltd.  </v>
          </cell>
          <cell r="B125">
            <v>10</v>
          </cell>
          <cell r="D125">
            <v>1250</v>
          </cell>
          <cell r="E125">
            <v>0</v>
          </cell>
          <cell r="F125">
            <v>0</v>
          </cell>
        </row>
        <row r="126">
          <cell r="A126" t="str">
            <v xml:space="preserve">Shriram Trans  </v>
          </cell>
          <cell r="B126">
            <v>10</v>
          </cell>
          <cell r="D126">
            <v>100</v>
          </cell>
          <cell r="E126">
            <v>0</v>
          </cell>
          <cell r="F126">
            <v>0</v>
          </cell>
        </row>
        <row r="127">
          <cell r="A127" t="str">
            <v>Simplex Concrete Ltd.</v>
          </cell>
          <cell r="B127">
            <v>10</v>
          </cell>
          <cell r="D127">
            <v>1400</v>
          </cell>
          <cell r="E127">
            <v>0</v>
          </cell>
          <cell r="F127">
            <v>0.02</v>
          </cell>
        </row>
        <row r="128">
          <cell r="A128" t="str">
            <v>SRF Finance Ltd</v>
          </cell>
          <cell r="B128">
            <v>10</v>
          </cell>
          <cell r="D128">
            <v>453125</v>
          </cell>
          <cell r="E128">
            <v>0</v>
          </cell>
          <cell r="F128">
            <v>4.53</v>
          </cell>
        </row>
        <row r="129">
          <cell r="A129" t="str">
            <v xml:space="preserve">SRF-Nippon Dendso Ltd.  </v>
          </cell>
          <cell r="B129">
            <v>10</v>
          </cell>
          <cell r="D129">
            <v>300</v>
          </cell>
          <cell r="E129">
            <v>0</v>
          </cell>
          <cell r="F129">
            <v>0</v>
          </cell>
        </row>
        <row r="130">
          <cell r="A130" t="str">
            <v>State Bank Of India</v>
          </cell>
          <cell r="B130">
            <v>10</v>
          </cell>
          <cell r="D130">
            <v>38350</v>
          </cell>
          <cell r="E130">
            <v>0</v>
          </cell>
          <cell r="F130">
            <v>0.83</v>
          </cell>
        </row>
        <row r="131">
          <cell r="A131" t="str">
            <v>Sterling Holiday Resort</v>
          </cell>
          <cell r="B131">
            <v>10</v>
          </cell>
          <cell r="D131">
            <v>85500</v>
          </cell>
          <cell r="E131">
            <v>0</v>
          </cell>
          <cell r="F131">
            <v>0.52</v>
          </cell>
        </row>
        <row r="132">
          <cell r="A132" t="str">
            <v>Siltap Chemicals Ltd</v>
          </cell>
          <cell r="B132">
            <v>100</v>
          </cell>
          <cell r="D132">
            <v>3200</v>
          </cell>
          <cell r="E132">
            <v>0</v>
          </cell>
          <cell r="F132">
            <v>0.1</v>
          </cell>
        </row>
        <row r="133">
          <cell r="A133" t="str">
            <v>Tata Chemicals Ltd</v>
          </cell>
          <cell r="B133">
            <v>10</v>
          </cell>
          <cell r="D133">
            <v>700</v>
          </cell>
          <cell r="E133">
            <v>0</v>
          </cell>
          <cell r="F133">
            <v>0.02</v>
          </cell>
        </row>
        <row r="134">
          <cell r="A134" t="str">
            <v xml:space="preserve">Tata Finance Ltd.  </v>
          </cell>
          <cell r="B134">
            <v>10</v>
          </cell>
          <cell r="D134">
            <v>100</v>
          </cell>
          <cell r="E134">
            <v>0</v>
          </cell>
          <cell r="F134">
            <v>0</v>
          </cell>
        </row>
        <row r="135">
          <cell r="A135" t="str">
            <v>Tata Tea Ltd</v>
          </cell>
          <cell r="B135">
            <v>10</v>
          </cell>
          <cell r="D135">
            <v>500</v>
          </cell>
          <cell r="E135">
            <v>0</v>
          </cell>
          <cell r="F135">
            <v>0.02</v>
          </cell>
        </row>
        <row r="136">
          <cell r="A136" t="str">
            <v>Tatia Skyline &amp; Health</v>
          </cell>
          <cell r="B136">
            <v>10</v>
          </cell>
          <cell r="D136">
            <v>464500</v>
          </cell>
          <cell r="E136">
            <v>0</v>
          </cell>
          <cell r="F136">
            <v>1.67</v>
          </cell>
        </row>
        <row r="137">
          <cell r="A137" t="str">
            <v>Tebma Engineering Ltd.</v>
          </cell>
          <cell r="B137">
            <v>10</v>
          </cell>
          <cell r="D137">
            <v>4300</v>
          </cell>
          <cell r="E137">
            <v>0</v>
          </cell>
          <cell r="F137">
            <v>0.05</v>
          </cell>
        </row>
        <row r="138">
          <cell r="A138" t="str">
            <v xml:space="preserve">Thiru Arooran Sugar Ind. Ltd </v>
          </cell>
          <cell r="B138">
            <v>10</v>
          </cell>
          <cell r="D138">
            <v>1000</v>
          </cell>
          <cell r="E138">
            <v>0</v>
          </cell>
          <cell r="F138">
            <v>0.01</v>
          </cell>
        </row>
        <row r="139">
          <cell r="A139" t="str">
            <v>Tata Iron &amp; Steel Co. Ltd</v>
          </cell>
          <cell r="B139">
            <v>10</v>
          </cell>
          <cell r="D139">
            <v>6000</v>
          </cell>
          <cell r="E139">
            <v>0</v>
          </cell>
          <cell r="F139">
            <v>0.13</v>
          </cell>
        </row>
        <row r="140">
          <cell r="A140" t="str">
            <v>Titagarh Steels Ltd</v>
          </cell>
          <cell r="B140">
            <v>10</v>
          </cell>
          <cell r="D140">
            <v>481364</v>
          </cell>
          <cell r="E140">
            <v>0</v>
          </cell>
          <cell r="F140">
            <v>1.93</v>
          </cell>
        </row>
        <row r="141">
          <cell r="A141" t="str">
            <v>Triveni Engg Works Ltd</v>
          </cell>
          <cell r="B141">
            <v>100</v>
          </cell>
          <cell r="D141">
            <v>1000</v>
          </cell>
          <cell r="E141">
            <v>0</v>
          </cell>
          <cell r="F141">
            <v>0.02</v>
          </cell>
        </row>
        <row r="142">
          <cell r="A142" t="str">
            <v xml:space="preserve">Videocon Lease Finance Ltd.  </v>
          </cell>
          <cell r="B142">
            <v>100</v>
          </cell>
          <cell r="D142">
            <v>100</v>
          </cell>
          <cell r="E142">
            <v>0</v>
          </cell>
          <cell r="F142">
            <v>0</v>
          </cell>
        </row>
        <row r="143">
          <cell r="A143" t="str">
            <v>Shree Vindhya Paper Mills Ltd</v>
          </cell>
          <cell r="B143">
            <v>10</v>
          </cell>
          <cell r="D143">
            <v>266000</v>
          </cell>
          <cell r="E143">
            <v>0</v>
          </cell>
          <cell r="F143">
            <v>2.4700000000000002</v>
          </cell>
        </row>
        <row r="144">
          <cell r="A144" t="str">
            <v xml:space="preserve">Wall Street Finance Ltd.  </v>
          </cell>
          <cell r="B144">
            <v>10</v>
          </cell>
          <cell r="D144">
            <v>100</v>
          </cell>
          <cell r="E144">
            <v>0</v>
          </cell>
          <cell r="F144">
            <v>0</v>
          </cell>
        </row>
        <row r="145">
          <cell r="A145" t="str">
            <v>Zee Tv Ltd.</v>
          </cell>
          <cell r="B145">
            <v>10</v>
          </cell>
          <cell r="D145">
            <v>9200</v>
          </cell>
          <cell r="E145">
            <v>0</v>
          </cell>
          <cell r="F145">
            <v>0.2</v>
          </cell>
        </row>
        <row r="147">
          <cell r="E147">
            <v>0</v>
          </cell>
          <cell r="F147">
            <v>126.67999999999999</v>
          </cell>
        </row>
        <row r="149">
          <cell r="A149" t="str">
            <v>Equity Shares - Unquoted</v>
          </cell>
        </row>
        <row r="152">
          <cell r="A152" t="str">
            <v>Observer (India) Ltd</v>
          </cell>
          <cell r="B152">
            <v>10</v>
          </cell>
          <cell r="D152">
            <v>23200</v>
          </cell>
          <cell r="E152">
            <v>0</v>
          </cell>
          <cell r="F152">
            <v>0.02</v>
          </cell>
        </row>
        <row r="153">
          <cell r="A153" t="str">
            <v>Great Glen Distilleries Ltd.</v>
          </cell>
          <cell r="B153">
            <v>10</v>
          </cell>
          <cell r="D153">
            <v>650000</v>
          </cell>
          <cell r="E153">
            <v>0</v>
          </cell>
          <cell r="F153">
            <v>3.9</v>
          </cell>
        </row>
        <row r="154">
          <cell r="A154" t="str">
            <v>Him Tekno Forge Ltd</v>
          </cell>
          <cell r="B154">
            <v>10</v>
          </cell>
          <cell r="D154">
            <v>1300000</v>
          </cell>
          <cell r="E154">
            <v>0</v>
          </cell>
          <cell r="F154">
            <v>3.25</v>
          </cell>
        </row>
        <row r="155">
          <cell r="A155" t="str">
            <v>Roots Industries Ltd.</v>
          </cell>
          <cell r="B155">
            <v>10</v>
          </cell>
          <cell r="D155">
            <v>400000</v>
          </cell>
          <cell r="E155">
            <v>0</v>
          </cell>
          <cell r="F155">
            <v>4</v>
          </cell>
        </row>
        <row r="157">
          <cell r="E157">
            <v>0</v>
          </cell>
          <cell r="F157">
            <v>11.17</v>
          </cell>
        </row>
        <row r="159">
          <cell r="A159" t="str">
            <v>Debentures Quoted</v>
          </cell>
        </row>
        <row r="161">
          <cell r="A161" t="str">
            <v>Fully Paid Up</v>
          </cell>
        </row>
        <row r="163">
          <cell r="A163" t="str">
            <v>18% Anglo French Drug Co.(Eastern) Ltd-PCD</v>
          </cell>
          <cell r="B163">
            <v>60</v>
          </cell>
          <cell r="D163">
            <v>5750</v>
          </cell>
          <cell r="E163">
            <v>0</v>
          </cell>
          <cell r="F163">
            <v>0.03</v>
          </cell>
        </row>
        <row r="164">
          <cell r="A164" t="str">
            <v xml:space="preserve">14.5% Bharat Forge-NCD </v>
          </cell>
          <cell r="B164">
            <v>50</v>
          </cell>
          <cell r="D164">
            <v>10943</v>
          </cell>
          <cell r="E164">
            <v>0</v>
          </cell>
          <cell r="F164">
            <v>0.08</v>
          </cell>
        </row>
        <row r="165">
          <cell r="A165" t="str">
            <v>Choradia Foods Ltd. FCD</v>
          </cell>
          <cell r="B165">
            <v>26</v>
          </cell>
          <cell r="D165">
            <v>5550</v>
          </cell>
          <cell r="E165">
            <v>0</v>
          </cell>
          <cell r="F165">
            <v>0.01</v>
          </cell>
        </row>
        <row r="166">
          <cell r="A166" t="str">
            <v>14% ICICI Ltd- Con.</v>
          </cell>
          <cell r="B166">
            <v>400</v>
          </cell>
          <cell r="D166">
            <v>2643</v>
          </cell>
          <cell r="E166">
            <v>0</v>
          </cell>
          <cell r="F166">
            <v>0.11</v>
          </cell>
        </row>
        <row r="167">
          <cell r="A167" t="str">
            <v>17% ITC Hotel-NCD</v>
          </cell>
          <cell r="B167">
            <v>250</v>
          </cell>
          <cell r="D167">
            <v>32475</v>
          </cell>
          <cell r="E167">
            <v>0</v>
          </cell>
          <cell r="F167">
            <v>0.65</v>
          </cell>
        </row>
        <row r="168">
          <cell r="A168" t="str">
            <v>16% Kothari Industrial Corpn. Ltd-NCD-  (Rs.19,050, PY Rs.19,050)</v>
          </cell>
          <cell r="B168">
            <v>150</v>
          </cell>
          <cell r="D168">
            <v>127</v>
          </cell>
          <cell r="E168">
            <v>0</v>
          </cell>
          <cell r="F168">
            <v>0</v>
          </cell>
        </row>
        <row r="169">
          <cell r="A169" t="str">
            <v>14.5% Rajashree Polyfil</v>
          </cell>
          <cell r="B169">
            <v>100</v>
          </cell>
          <cell r="D169">
            <v>3520</v>
          </cell>
          <cell r="E169">
            <v>0</v>
          </cell>
          <cell r="F169">
            <v>0.04</v>
          </cell>
        </row>
        <row r="170">
          <cell r="A170" t="str">
            <v>12.5% Reliance Industries Ltd-H Series</v>
          </cell>
          <cell r="B170">
            <v>95</v>
          </cell>
          <cell r="D170">
            <v>65292</v>
          </cell>
          <cell r="E170">
            <v>0</v>
          </cell>
          <cell r="F170">
            <v>0.46</v>
          </cell>
        </row>
        <row r="171">
          <cell r="A171" t="str">
            <v>14% Reliance Industries Ltd- J Series</v>
          </cell>
          <cell r="B171">
            <v>150</v>
          </cell>
          <cell r="D171">
            <v>40510</v>
          </cell>
          <cell r="E171">
            <v>0</v>
          </cell>
          <cell r="F171">
            <v>0.56000000000000005</v>
          </cell>
        </row>
        <row r="174">
          <cell r="E174">
            <v>0</v>
          </cell>
          <cell r="F174">
            <v>1.9400000000000002</v>
          </cell>
        </row>
        <row r="176">
          <cell r="A176" t="str">
            <v>Partly Paid Up</v>
          </cell>
        </row>
        <row r="178">
          <cell r="A178" t="str">
            <v>Reliance Petroleum Ltd.- TOCD</v>
          </cell>
          <cell r="B178">
            <v>40</v>
          </cell>
          <cell r="C178" t="str">
            <v/>
          </cell>
          <cell r="D178">
            <v>100000</v>
          </cell>
          <cell r="E178">
            <v>0</v>
          </cell>
          <cell r="F178">
            <v>0.15</v>
          </cell>
        </row>
        <row r="181">
          <cell r="E181">
            <v>0</v>
          </cell>
          <cell r="F181">
            <v>0.15</v>
          </cell>
        </row>
        <row r="183">
          <cell r="A183" t="str">
            <v>Debentures Unquoted</v>
          </cell>
        </row>
        <row r="185">
          <cell r="A185" t="str">
            <v>17.5% Synthetic &amp; Chemical Ltd</v>
          </cell>
          <cell r="B185">
            <v>100</v>
          </cell>
          <cell r="D185">
            <v>1250000</v>
          </cell>
          <cell r="E185">
            <v>0</v>
          </cell>
          <cell r="F185">
            <v>11.72</v>
          </cell>
        </row>
        <row r="186">
          <cell r="A186" t="str">
            <v>16% Rama Newsprint NCD</v>
          </cell>
          <cell r="B186">
            <v>60</v>
          </cell>
          <cell r="D186">
            <v>64300</v>
          </cell>
          <cell r="E186">
            <v>0</v>
          </cell>
          <cell r="F186">
            <v>0.39</v>
          </cell>
        </row>
        <row r="188">
          <cell r="E188">
            <v>0</v>
          </cell>
          <cell r="F188">
            <v>12.110000000000001</v>
          </cell>
        </row>
        <row r="190">
          <cell r="A190" t="str">
            <v>PSU Bonds - Quoted</v>
          </cell>
        </row>
        <row r="192">
          <cell r="A192" t="str">
            <v xml:space="preserve">13% IDBI </v>
          </cell>
          <cell r="B192">
            <v>100000</v>
          </cell>
          <cell r="D192">
            <v>7850</v>
          </cell>
          <cell r="E192">
            <v>0</v>
          </cell>
          <cell r="F192">
            <v>79.13</v>
          </cell>
        </row>
        <row r="193">
          <cell r="A193" t="str">
            <v xml:space="preserve">13% IDBI Bonds-21.9.1999 </v>
          </cell>
          <cell r="B193">
            <v>100000</v>
          </cell>
          <cell r="D193">
            <v>3500</v>
          </cell>
          <cell r="E193">
            <v>0</v>
          </cell>
          <cell r="F193">
            <v>36.049999999999997</v>
          </cell>
        </row>
        <row r="194">
          <cell r="A194" t="str">
            <v xml:space="preserve">9% Indian Railway Finance Corporation Bonds </v>
          </cell>
          <cell r="B194">
            <v>1000</v>
          </cell>
          <cell r="D194">
            <v>40000</v>
          </cell>
          <cell r="E194">
            <v>0</v>
          </cell>
          <cell r="F194">
            <v>3.31</v>
          </cell>
        </row>
        <row r="195">
          <cell r="A195" t="str">
            <v>9% Coal India Ltd</v>
          </cell>
          <cell r="B195">
            <v>1000</v>
          </cell>
          <cell r="D195">
            <v>60000</v>
          </cell>
          <cell r="E195">
            <v>0</v>
          </cell>
          <cell r="F195">
            <v>5.55</v>
          </cell>
        </row>
        <row r="196">
          <cell r="A196" t="str">
            <v xml:space="preserve">13% National Hydroelectric Power Corporation Bonds-1997 </v>
          </cell>
          <cell r="B196">
            <v>1000</v>
          </cell>
          <cell r="D196">
            <v>300000</v>
          </cell>
          <cell r="E196">
            <v>0</v>
          </cell>
          <cell r="F196">
            <v>29.94</v>
          </cell>
        </row>
        <row r="197">
          <cell r="A197" t="str">
            <v xml:space="preserve">9% Power Finance Corporation Bonds </v>
          </cell>
          <cell r="B197">
            <v>1000</v>
          </cell>
          <cell r="D197">
            <v>20000</v>
          </cell>
          <cell r="E197">
            <v>0</v>
          </cell>
          <cell r="F197">
            <v>1.89</v>
          </cell>
        </row>
        <row r="199">
          <cell r="E199">
            <v>0</v>
          </cell>
          <cell r="F199">
            <v>155.86999999999998</v>
          </cell>
        </row>
        <row r="201">
          <cell r="A201" t="str">
            <v>PSU Bonds - Unquoted</v>
          </cell>
        </row>
        <row r="203">
          <cell r="A203" t="str">
            <v>9.5% SBI India Development Bonds</v>
          </cell>
          <cell r="B203" t="str">
            <v xml:space="preserve">  US $ </v>
          </cell>
          <cell r="D203">
            <v>643500</v>
          </cell>
          <cell r="E203">
            <v>0</v>
          </cell>
          <cell r="F203">
            <v>2.6216309399999997</v>
          </cell>
        </row>
        <row r="204">
          <cell r="A204" t="str">
            <v>9.5% SBI India Development Bonds - Non Cumulative</v>
          </cell>
          <cell r="B204" t="str">
            <v xml:space="preserve">  US $ </v>
          </cell>
          <cell r="D204">
            <v>765000</v>
          </cell>
          <cell r="E204">
            <v>0</v>
          </cell>
          <cell r="F204">
            <v>2.4945200769999998</v>
          </cell>
        </row>
        <row r="206">
          <cell r="E206">
            <v>-0.01</v>
          </cell>
          <cell r="F206">
            <v>5.1061510170000002</v>
          </cell>
        </row>
        <row r="208">
          <cell r="A208" t="str">
            <v xml:space="preserve">Units Quoted </v>
          </cell>
        </row>
        <row r="210">
          <cell r="A210" t="str">
            <v>GIC Rise-2  (Rs.17,784)</v>
          </cell>
          <cell r="B210">
            <v>10</v>
          </cell>
          <cell r="D210">
            <v>1200</v>
          </cell>
          <cell r="E210">
            <v>0</v>
          </cell>
          <cell r="F210">
            <v>0</v>
          </cell>
        </row>
        <row r="211">
          <cell r="A211" t="str">
            <v>Master Gain - UTI</v>
          </cell>
          <cell r="B211">
            <v>10</v>
          </cell>
          <cell r="D211">
            <v>7995200</v>
          </cell>
          <cell r="E211">
            <v>0</v>
          </cell>
          <cell r="F211">
            <v>10</v>
          </cell>
        </row>
        <row r="212">
          <cell r="A212" t="str">
            <v>Master Growth - UTI</v>
          </cell>
          <cell r="B212">
            <v>10</v>
          </cell>
          <cell r="D212">
            <v>30100</v>
          </cell>
          <cell r="E212">
            <v>0</v>
          </cell>
          <cell r="F212">
            <v>0.04</v>
          </cell>
        </row>
        <row r="213">
          <cell r="A213" t="str">
            <v>Master Plus - UTI</v>
          </cell>
          <cell r="B213">
            <v>10</v>
          </cell>
          <cell r="D213">
            <v>38900</v>
          </cell>
          <cell r="E213">
            <v>0</v>
          </cell>
          <cell r="F213">
            <v>7.0000000000000007E-2</v>
          </cell>
        </row>
        <row r="214">
          <cell r="A214" t="str">
            <v>Master Share - UTI</v>
          </cell>
          <cell r="B214">
            <v>10</v>
          </cell>
          <cell r="D214">
            <v>129766</v>
          </cell>
          <cell r="E214">
            <v>0</v>
          </cell>
          <cell r="F214">
            <v>0.27</v>
          </cell>
        </row>
        <row r="215">
          <cell r="A215" t="str">
            <v>Morgan Stanley Growth Fund</v>
          </cell>
          <cell r="B215">
            <v>100</v>
          </cell>
          <cell r="D215">
            <v>79100</v>
          </cell>
          <cell r="E215">
            <v>0</v>
          </cell>
          <cell r="F215">
            <v>0.06</v>
          </cell>
        </row>
        <row r="216">
          <cell r="A216" t="str">
            <v>SMG Multiplier Plus</v>
          </cell>
          <cell r="B216">
            <v>10</v>
          </cell>
          <cell r="D216">
            <v>62500</v>
          </cell>
          <cell r="E216">
            <v>0</v>
          </cell>
          <cell r="F216">
            <v>0.06</v>
          </cell>
        </row>
        <row r="217">
          <cell r="A217" t="str">
            <v>UTI-UGS-2000  (Rs.3,375)</v>
          </cell>
          <cell r="B217">
            <v>10</v>
          </cell>
          <cell r="D217">
            <v>100</v>
          </cell>
          <cell r="E217">
            <v>0</v>
          </cell>
          <cell r="F217">
            <v>0</v>
          </cell>
        </row>
        <row r="218">
          <cell r="A218" t="str">
            <v>UTI 1964 Scheme</v>
          </cell>
          <cell r="B218">
            <v>10</v>
          </cell>
          <cell r="D218">
            <v>12009710</v>
          </cell>
          <cell r="E218">
            <v>0</v>
          </cell>
          <cell r="F218">
            <v>21.48</v>
          </cell>
        </row>
        <row r="220">
          <cell r="E220">
            <v>0</v>
          </cell>
          <cell r="F220">
            <v>31.98</v>
          </cell>
        </row>
        <row r="222">
          <cell r="A222" t="str">
            <v>Units Unquoted</v>
          </cell>
        </row>
        <row r="224">
          <cell r="A224" t="str">
            <v>PNB Mutual Fund Units</v>
          </cell>
          <cell r="B224">
            <v>100</v>
          </cell>
          <cell r="C224" t="str">
            <v/>
          </cell>
          <cell r="D224">
            <v>29000</v>
          </cell>
          <cell r="E224">
            <v>0</v>
          </cell>
          <cell r="F224">
            <v>0.26</v>
          </cell>
        </row>
        <row r="225">
          <cell r="A225" t="str">
            <v>Canpremium-1991</v>
          </cell>
          <cell r="B225">
            <v>10000</v>
          </cell>
          <cell r="C225" t="str">
            <v/>
          </cell>
          <cell r="D225">
            <v>8000</v>
          </cell>
          <cell r="E225">
            <v>0</v>
          </cell>
          <cell r="F225">
            <v>12.69</v>
          </cell>
        </row>
        <row r="227">
          <cell r="E227">
            <v>0</v>
          </cell>
          <cell r="F227">
            <v>12.95</v>
          </cell>
        </row>
        <row r="229">
          <cell r="A229" t="str">
            <v>Warrants</v>
          </cell>
        </row>
        <row r="231">
          <cell r="A231" t="str">
            <v>Bharat Forge Ltd.</v>
          </cell>
          <cell r="C231" t="str">
            <v/>
          </cell>
          <cell r="D231">
            <v>10943</v>
          </cell>
          <cell r="E231">
            <v>0</v>
          </cell>
          <cell r="F231">
            <v>0</v>
          </cell>
        </row>
        <row r="232">
          <cell r="A232" t="str">
            <v>CESC Warrants</v>
          </cell>
          <cell r="C232" t="str">
            <v/>
          </cell>
          <cell r="D232">
            <v>6860</v>
          </cell>
          <cell r="E232">
            <v>0</v>
          </cell>
          <cell r="F232">
            <v>0</v>
          </cell>
        </row>
        <row r="233">
          <cell r="A233" t="str">
            <v>Ranbaxy Ltd.</v>
          </cell>
          <cell r="C233" t="str">
            <v/>
          </cell>
          <cell r="D233">
            <v>35883</v>
          </cell>
          <cell r="E233">
            <v>0</v>
          </cell>
          <cell r="F233">
            <v>0</v>
          </cell>
        </row>
        <row r="234">
          <cell r="A234" t="str">
            <v>Raymond Woolen Ltd.</v>
          </cell>
          <cell r="C234" t="str">
            <v/>
          </cell>
          <cell r="D234">
            <v>14521</v>
          </cell>
          <cell r="E234">
            <v>0</v>
          </cell>
          <cell r="F234">
            <v>0</v>
          </cell>
        </row>
        <row r="235">
          <cell r="E235">
            <v>0</v>
          </cell>
          <cell r="F235">
            <v>0</v>
          </cell>
        </row>
        <row r="237">
          <cell r="A237" t="str">
            <v>TOTAL</v>
          </cell>
          <cell r="E237">
            <v>22.027109999999997</v>
          </cell>
          <cell r="F237">
            <v>391.06636101700002</v>
          </cell>
        </row>
        <row r="240">
          <cell r="A240" t="str">
            <v>(The warrants with the right to apply for shares were received along with</v>
          </cell>
        </row>
        <row r="241">
          <cell r="A241" t="str">
            <v>the non-convertible Debentures of the above Companies. The company has</v>
          </cell>
        </row>
        <row r="242">
          <cell r="A242" t="str">
            <v>sold the debentures and retained the warrants. Since the warrants are not</v>
          </cell>
        </row>
        <row r="243">
          <cell r="A243" t="str">
            <v>capable of monetary evaluation, the same are accounted at zero value.)</v>
          </cell>
        </row>
        <row r="310">
          <cell r="A310" t="str">
            <v>20th Century Finance Corporation Ltd  (Rs.10,000)</v>
          </cell>
          <cell r="B310">
            <v>10</v>
          </cell>
          <cell r="D310">
            <v>100</v>
          </cell>
          <cell r="E310">
            <v>0</v>
          </cell>
        </row>
        <row r="311">
          <cell r="A311" t="str">
            <v xml:space="preserve">Alpic Finance Ltd  (Rs.30,000) </v>
          </cell>
          <cell r="B311">
            <v>10</v>
          </cell>
          <cell r="D311">
            <v>200</v>
          </cell>
          <cell r="E311">
            <v>0</v>
          </cell>
        </row>
        <row r="312">
          <cell r="A312" t="str">
            <v>Anagram Finance Industries Ltd  (Rs.10,405)</v>
          </cell>
          <cell r="B312">
            <v>10</v>
          </cell>
          <cell r="D312">
            <v>100</v>
          </cell>
          <cell r="E312">
            <v>0</v>
          </cell>
        </row>
        <row r="313">
          <cell r="A313" t="str">
            <v>Anglo French Drug Co. (Eastern) Ltd.</v>
          </cell>
          <cell r="B313">
            <v>10</v>
          </cell>
          <cell r="D313">
            <v>14250</v>
          </cell>
          <cell r="E313">
            <v>0</v>
          </cell>
        </row>
        <row r="314">
          <cell r="A314" t="str">
            <v>Apple Industries Ltd  (Rs.7,375)</v>
          </cell>
          <cell r="B314">
            <v>10</v>
          </cell>
          <cell r="D314">
            <v>100</v>
          </cell>
          <cell r="E314">
            <v>0</v>
          </cell>
        </row>
        <row r="315">
          <cell r="A315" t="str">
            <v>Arvind Mills Ltd</v>
          </cell>
          <cell r="B315">
            <v>10</v>
          </cell>
          <cell r="D315">
            <v>10000</v>
          </cell>
          <cell r="E315">
            <v>0</v>
          </cell>
        </row>
        <row r="316">
          <cell r="A316" t="str">
            <v>Ashok Leyland Ltd  (Rs.12,566)</v>
          </cell>
          <cell r="B316">
            <v>10</v>
          </cell>
          <cell r="D316">
            <v>100</v>
          </cell>
          <cell r="E316">
            <v>0</v>
          </cell>
        </row>
        <row r="317">
          <cell r="A317" t="str">
            <v>Aurangabad Asbestos Cement Products Ltd</v>
          </cell>
          <cell r="B317">
            <v>10</v>
          </cell>
          <cell r="D317">
            <v>4200</v>
          </cell>
          <cell r="E317">
            <v>0</v>
          </cell>
        </row>
        <row r="318">
          <cell r="A318" t="str">
            <v>Bajaj Auto Ltd</v>
          </cell>
          <cell r="B318">
            <v>10</v>
          </cell>
          <cell r="D318">
            <v>4000</v>
          </cell>
          <cell r="E318">
            <v>0</v>
          </cell>
        </row>
        <row r="319">
          <cell r="A319" t="str">
            <v>Bharat Heavy Electricals Ltd</v>
          </cell>
          <cell r="B319">
            <v>10</v>
          </cell>
          <cell r="D319">
            <v>2000</v>
          </cell>
          <cell r="E319">
            <v>0</v>
          </cell>
        </row>
        <row r="320">
          <cell r="A320" t="str">
            <v>Bharat Hotels Ltd.  (Rs.41,984)</v>
          </cell>
          <cell r="B320">
            <v>10</v>
          </cell>
          <cell r="D320">
            <v>300</v>
          </cell>
          <cell r="E320">
            <v>0</v>
          </cell>
        </row>
        <row r="321">
          <cell r="A321" t="str">
            <v>Bongaigaon Refinery Ltd</v>
          </cell>
          <cell r="B321">
            <v>10</v>
          </cell>
          <cell r="D321">
            <v>16300</v>
          </cell>
          <cell r="E321">
            <v>0</v>
          </cell>
        </row>
        <row r="322">
          <cell r="A322" t="str">
            <v>Burroughs Welcome (India) Ltd.  (Rs.11,000)</v>
          </cell>
          <cell r="B322">
            <v>10</v>
          </cell>
          <cell r="D322">
            <v>50</v>
          </cell>
          <cell r="E322">
            <v>0</v>
          </cell>
        </row>
        <row r="323">
          <cell r="A323" t="str">
            <v>Benchmark Homes &amp; Resorts Ltd</v>
          </cell>
          <cell r="B323">
            <v>10</v>
          </cell>
          <cell r="D323">
            <v>26300</v>
          </cell>
          <cell r="E323">
            <v>0</v>
          </cell>
        </row>
        <row r="324">
          <cell r="A324" t="str">
            <v>Ceat Financial Service Ltd.  (Rs.4,000)</v>
          </cell>
          <cell r="B324">
            <v>10</v>
          </cell>
          <cell r="D324">
            <v>100</v>
          </cell>
          <cell r="E324">
            <v>0</v>
          </cell>
        </row>
        <row r="325">
          <cell r="A325" t="str">
            <v>Chola Investment Pvt Ltd.  (Rs.11,885)</v>
          </cell>
          <cell r="B325">
            <v>10</v>
          </cell>
          <cell r="D325">
            <v>150</v>
          </cell>
          <cell r="E325">
            <v>0</v>
          </cell>
        </row>
        <row r="326">
          <cell r="A326" t="str">
            <v>Choradia Foods Ltd.</v>
          </cell>
          <cell r="B326">
            <v>10</v>
          </cell>
          <cell r="D326">
            <v>5650</v>
          </cell>
          <cell r="E326">
            <v>0</v>
          </cell>
        </row>
        <row r="327">
          <cell r="A327" t="str">
            <v>Essar Shipping Ltd</v>
          </cell>
          <cell r="B327">
            <v>10</v>
          </cell>
          <cell r="D327">
            <v>2392</v>
          </cell>
          <cell r="E327">
            <v>0</v>
          </cell>
        </row>
        <row r="328">
          <cell r="A328" t="str">
            <v>Excel Industries Ltd.</v>
          </cell>
          <cell r="B328">
            <v>10</v>
          </cell>
          <cell r="D328">
            <v>200</v>
          </cell>
          <cell r="E328">
            <v>0</v>
          </cell>
        </row>
        <row r="329">
          <cell r="A329" t="str">
            <v>Finolex Cables Ltd</v>
          </cell>
          <cell r="B329">
            <v>10</v>
          </cell>
          <cell r="D329">
            <v>900</v>
          </cell>
          <cell r="E329">
            <v>0</v>
          </cell>
        </row>
        <row r="330">
          <cell r="A330" t="str">
            <v>Finolex Pipes Ltd</v>
          </cell>
          <cell r="B330">
            <v>10</v>
          </cell>
          <cell r="D330">
            <v>1000</v>
          </cell>
          <cell r="E330">
            <v>0</v>
          </cell>
        </row>
        <row r="331">
          <cell r="A331" t="str">
            <v>First Leasing Co. Of India Ltd.  (Rs.6,900)</v>
          </cell>
          <cell r="B331">
            <v>10</v>
          </cell>
          <cell r="D331">
            <v>100</v>
          </cell>
          <cell r="E331">
            <v>0</v>
          </cell>
        </row>
        <row r="332">
          <cell r="A332" t="str">
            <v>G.N.F.C. Ltd</v>
          </cell>
          <cell r="B332">
            <v>10</v>
          </cell>
          <cell r="D332">
            <v>2450</v>
          </cell>
          <cell r="E332">
            <v>0</v>
          </cell>
        </row>
        <row r="333">
          <cell r="A333" t="str">
            <v>Gujarat Flourocarbon Ltd</v>
          </cell>
          <cell r="B333">
            <v>10</v>
          </cell>
          <cell r="D333">
            <v>1300</v>
          </cell>
          <cell r="E333">
            <v>0</v>
          </cell>
        </row>
        <row r="334">
          <cell r="A334" t="str">
            <v>Gujarat Lease Financing Ltd.  (Rs.13,210)</v>
          </cell>
          <cell r="B334">
            <v>10</v>
          </cell>
          <cell r="D334">
            <v>100</v>
          </cell>
          <cell r="E334">
            <v>0</v>
          </cell>
        </row>
        <row r="335">
          <cell r="A335" t="str">
            <v>H.D.F.C.  (Rs.20,000)</v>
          </cell>
          <cell r="B335">
            <v>10</v>
          </cell>
          <cell r="D335">
            <v>10</v>
          </cell>
          <cell r="E335">
            <v>0</v>
          </cell>
        </row>
        <row r="336">
          <cell r="A336" t="str">
            <v>Harita Finance Ltd.  (Rs.1,831)</v>
          </cell>
          <cell r="B336">
            <v>10</v>
          </cell>
          <cell r="D336">
            <v>100</v>
          </cell>
          <cell r="E336">
            <v>0</v>
          </cell>
        </row>
        <row r="337">
          <cell r="A337" t="str">
            <v>Himachal Telematics Ltd</v>
          </cell>
          <cell r="B337">
            <v>10</v>
          </cell>
          <cell r="D337">
            <v>29200</v>
          </cell>
          <cell r="E337">
            <v>0</v>
          </cell>
        </row>
        <row r="338">
          <cell r="A338" t="str">
            <v>Himadri Chemical Ltd.</v>
          </cell>
          <cell r="B338">
            <v>10</v>
          </cell>
          <cell r="D338">
            <v>5000</v>
          </cell>
          <cell r="E338">
            <v>0</v>
          </cell>
        </row>
        <row r="339">
          <cell r="A339" t="str">
            <v>I T C Ltd.</v>
          </cell>
          <cell r="B339">
            <v>10</v>
          </cell>
          <cell r="D339">
            <v>300</v>
          </cell>
          <cell r="E339">
            <v>0</v>
          </cell>
        </row>
        <row r="340">
          <cell r="A340" t="str">
            <v>I.F.C.I. Ltd.  (Rs.4,900)</v>
          </cell>
          <cell r="B340">
            <v>10</v>
          </cell>
          <cell r="D340">
            <v>100</v>
          </cell>
          <cell r="E340">
            <v>0</v>
          </cell>
        </row>
        <row r="341">
          <cell r="A341" t="str">
            <v>I.P.C.L.</v>
          </cell>
          <cell r="B341">
            <v>10</v>
          </cell>
          <cell r="D341">
            <v>27700</v>
          </cell>
          <cell r="E341">
            <v>0</v>
          </cell>
        </row>
        <row r="342">
          <cell r="A342" t="str">
            <v>ICICI Ltd.</v>
          </cell>
          <cell r="B342">
            <v>100</v>
          </cell>
          <cell r="D342">
            <v>105</v>
          </cell>
          <cell r="E342">
            <v>0</v>
          </cell>
        </row>
        <row r="343">
          <cell r="A343" t="str">
            <v>Indsil Electrosmelt Ltd</v>
          </cell>
          <cell r="B343">
            <v>10</v>
          </cell>
          <cell r="D343">
            <v>2600</v>
          </cell>
          <cell r="E343">
            <v>0</v>
          </cell>
        </row>
        <row r="344">
          <cell r="A344" t="str">
            <v>Invel Transmission Ltd</v>
          </cell>
          <cell r="B344">
            <v>10</v>
          </cell>
          <cell r="D344">
            <v>17619</v>
          </cell>
          <cell r="E344">
            <v>0</v>
          </cell>
        </row>
        <row r="345">
          <cell r="A345" t="str">
            <v>ISCT Info Tech Ltd.</v>
          </cell>
          <cell r="B345">
            <v>10</v>
          </cell>
          <cell r="D345">
            <v>20400</v>
          </cell>
          <cell r="E345">
            <v>0</v>
          </cell>
        </row>
        <row r="346">
          <cell r="A346" t="str">
            <v>Inlac Granston Ltd.</v>
          </cell>
          <cell r="B346">
            <v>100</v>
          </cell>
          <cell r="D346">
            <v>300000</v>
          </cell>
          <cell r="E346">
            <v>0</v>
          </cell>
        </row>
        <row r="347">
          <cell r="A347" t="str">
            <v>ITC Classic Finance Ltd.  (Rs.20,000)</v>
          </cell>
          <cell r="B347">
            <v>100</v>
          </cell>
          <cell r="D347">
            <v>100</v>
          </cell>
          <cell r="E347">
            <v>0</v>
          </cell>
        </row>
        <row r="348">
          <cell r="A348" t="str">
            <v>J P Industries Ltd  (Rs.6,800)</v>
          </cell>
          <cell r="B348">
            <v>10</v>
          </cell>
          <cell r="D348">
            <v>100</v>
          </cell>
          <cell r="E348">
            <v>0</v>
          </cell>
        </row>
        <row r="349">
          <cell r="A349" t="str">
            <v>Jindal Strips Ltd.</v>
          </cell>
          <cell r="B349">
            <v>10</v>
          </cell>
          <cell r="D349">
            <v>110900</v>
          </cell>
          <cell r="E349">
            <v>0</v>
          </cell>
        </row>
        <row r="350">
          <cell r="A350" t="str">
            <v>Kotak Mahindra Finance Ltd.  (Rs.46,700)</v>
          </cell>
          <cell r="B350">
            <v>10</v>
          </cell>
          <cell r="D350">
            <v>200</v>
          </cell>
          <cell r="E350">
            <v>0</v>
          </cell>
        </row>
        <row r="351">
          <cell r="A351" t="str">
            <v>Kothari Sugars &amp; Chemical Ltd.  (Rs.19,856)</v>
          </cell>
          <cell r="B351">
            <v>10</v>
          </cell>
          <cell r="D351">
            <v>400</v>
          </cell>
          <cell r="E351">
            <v>0</v>
          </cell>
        </row>
        <row r="352">
          <cell r="A352" t="str">
            <v>Larsen &amp; Toubro Ltd</v>
          </cell>
          <cell r="B352">
            <v>10</v>
          </cell>
          <cell r="D352">
            <v>200</v>
          </cell>
          <cell r="E352">
            <v>0</v>
          </cell>
        </row>
        <row r="353">
          <cell r="A353" t="str">
            <v>LML Ltd.</v>
          </cell>
          <cell r="B353">
            <v>10</v>
          </cell>
          <cell r="D353">
            <v>14000</v>
          </cell>
          <cell r="E353">
            <v>0</v>
          </cell>
        </row>
        <row r="354">
          <cell r="A354" t="str">
            <v>Lloyd Finance Ltd.  (Rs.17,927)</v>
          </cell>
          <cell r="B354">
            <v>100</v>
          </cell>
          <cell r="D354">
            <v>100</v>
          </cell>
          <cell r="E354">
            <v>0</v>
          </cell>
        </row>
        <row r="355">
          <cell r="A355" t="str">
            <v>Magnum Intermediates Ltd</v>
          </cell>
          <cell r="B355">
            <v>10</v>
          </cell>
          <cell r="D355">
            <v>3400</v>
          </cell>
          <cell r="E355">
            <v>0</v>
          </cell>
        </row>
        <row r="356">
          <cell r="A356" t="str">
            <v>Mukund Iron &amp; Steel Ltd.  (Rs.2,300)</v>
          </cell>
          <cell r="B356">
            <v>50</v>
          </cell>
          <cell r="D356">
            <v>23</v>
          </cell>
          <cell r="E356">
            <v>0</v>
          </cell>
        </row>
        <row r="357">
          <cell r="A357" t="str">
            <v>Nestle Ltd.</v>
          </cell>
          <cell r="B357">
            <v>10</v>
          </cell>
          <cell r="D357">
            <v>200</v>
          </cell>
          <cell r="E357">
            <v>0</v>
          </cell>
        </row>
        <row r="358">
          <cell r="A358" t="str">
            <v>Nielcon Ltd.</v>
          </cell>
          <cell r="B358">
            <v>10</v>
          </cell>
          <cell r="D358">
            <v>34300</v>
          </cell>
          <cell r="E358">
            <v>0</v>
          </cell>
        </row>
        <row r="359">
          <cell r="A359" t="str">
            <v>Nocil Ltd.</v>
          </cell>
          <cell r="B359">
            <v>10</v>
          </cell>
          <cell r="D359">
            <v>5060</v>
          </cell>
          <cell r="E359">
            <v>0</v>
          </cell>
        </row>
        <row r="360">
          <cell r="A360" t="str">
            <v>Onida Savak Ltd.  (Rs.21,700)</v>
          </cell>
          <cell r="B360">
            <v>10</v>
          </cell>
          <cell r="D360">
            <v>700</v>
          </cell>
          <cell r="E360">
            <v>0</v>
          </cell>
        </row>
        <row r="361">
          <cell r="A361" t="str">
            <v>Orkay Silk Mills Ltd.  (Rs.1,998)</v>
          </cell>
          <cell r="B361">
            <v>10</v>
          </cell>
          <cell r="D361">
            <v>85</v>
          </cell>
          <cell r="E361">
            <v>0</v>
          </cell>
        </row>
        <row r="362">
          <cell r="A362" t="str">
            <v>Phoenix Lamps Ltd.  (Rs.10,200)</v>
          </cell>
          <cell r="B362">
            <v>10</v>
          </cell>
          <cell r="D362">
            <v>300</v>
          </cell>
          <cell r="E362">
            <v>0</v>
          </cell>
        </row>
        <row r="363">
          <cell r="A363" t="str">
            <v>Prudential Capital Ltd.</v>
          </cell>
          <cell r="B363">
            <v>100</v>
          </cell>
          <cell r="D363">
            <v>4600</v>
          </cell>
          <cell r="E363">
            <v>0</v>
          </cell>
        </row>
        <row r="364">
          <cell r="A364" t="str">
            <v>Ramada Hotel (India) Ltd.  (Rs.4,750)</v>
          </cell>
          <cell r="B364">
            <v>10</v>
          </cell>
          <cell r="D364">
            <v>100</v>
          </cell>
          <cell r="E364">
            <v>0</v>
          </cell>
        </row>
        <row r="365">
          <cell r="A365" t="str">
            <v>Ranbaxy Ltd.</v>
          </cell>
          <cell r="B365">
            <v>10</v>
          </cell>
          <cell r="D365">
            <v>100</v>
          </cell>
          <cell r="E365">
            <v>0</v>
          </cell>
        </row>
        <row r="366">
          <cell r="A366" t="str">
            <v>Renewable Energy Systems Ltd</v>
          </cell>
          <cell r="B366">
            <v>10</v>
          </cell>
          <cell r="D366">
            <v>900</v>
          </cell>
          <cell r="E366">
            <v>0</v>
          </cell>
        </row>
        <row r="367">
          <cell r="A367" t="str">
            <v>Sanghi Polyester Ltd.  (Rs.4,400)</v>
          </cell>
          <cell r="B367">
            <v>10</v>
          </cell>
          <cell r="D367">
            <v>100</v>
          </cell>
          <cell r="E367">
            <v>0</v>
          </cell>
        </row>
        <row r="368">
          <cell r="A368" t="str">
            <v>SCICI Ltd.  (Rs.8,375)</v>
          </cell>
          <cell r="B368">
            <v>10</v>
          </cell>
          <cell r="D368">
            <v>100</v>
          </cell>
          <cell r="E368">
            <v>0</v>
          </cell>
        </row>
        <row r="369">
          <cell r="A369" t="str">
            <v>Shamken Multifab  (Rs.49,375)</v>
          </cell>
          <cell r="B369">
            <v>10</v>
          </cell>
          <cell r="D369">
            <v>2500</v>
          </cell>
          <cell r="E369">
            <v>0</v>
          </cell>
        </row>
        <row r="370">
          <cell r="A370" t="str">
            <v>Sharvani Pharmaceuticals Ltd.  (Rs.39,011)</v>
          </cell>
          <cell r="B370">
            <v>10</v>
          </cell>
          <cell r="D370">
            <v>1250</v>
          </cell>
          <cell r="E370">
            <v>0</v>
          </cell>
        </row>
        <row r="371">
          <cell r="A371" t="str">
            <v>Shriram Trans  (Rs.1,830)</v>
          </cell>
          <cell r="B371">
            <v>10</v>
          </cell>
          <cell r="D371">
            <v>100</v>
          </cell>
          <cell r="E371">
            <v>0</v>
          </cell>
        </row>
        <row r="372">
          <cell r="A372" t="str">
            <v>SRF-Nippon Dendso Ltd.  (Rs.12,000)</v>
          </cell>
          <cell r="B372">
            <v>10</v>
          </cell>
          <cell r="D372">
            <v>300</v>
          </cell>
          <cell r="E372">
            <v>0</v>
          </cell>
        </row>
        <row r="373">
          <cell r="A373" t="str">
            <v>Siltap Chemicals Ltd</v>
          </cell>
          <cell r="B373">
            <v>100</v>
          </cell>
          <cell r="D373">
            <v>3200</v>
          </cell>
          <cell r="E373">
            <v>0</v>
          </cell>
        </row>
        <row r="374">
          <cell r="A374" t="str">
            <v>Simplex Concrete Ltd.</v>
          </cell>
          <cell r="B374">
            <v>10</v>
          </cell>
          <cell r="D374">
            <v>1400</v>
          </cell>
          <cell r="E374">
            <v>0</v>
          </cell>
        </row>
        <row r="375">
          <cell r="A375" t="str">
            <v>SRF Finance Ltd</v>
          </cell>
          <cell r="B375">
            <v>10</v>
          </cell>
          <cell r="D375">
            <v>453125</v>
          </cell>
          <cell r="E375">
            <v>0</v>
          </cell>
        </row>
        <row r="376">
          <cell r="A376" t="str">
            <v>Tata Chemicals Ltd</v>
          </cell>
          <cell r="B376">
            <v>10</v>
          </cell>
          <cell r="D376">
            <v>700</v>
          </cell>
          <cell r="E376">
            <v>0</v>
          </cell>
        </row>
        <row r="377">
          <cell r="A377" t="str">
            <v>Tata Finance Ltd.  (Rs.8,000)</v>
          </cell>
          <cell r="B377">
            <v>10</v>
          </cell>
          <cell r="D377">
            <v>100</v>
          </cell>
          <cell r="E377">
            <v>0</v>
          </cell>
        </row>
        <row r="378">
          <cell r="A378" t="str">
            <v>Tata Tea Ltd</v>
          </cell>
          <cell r="B378">
            <v>10</v>
          </cell>
          <cell r="D378">
            <v>500</v>
          </cell>
          <cell r="E378">
            <v>0</v>
          </cell>
        </row>
        <row r="379">
          <cell r="A379" t="str">
            <v>Tebma Engineering Ltd.</v>
          </cell>
          <cell r="B379">
            <v>10</v>
          </cell>
          <cell r="D379">
            <v>4300</v>
          </cell>
          <cell r="E379">
            <v>0</v>
          </cell>
        </row>
        <row r="380">
          <cell r="A380" t="str">
            <v xml:space="preserve">Thiru Arooran Sugar Ind. Ltd </v>
          </cell>
          <cell r="B380">
            <v>10</v>
          </cell>
          <cell r="D380">
            <v>1000</v>
          </cell>
          <cell r="E380">
            <v>0</v>
          </cell>
        </row>
        <row r="381">
          <cell r="A381" t="str">
            <v>Tata Iron &amp; Steel Co. Ltd</v>
          </cell>
          <cell r="B381">
            <v>10</v>
          </cell>
          <cell r="D381">
            <v>6000</v>
          </cell>
          <cell r="E381">
            <v>0</v>
          </cell>
        </row>
        <row r="382">
          <cell r="A382" t="str">
            <v>Triveni Engg Works Ltd</v>
          </cell>
          <cell r="B382">
            <v>100</v>
          </cell>
          <cell r="D382">
            <v>1000</v>
          </cell>
          <cell r="E382">
            <v>0</v>
          </cell>
        </row>
        <row r="383">
          <cell r="A383" t="str">
            <v>Videocon Lease Finance Ltd.  (Rs.15,650)</v>
          </cell>
          <cell r="B383">
            <v>100</v>
          </cell>
          <cell r="D383">
            <v>100</v>
          </cell>
          <cell r="E383">
            <v>0</v>
          </cell>
        </row>
        <row r="384">
          <cell r="A384" t="str">
            <v>Wall Street Finance Ltd.  (Rs.3,423)</v>
          </cell>
          <cell r="B384">
            <v>10</v>
          </cell>
          <cell r="D384">
            <v>100</v>
          </cell>
          <cell r="E384">
            <v>0</v>
          </cell>
        </row>
        <row r="385">
          <cell r="A385" t="str">
            <v>Zee Tv Ltd.</v>
          </cell>
          <cell r="B385">
            <v>10</v>
          </cell>
          <cell r="D385">
            <v>9200</v>
          </cell>
          <cell r="E385">
            <v>0</v>
          </cell>
        </row>
        <row r="387">
          <cell r="E387">
            <v>0</v>
          </cell>
        </row>
        <row r="389">
          <cell r="A389" t="str">
            <v>PSU Bonds - Quoted</v>
          </cell>
        </row>
        <row r="391">
          <cell r="A391" t="str">
            <v xml:space="preserve">13% IDBI </v>
          </cell>
          <cell r="B391">
            <v>100000</v>
          </cell>
          <cell r="D391">
            <v>7850</v>
          </cell>
          <cell r="E391">
            <v>0</v>
          </cell>
        </row>
        <row r="392">
          <cell r="A392" t="str">
            <v xml:space="preserve">13% IDBI Bonds-21.9.1999 </v>
          </cell>
          <cell r="B392">
            <v>100000</v>
          </cell>
          <cell r="D392">
            <v>3500</v>
          </cell>
          <cell r="E392">
            <v>0</v>
          </cell>
        </row>
        <row r="393">
          <cell r="A393" t="str">
            <v xml:space="preserve">9% Indian Railway Finance Corporation Bonds </v>
          </cell>
          <cell r="B393">
            <v>1000</v>
          </cell>
          <cell r="D393">
            <v>40000</v>
          </cell>
          <cell r="E393">
            <v>0</v>
          </cell>
        </row>
        <row r="394">
          <cell r="A394" t="str">
            <v>9% Coal India Ltd</v>
          </cell>
          <cell r="B394">
            <v>1000</v>
          </cell>
          <cell r="D394">
            <v>60000</v>
          </cell>
          <cell r="E394">
            <v>0</v>
          </cell>
        </row>
        <row r="395">
          <cell r="A395" t="str">
            <v xml:space="preserve">13% National Hydroelectric Power Corporation Bonds-1997 </v>
          </cell>
          <cell r="B395">
            <v>1000</v>
          </cell>
          <cell r="D395">
            <v>300000</v>
          </cell>
          <cell r="E395">
            <v>0</v>
          </cell>
        </row>
        <row r="396">
          <cell r="A396" t="str">
            <v xml:space="preserve">9% Power Finance Corporation Bonds </v>
          </cell>
          <cell r="B396">
            <v>1000</v>
          </cell>
          <cell r="D396">
            <v>20000</v>
          </cell>
          <cell r="E396">
            <v>0</v>
          </cell>
        </row>
        <row r="398">
          <cell r="E398">
            <v>0</v>
          </cell>
        </row>
        <row r="400">
          <cell r="A400" t="str">
            <v>PSU Bonds - Unquoted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ne 02"/>
      <sheetName val="mar02"/>
      <sheetName val="sep02"/>
      <sheetName val="Apr01-Sep02"/>
      <sheetName val="deductions"/>
      <sheetName val="additionsep02"/>
      <sheetName val="SUMMARY02-03"/>
      <sheetName val="01-02 "/>
      <sheetName val="ADDItion0203"/>
      <sheetName val="Sheet1"/>
      <sheetName val="summary01-02"/>
      <sheetName val="deduction"/>
      <sheetName val="addition"/>
      <sheetName val="DEC01"/>
      <sheetName val="summarydec01"/>
      <sheetName val="dec01ded"/>
      <sheetName val="dec01add"/>
      <sheetName val="sep01"/>
      <sheetName val="summary sep01"/>
      <sheetName val="sep01ded"/>
      <sheetName val="sep01add)"/>
      <sheetName val="Masters"/>
      <sheetName val="June_02"/>
      <sheetName val="01-02_"/>
      <sheetName val="summary_sep01"/>
      <sheetName val="DMS_Configurator"/>
      <sheetName val="Formula"/>
      <sheetName val="Addi Jan - Dec 99"/>
      <sheetName val="Cons"/>
      <sheetName val="Main Bs"/>
      <sheetName val="Trial Balance - MARCH 2006"/>
      <sheetName val="Pulses"/>
      <sheetName val="Instructions"/>
      <sheetName val="Original format"/>
      <sheetName val="Lookups"/>
      <sheetName val="Assumptions"/>
      <sheetName val="Scenarios"/>
      <sheetName val="sDatabase"/>
      <sheetName val="Params"/>
      <sheetName val="Sheet2"/>
      <sheetName val="Input"/>
      <sheetName val="STS BS CONSOLIDATED"/>
      <sheetName val="Unit"/>
      <sheetName val="A"/>
      <sheetName val="Interest 30-11-01 not PA 7%"/>
      <sheetName val="x-rate"/>
      <sheetName val="zpctb-dta"/>
      <sheetName val="FRMT"/>
      <sheetName val="WORKCAP"/>
      <sheetName val="CRITERIA2"/>
      <sheetName val="CRITERIA3"/>
      <sheetName val="CRITERIA4"/>
      <sheetName val="CRITERIA5"/>
      <sheetName val="CRITERIA6"/>
      <sheetName val="F-B"/>
      <sheetName val="F-B-21"/>
      <sheetName val="F-B-3"/>
      <sheetName val="F-B-4"/>
      <sheetName val="oLD bALANCING"/>
      <sheetName val="CLAY"/>
      <sheetName val="Accounts2"/>
      <sheetName val="Developer"/>
      <sheetName val="Contract Data"/>
      <sheetName val="DEC-MEMO"/>
      <sheetName val="DET0900"/>
      <sheetName val="CASH FLOW AND BALANCE SHEET"/>
      <sheetName val="sum"/>
    </sheetNames>
    <sheetDataSet>
      <sheetData sheetId="0">
        <row r="1">
          <cell r="A1" t="str">
            <v>ESSAR STEEL LIMITED</v>
          </cell>
        </row>
      </sheetData>
      <sheetData sheetId="1">
        <row r="1">
          <cell r="A1" t="str">
            <v>Essar Steel Limited</v>
          </cell>
        </row>
      </sheetData>
      <sheetData sheetId="2">
        <row r="1">
          <cell r="A1" t="str">
            <v>ESSAR STEEL LIMITED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>
        <row r="1">
          <cell r="A1" t="str">
            <v>Essar Steel Limited</v>
          </cell>
        </row>
      </sheetData>
      <sheetData sheetId="14"/>
      <sheetData sheetId="15"/>
      <sheetData sheetId="16"/>
      <sheetData sheetId="17" refreshError="1">
        <row r="1">
          <cell r="A1" t="str">
            <v>ESSAR STEEL LIMITED</v>
          </cell>
        </row>
        <row r="2">
          <cell r="A2" t="str">
            <v>SCHEDULE V AS ON 30.09.2001</v>
          </cell>
        </row>
        <row r="4">
          <cell r="C4" t="str">
            <v>GROSS BLOCK</v>
          </cell>
          <cell r="G4" t="str">
            <v>DEPRECIATION</v>
          </cell>
          <cell r="K4" t="str">
            <v>NET BLOCK</v>
          </cell>
        </row>
        <row r="5">
          <cell r="C5" t="str">
            <v>Balance as on</v>
          </cell>
          <cell r="D5" t="str">
            <v xml:space="preserve">Addition during </v>
          </cell>
          <cell r="E5" t="str">
            <v xml:space="preserve">Deletion during </v>
          </cell>
          <cell r="F5" t="str">
            <v>Balance as on</v>
          </cell>
          <cell r="G5" t="str">
            <v>Balance as on</v>
          </cell>
          <cell r="H5" t="str">
            <v xml:space="preserve">For the </v>
          </cell>
          <cell r="I5" t="str">
            <v>Withdrawls/</v>
          </cell>
          <cell r="J5" t="str">
            <v>Balance as on</v>
          </cell>
          <cell r="K5" t="str">
            <v>Balance as on</v>
          </cell>
          <cell r="L5" t="str">
            <v>Balance as on</v>
          </cell>
        </row>
        <row r="6">
          <cell r="B6" t="str">
            <v>Bus Area</v>
          </cell>
          <cell r="C6" t="str">
            <v>01.04.2001</v>
          </cell>
          <cell r="D6" t="str">
            <v>period</v>
          </cell>
          <cell r="E6" t="str">
            <v>period</v>
          </cell>
          <cell r="F6" t="str">
            <v>30.09.2001</v>
          </cell>
          <cell r="G6" t="str">
            <v>01.04.2001</v>
          </cell>
          <cell r="H6" t="str">
            <v>year</v>
          </cell>
          <cell r="I6" t="str">
            <v>written back</v>
          </cell>
          <cell r="J6" t="str">
            <v>30.09.2001</v>
          </cell>
          <cell r="K6" t="str">
            <v>30.09.2001</v>
          </cell>
          <cell r="L6" t="str">
            <v>31.03.2001</v>
          </cell>
        </row>
        <row r="7">
          <cell r="A7" t="str">
            <v>HBI</v>
          </cell>
        </row>
        <row r="8">
          <cell r="A8" t="str">
            <v>LAND</v>
          </cell>
          <cell r="B8">
            <v>1100</v>
          </cell>
          <cell r="C8">
            <v>15823090.9</v>
          </cell>
          <cell r="F8">
            <v>15823090.9</v>
          </cell>
          <cell r="G8">
            <v>0</v>
          </cell>
          <cell r="J8">
            <v>0</v>
          </cell>
          <cell r="K8">
            <v>15823090.9</v>
          </cell>
          <cell r="L8">
            <v>15823090.9</v>
          </cell>
        </row>
        <row r="9">
          <cell r="A9" t="str">
            <v>BUILDINGS</v>
          </cell>
          <cell r="B9">
            <v>1100</v>
          </cell>
          <cell r="C9">
            <v>319227652.68000001</v>
          </cell>
          <cell r="F9">
            <v>319227652.68000001</v>
          </cell>
          <cell r="G9">
            <v>165467883.11000001</v>
          </cell>
          <cell r="H9">
            <v>5000591</v>
          </cell>
          <cell r="J9">
            <v>170468474.11000001</v>
          </cell>
          <cell r="K9">
            <v>148759178.56999999</v>
          </cell>
          <cell r="L9">
            <v>153759769.56999999</v>
          </cell>
        </row>
        <row r="10">
          <cell r="A10" t="str">
            <v>PLANT &amp; MACHINERY</v>
          </cell>
          <cell r="B10">
            <v>1100</v>
          </cell>
          <cell r="C10">
            <v>8502250247.75</v>
          </cell>
          <cell r="D10">
            <v>80886321</v>
          </cell>
          <cell r="F10">
            <v>8583136568.75</v>
          </cell>
          <cell r="G10">
            <v>4848111145.0500002</v>
          </cell>
          <cell r="H10">
            <v>266337262.19</v>
          </cell>
          <cell r="J10">
            <v>5114448407.2399998</v>
          </cell>
          <cell r="K10">
            <v>3468688161.5100002</v>
          </cell>
          <cell r="L10">
            <v>3654139102.6999998</v>
          </cell>
        </row>
        <row r="11">
          <cell r="A11" t="str">
            <v>FURNITURE &amp; FIXTURE</v>
          </cell>
          <cell r="B11">
            <v>1100</v>
          </cell>
          <cell r="C11">
            <v>12436890.470000001</v>
          </cell>
          <cell r="F11">
            <v>12436890.470000001</v>
          </cell>
          <cell r="G11">
            <v>10556844.18</v>
          </cell>
          <cell r="H11">
            <v>170623</v>
          </cell>
          <cell r="J11">
            <v>10727467.18</v>
          </cell>
          <cell r="K11">
            <v>1709423.290000001</v>
          </cell>
          <cell r="L11">
            <v>1880046.290000001</v>
          </cell>
        </row>
        <row r="12">
          <cell r="A12" t="str">
            <v>OFFICE EQUIPMENT</v>
          </cell>
          <cell r="B12">
            <v>1100</v>
          </cell>
          <cell r="C12">
            <v>25197558.239999998</v>
          </cell>
          <cell r="F12">
            <v>25197558.239999998</v>
          </cell>
          <cell r="G12">
            <v>22121039.68</v>
          </cell>
          <cell r="H12">
            <v>270419</v>
          </cell>
          <cell r="J12">
            <v>22391458.68</v>
          </cell>
          <cell r="K12">
            <v>2806099.5599999987</v>
          </cell>
          <cell r="L12">
            <v>3076518.5599999987</v>
          </cell>
        </row>
        <row r="13">
          <cell r="A13" t="str">
            <v>VEHICLES</v>
          </cell>
          <cell r="B13">
            <v>1100</v>
          </cell>
          <cell r="C13">
            <v>3102311.71</v>
          </cell>
          <cell r="F13">
            <v>3102311.71</v>
          </cell>
          <cell r="G13">
            <v>2782295.04</v>
          </cell>
          <cell r="H13">
            <v>42438</v>
          </cell>
          <cell r="J13">
            <v>2824733.04</v>
          </cell>
          <cell r="K13">
            <v>277578.66999999993</v>
          </cell>
          <cell r="L13">
            <v>320016.66999999993</v>
          </cell>
        </row>
        <row r="14">
          <cell r="A14" t="str">
            <v>SHIPS</v>
          </cell>
          <cell r="B14">
            <v>1100</v>
          </cell>
          <cell r="C14">
            <v>689563031</v>
          </cell>
          <cell r="F14">
            <v>689563031</v>
          </cell>
          <cell r="G14">
            <v>184888702.30000001</v>
          </cell>
          <cell r="H14">
            <v>25302850</v>
          </cell>
          <cell r="J14">
            <v>210191552.30000001</v>
          </cell>
          <cell r="K14">
            <v>479371478.69999999</v>
          </cell>
          <cell r="L14">
            <v>504674328.69999999</v>
          </cell>
        </row>
        <row r="15">
          <cell r="A15" t="str">
            <v>AIRCRAFT</v>
          </cell>
          <cell r="B15">
            <v>1100</v>
          </cell>
          <cell r="C15">
            <v>0</v>
          </cell>
          <cell r="F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A16" t="str">
            <v>RAILWAY SIDING &amp; WAGONS</v>
          </cell>
          <cell r="B16">
            <v>1100</v>
          </cell>
          <cell r="C16">
            <v>179163743.00999999</v>
          </cell>
          <cell r="F16">
            <v>179163743.00999999</v>
          </cell>
          <cell r="G16">
            <v>61671285.68</v>
          </cell>
          <cell r="H16">
            <v>4266798</v>
          </cell>
          <cell r="J16">
            <v>65938083.68</v>
          </cell>
          <cell r="K16">
            <v>113225659.32999998</v>
          </cell>
          <cell r="L16">
            <v>117492457.32999998</v>
          </cell>
        </row>
        <row r="17">
          <cell r="C17">
            <v>9746764525.7599983</v>
          </cell>
          <cell r="D17">
            <v>80886321</v>
          </cell>
          <cell r="E17">
            <v>0</v>
          </cell>
          <cell r="F17">
            <v>9827650846.7599983</v>
          </cell>
          <cell r="G17">
            <v>5295599195.0400009</v>
          </cell>
          <cell r="H17">
            <v>301390981.19</v>
          </cell>
          <cell r="I17">
            <v>0</v>
          </cell>
          <cell r="J17">
            <v>5596990176.2300005</v>
          </cell>
          <cell r="K17">
            <v>4230660670.5299997</v>
          </cell>
          <cell r="L17">
            <v>4451165330.7199993</v>
          </cell>
        </row>
        <row r="18">
          <cell r="A18" t="str">
            <v>HRC</v>
          </cell>
        </row>
        <row r="19">
          <cell r="A19" t="str">
            <v xml:space="preserve"> LAND</v>
          </cell>
          <cell r="B19">
            <v>1500</v>
          </cell>
          <cell r="C19">
            <v>315389153.70999998</v>
          </cell>
          <cell r="E19">
            <v>159232</v>
          </cell>
          <cell r="F19">
            <v>315229921.70999998</v>
          </cell>
          <cell r="G19">
            <v>0</v>
          </cell>
          <cell r="J19">
            <v>0</v>
          </cell>
          <cell r="K19">
            <v>315229921.70999998</v>
          </cell>
          <cell r="L19">
            <v>315389153.70999998</v>
          </cell>
        </row>
        <row r="20">
          <cell r="A20" t="str">
            <v>BUILDINGS</v>
          </cell>
          <cell r="B20">
            <v>1500</v>
          </cell>
          <cell r="C20">
            <v>4070285083.3099999</v>
          </cell>
          <cell r="D20">
            <v>162946</v>
          </cell>
          <cell r="F20">
            <v>4070448029.3099999</v>
          </cell>
          <cell r="G20">
            <v>1724727022.8700001</v>
          </cell>
          <cell r="H20">
            <v>109221993</v>
          </cell>
          <cell r="J20">
            <v>1833949015.8700001</v>
          </cell>
          <cell r="K20">
            <v>2236499013.4399996</v>
          </cell>
          <cell r="L20">
            <v>2345558060.4399996</v>
          </cell>
        </row>
        <row r="21">
          <cell r="A21" t="str">
            <v>PLANT &amp; MACHINERY</v>
          </cell>
          <cell r="B21">
            <v>1500</v>
          </cell>
          <cell r="C21">
            <v>49626502718.139999</v>
          </cell>
          <cell r="D21">
            <v>9911802</v>
          </cell>
          <cell r="F21">
            <v>49636414520.139999</v>
          </cell>
          <cell r="G21">
            <v>12298017846</v>
          </cell>
          <cell r="H21">
            <v>1637899619</v>
          </cell>
          <cell r="J21">
            <v>13935917465</v>
          </cell>
          <cell r="K21">
            <v>35700497055.139999</v>
          </cell>
          <cell r="L21">
            <v>37328484872.139999</v>
          </cell>
        </row>
        <row r="22">
          <cell r="A22" t="str">
            <v>FURNITURE &amp; FIXTURE</v>
          </cell>
          <cell r="B22">
            <v>1500</v>
          </cell>
          <cell r="C22">
            <v>143125001.62</v>
          </cell>
          <cell r="D22">
            <v>25975</v>
          </cell>
          <cell r="F22">
            <v>143150976.62</v>
          </cell>
          <cell r="G22">
            <v>111692050.62</v>
          </cell>
          <cell r="H22">
            <v>2854410</v>
          </cell>
          <cell r="J22">
            <v>114546460.62</v>
          </cell>
          <cell r="K22">
            <v>28604516</v>
          </cell>
          <cell r="L22">
            <v>31432951</v>
          </cell>
        </row>
        <row r="23">
          <cell r="A23" t="str">
            <v>OFFICE EQUIPMENT</v>
          </cell>
          <cell r="B23">
            <v>1500</v>
          </cell>
          <cell r="C23">
            <v>299067230.81999999</v>
          </cell>
          <cell r="D23">
            <v>3744535</v>
          </cell>
          <cell r="F23">
            <v>302811765.81999999</v>
          </cell>
          <cell r="G23">
            <v>234598630.72999999</v>
          </cell>
          <cell r="H23">
            <v>9735699</v>
          </cell>
          <cell r="J23">
            <v>244334329.72999999</v>
          </cell>
          <cell r="K23">
            <v>58477436.090000004</v>
          </cell>
          <cell r="L23">
            <v>64468600.090000004</v>
          </cell>
        </row>
        <row r="24">
          <cell r="A24" t="str">
            <v>VEHICLES</v>
          </cell>
          <cell r="B24">
            <v>1500</v>
          </cell>
          <cell r="C24">
            <v>41761973.590000004</v>
          </cell>
          <cell r="D24">
            <v>1233431.45</v>
          </cell>
          <cell r="E24">
            <v>4308581</v>
          </cell>
          <cell r="F24">
            <v>38686824.040000007</v>
          </cell>
          <cell r="G24">
            <v>28393348.780000001</v>
          </cell>
          <cell r="H24">
            <v>1883090</v>
          </cell>
          <cell r="I24">
            <v>2188218.06</v>
          </cell>
          <cell r="J24">
            <v>28088220.720000003</v>
          </cell>
          <cell r="K24">
            <v>10598603.320000004</v>
          </cell>
          <cell r="L24">
            <v>13368624.810000002</v>
          </cell>
        </row>
        <row r="25">
          <cell r="A25" t="str">
            <v>SHIPS</v>
          </cell>
          <cell r="C25">
            <v>0</v>
          </cell>
          <cell r="F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A26" t="str">
            <v>AIRCRAFT</v>
          </cell>
          <cell r="B26">
            <v>1500</v>
          </cell>
          <cell r="C26">
            <v>43471480</v>
          </cell>
          <cell r="F26">
            <v>43471480</v>
          </cell>
          <cell r="G26">
            <v>28710073.91</v>
          </cell>
          <cell r="H26">
            <v>1198950</v>
          </cell>
          <cell r="J26">
            <v>29909023.91</v>
          </cell>
          <cell r="K26">
            <v>13562456.09</v>
          </cell>
          <cell r="L26">
            <v>14761406.09</v>
          </cell>
        </row>
        <row r="27">
          <cell r="A27" t="str">
            <v>RAILWAY SIDING &amp; WAGONS</v>
          </cell>
          <cell r="B27">
            <v>1500</v>
          </cell>
          <cell r="C27">
            <v>129930090.22</v>
          </cell>
          <cell r="F27">
            <v>129930090.22</v>
          </cell>
          <cell r="G27">
            <v>31658165.609999999</v>
          </cell>
          <cell r="H27">
            <v>3329662</v>
          </cell>
          <cell r="J27">
            <v>34987827.609999999</v>
          </cell>
          <cell r="K27">
            <v>94942262.609999999</v>
          </cell>
          <cell r="L27">
            <v>98271924.609999999</v>
          </cell>
        </row>
        <row r="28">
          <cell r="C28">
            <v>54669532731.409996</v>
          </cell>
          <cell r="D28">
            <v>15078689.449999999</v>
          </cell>
          <cell r="E28">
            <v>4467813</v>
          </cell>
          <cell r="F28">
            <v>54680143607.860001</v>
          </cell>
          <cell r="G28">
            <v>14457797138.520002</v>
          </cell>
          <cell r="H28">
            <v>1766123423</v>
          </cell>
          <cell r="I28">
            <v>2188218.06</v>
          </cell>
          <cell r="J28">
            <v>16221732343.460001</v>
          </cell>
          <cell r="K28">
            <v>38458411264.399994</v>
          </cell>
          <cell r="L28">
            <v>40211735592.889992</v>
          </cell>
        </row>
        <row r="29">
          <cell r="A29" t="str">
            <v>CORPORATE</v>
          </cell>
        </row>
        <row r="30">
          <cell r="A30" t="str">
            <v xml:space="preserve"> LAND</v>
          </cell>
          <cell r="C30">
            <v>0</v>
          </cell>
          <cell r="F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A31" t="str">
            <v>BUILDINGS</v>
          </cell>
          <cell r="B31">
            <v>1900</v>
          </cell>
          <cell r="C31">
            <v>6086179</v>
          </cell>
          <cell r="F31">
            <v>6086179</v>
          </cell>
          <cell r="G31">
            <v>3586069</v>
          </cell>
          <cell r="H31">
            <v>67444</v>
          </cell>
          <cell r="J31">
            <v>3653513</v>
          </cell>
          <cell r="K31">
            <v>2432666</v>
          </cell>
          <cell r="L31">
            <v>2500110</v>
          </cell>
        </row>
        <row r="32">
          <cell r="A32" t="str">
            <v>PLANT &amp; MACHINERY</v>
          </cell>
          <cell r="C32">
            <v>0</v>
          </cell>
          <cell r="F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A33" t="str">
            <v>FURNITURE &amp; FIXTURE</v>
          </cell>
          <cell r="B33">
            <v>1900</v>
          </cell>
          <cell r="C33">
            <v>18650264.300000001</v>
          </cell>
          <cell r="D33">
            <v>54250</v>
          </cell>
          <cell r="F33">
            <v>18704514.300000001</v>
          </cell>
          <cell r="G33">
            <v>15368792</v>
          </cell>
          <cell r="H33">
            <v>299908</v>
          </cell>
          <cell r="J33">
            <v>15668700</v>
          </cell>
          <cell r="K33">
            <v>3035814.3000000007</v>
          </cell>
          <cell r="L33">
            <v>3281472.3000000007</v>
          </cell>
        </row>
        <row r="34">
          <cell r="A34" t="str">
            <v>OFFICE EQUIPMENT</v>
          </cell>
          <cell r="B34">
            <v>1900</v>
          </cell>
          <cell r="C34">
            <v>19895306.559999999</v>
          </cell>
          <cell r="D34">
            <v>655570</v>
          </cell>
          <cell r="F34">
            <v>20550876.559999999</v>
          </cell>
          <cell r="G34">
            <v>15159783</v>
          </cell>
          <cell r="H34">
            <v>592607</v>
          </cell>
          <cell r="J34">
            <v>15752390</v>
          </cell>
          <cell r="K34">
            <v>4798486.5599999987</v>
          </cell>
          <cell r="L34">
            <v>4735523.5599999987</v>
          </cell>
        </row>
        <row r="35">
          <cell r="A35" t="str">
            <v>VEHICLES</v>
          </cell>
          <cell r="B35">
            <v>1900</v>
          </cell>
          <cell r="C35">
            <v>28326299.68</v>
          </cell>
          <cell r="F35">
            <v>28326299.68</v>
          </cell>
          <cell r="G35">
            <v>15234849</v>
          </cell>
          <cell r="H35">
            <v>1695955</v>
          </cell>
          <cell r="J35">
            <v>16930804</v>
          </cell>
          <cell r="K35">
            <v>11395495.68</v>
          </cell>
          <cell r="L35">
            <v>13091450.68</v>
          </cell>
        </row>
        <row r="36">
          <cell r="A36" t="str">
            <v>SHIPS</v>
          </cell>
          <cell r="C36">
            <v>0</v>
          </cell>
          <cell r="F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A37" t="str">
            <v>AIRCRAFT</v>
          </cell>
          <cell r="C37">
            <v>0</v>
          </cell>
          <cell r="F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A38" t="str">
            <v>RAILWAY SIDING &amp; WAGONS</v>
          </cell>
          <cell r="C38">
            <v>0</v>
          </cell>
          <cell r="F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C39">
            <v>72958049.539999992</v>
          </cell>
          <cell r="D39">
            <v>709820</v>
          </cell>
          <cell r="E39">
            <v>0</v>
          </cell>
          <cell r="F39">
            <v>73667869.539999992</v>
          </cell>
          <cell r="G39">
            <v>49349493</v>
          </cell>
          <cell r="H39">
            <v>2655914</v>
          </cell>
          <cell r="I39">
            <v>0</v>
          </cell>
          <cell r="J39">
            <v>52005407</v>
          </cell>
          <cell r="K39">
            <v>21662462.539999999</v>
          </cell>
          <cell r="L39">
            <v>23608556.539999999</v>
          </cell>
        </row>
        <row r="40">
          <cell r="A40" t="str">
            <v>TOTAL</v>
          </cell>
        </row>
        <row r="41">
          <cell r="A41" t="str">
            <v xml:space="preserve"> LAND</v>
          </cell>
          <cell r="C41">
            <v>331212244.60999995</v>
          </cell>
          <cell r="D41">
            <v>0</v>
          </cell>
          <cell r="E41">
            <v>159232</v>
          </cell>
          <cell r="F41">
            <v>331053012.60999995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331053012.60999995</v>
          </cell>
          <cell r="L41">
            <v>331212244.60999995</v>
          </cell>
        </row>
        <row r="42">
          <cell r="A42" t="str">
            <v>BUILDINGS</v>
          </cell>
          <cell r="C42">
            <v>4395598914.9899998</v>
          </cell>
          <cell r="D42">
            <v>162946</v>
          </cell>
          <cell r="E42">
            <v>0</v>
          </cell>
          <cell r="F42">
            <v>4395761860.9899998</v>
          </cell>
          <cell r="G42">
            <v>1893780974.98</v>
          </cell>
          <cell r="H42">
            <v>114290028</v>
          </cell>
          <cell r="I42">
            <v>0</v>
          </cell>
          <cell r="J42">
            <v>2008071002.98</v>
          </cell>
          <cell r="K42">
            <v>2387690858.0099998</v>
          </cell>
          <cell r="L42">
            <v>2501817940.0099998</v>
          </cell>
        </row>
        <row r="43">
          <cell r="A43" t="str">
            <v>PLANT &amp; MACHINERY</v>
          </cell>
          <cell r="C43">
            <v>58128752965.889999</v>
          </cell>
          <cell r="D43">
            <v>90798123</v>
          </cell>
          <cell r="E43">
            <v>0</v>
          </cell>
          <cell r="F43">
            <v>58219551088.889999</v>
          </cell>
          <cell r="G43">
            <v>17146128991.049999</v>
          </cell>
          <cell r="H43">
            <v>1904236881.1900001</v>
          </cell>
          <cell r="I43">
            <v>0</v>
          </cell>
          <cell r="J43">
            <v>19050365872.239998</v>
          </cell>
          <cell r="K43">
            <v>39169185216.650002</v>
          </cell>
          <cell r="L43">
            <v>40982623974.839996</v>
          </cell>
        </row>
        <row r="44">
          <cell r="A44" t="str">
            <v>FURNITURE &amp; FIXTURE</v>
          </cell>
          <cell r="C44">
            <v>174212156.39000002</v>
          </cell>
          <cell r="D44">
            <v>80225</v>
          </cell>
          <cell r="E44">
            <v>0</v>
          </cell>
          <cell r="F44">
            <v>174292381.39000002</v>
          </cell>
          <cell r="G44">
            <v>137617686.80000001</v>
          </cell>
          <cell r="H44">
            <v>3324941</v>
          </cell>
          <cell r="I44">
            <v>0</v>
          </cell>
          <cell r="J44">
            <v>140942627.80000001</v>
          </cell>
          <cell r="K44">
            <v>33349753.590000004</v>
          </cell>
          <cell r="L44">
            <v>36594469.589999996</v>
          </cell>
        </row>
        <row r="45">
          <cell r="A45" t="str">
            <v>OFFICE EQUIPMENT</v>
          </cell>
          <cell r="C45">
            <v>344160095.62</v>
          </cell>
          <cell r="D45">
            <v>4400105</v>
          </cell>
          <cell r="E45">
            <v>0</v>
          </cell>
          <cell r="F45">
            <v>348560200.62</v>
          </cell>
          <cell r="G45">
            <v>271879453.40999997</v>
          </cell>
          <cell r="H45">
            <v>10598725</v>
          </cell>
          <cell r="I45">
            <v>0</v>
          </cell>
          <cell r="J45">
            <v>282478178.40999997</v>
          </cell>
          <cell r="K45">
            <v>66082022.210000008</v>
          </cell>
          <cell r="L45">
            <v>72280642.210000008</v>
          </cell>
        </row>
        <row r="46">
          <cell r="A46" t="str">
            <v>VEHICLES</v>
          </cell>
          <cell r="C46">
            <v>73190584.980000004</v>
          </cell>
          <cell r="D46">
            <v>1233431.45</v>
          </cell>
          <cell r="E46">
            <v>4308581</v>
          </cell>
          <cell r="F46">
            <v>70115435.430000007</v>
          </cell>
          <cell r="G46">
            <v>46410492.82</v>
          </cell>
          <cell r="H46">
            <v>3621483</v>
          </cell>
          <cell r="I46">
            <v>2188218.06</v>
          </cell>
          <cell r="J46">
            <v>47843757.759999998</v>
          </cell>
          <cell r="K46">
            <v>22271677.670000002</v>
          </cell>
          <cell r="L46">
            <v>26780092.160000004</v>
          </cell>
        </row>
        <row r="47">
          <cell r="A47" t="str">
            <v>SHIPS</v>
          </cell>
          <cell r="C47">
            <v>689563031</v>
          </cell>
          <cell r="D47">
            <v>0</v>
          </cell>
          <cell r="E47">
            <v>0</v>
          </cell>
          <cell r="F47">
            <v>689563031</v>
          </cell>
          <cell r="G47">
            <v>184888702.30000001</v>
          </cell>
          <cell r="H47">
            <v>25302850</v>
          </cell>
          <cell r="I47">
            <v>0</v>
          </cell>
          <cell r="J47">
            <v>210191552.30000001</v>
          </cell>
          <cell r="K47">
            <v>479371478.69999999</v>
          </cell>
          <cell r="L47">
            <v>504674328.69999999</v>
          </cell>
        </row>
        <row r="48">
          <cell r="A48" t="str">
            <v>AIRCRAFT</v>
          </cell>
          <cell r="C48">
            <v>43471480</v>
          </cell>
          <cell r="D48">
            <v>0</v>
          </cell>
          <cell r="E48">
            <v>0</v>
          </cell>
          <cell r="F48">
            <v>43471480</v>
          </cell>
          <cell r="G48">
            <v>28710073.91</v>
          </cell>
          <cell r="H48">
            <v>1198950</v>
          </cell>
          <cell r="I48">
            <v>0</v>
          </cell>
          <cell r="J48">
            <v>29909023.91</v>
          </cell>
          <cell r="K48">
            <v>13562456.09</v>
          </cell>
          <cell r="L48">
            <v>14761406.09</v>
          </cell>
        </row>
        <row r="49">
          <cell r="A49" t="str">
            <v>RAILWAY SIDING &amp; WAGONS</v>
          </cell>
          <cell r="C49">
            <v>309093833.23000002</v>
          </cell>
          <cell r="D49">
            <v>0</v>
          </cell>
          <cell r="E49">
            <v>0</v>
          </cell>
          <cell r="F49">
            <v>309093833.23000002</v>
          </cell>
          <cell r="G49">
            <v>93329451.289999992</v>
          </cell>
          <cell r="H49">
            <v>7596460</v>
          </cell>
          <cell r="I49">
            <v>0</v>
          </cell>
          <cell r="J49">
            <v>100925911.28999999</v>
          </cell>
          <cell r="K49">
            <v>208167921.94</v>
          </cell>
          <cell r="L49">
            <v>215764381.94</v>
          </cell>
        </row>
        <row r="50">
          <cell r="C50">
            <v>64489255306.709991</v>
          </cell>
          <cell r="D50">
            <v>96674830.450000003</v>
          </cell>
          <cell r="E50">
            <v>4467813</v>
          </cell>
          <cell r="F50">
            <v>64581462324.160004</v>
          </cell>
          <cell r="G50">
            <v>19802745826.560005</v>
          </cell>
          <cell r="H50">
            <v>2070170318.1900001</v>
          </cell>
          <cell r="I50">
            <v>2188218.06</v>
          </cell>
          <cell r="J50">
            <v>21870727926.690002</v>
          </cell>
          <cell r="K50">
            <v>42710734397.469994</v>
          </cell>
          <cell r="L50">
            <v>44686509480.149994</v>
          </cell>
        </row>
      </sheetData>
      <sheetData sheetId="18"/>
      <sheetData sheetId="19"/>
      <sheetData sheetId="20"/>
      <sheetData sheetId="21" refreshError="1"/>
      <sheetData sheetId="22">
        <row r="1">
          <cell r="A1" t="str">
            <v>ESSAR STEEL LIMITED</v>
          </cell>
        </row>
      </sheetData>
      <sheetData sheetId="23"/>
      <sheetData sheetId="24">
        <row r="1">
          <cell r="A1" t="str">
            <v>ESSAR STEEL LIMITED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o"/>
      <sheetName val="Results - Publish  (Final)"/>
      <sheetName val="Summary"/>
      <sheetName val="Qtr Analysis(Jun'10)"/>
      <sheetName val="Instructions"/>
      <sheetName val="Company List"/>
      <sheetName val="Reconciliation"/>
      <sheetName val="MPSEZ"/>
      <sheetName val="PL Grouping"/>
      <sheetName val="B.Sheet lacs (Con)"/>
      <sheetName val="BS Grouping"/>
      <sheetName val="B.Sheet lacs"/>
      <sheetName val="Analysis"/>
      <sheetName val="Quantitative Details"/>
      <sheetName val="Key Business Drivers"/>
      <sheetName val="Related Party"/>
      <sheetName val="Annexure-1"/>
      <sheetName val="LIST OF CONSOLIDATEES"/>
      <sheetName val="Sheet5"/>
      <sheetName val="Sheet3"/>
      <sheetName val="Depreciation Chart (Con)"/>
      <sheetName val=" Dep Working Revised Version-30"/>
      <sheetName val="CF "/>
      <sheetName val="WCF"/>
      <sheetName val="Depreciation Chart"/>
      <sheetName val="CF (Con)"/>
      <sheetName val="WCF (Con)"/>
      <sheetName val="Minority Interest(A)"/>
      <sheetName val="Points"/>
      <sheetName val="Rec"/>
      <sheetName val="Grouping Sep 10"/>
      <sheetName val="MD Rem(Jun'10) "/>
      <sheetName val="Cap"/>
      <sheetName val="Movement Ana"/>
      <sheetName val="Consolidated Ent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35">
          <cell r="E235">
            <v>-56836500.710000001</v>
          </cell>
        </row>
      </sheetData>
      <sheetData sheetId="9"/>
      <sheetData sheetId="10">
        <row r="306">
          <cell r="F306">
            <v>69366807.150000006</v>
          </cell>
        </row>
      </sheetData>
      <sheetData sheetId="11"/>
      <sheetData sheetId="12"/>
      <sheetData sheetId="13">
        <row r="2">
          <cell r="B2" t="str">
            <v>MUNDRA PORT AND SPECIAL ECONOMIC ZONE LTD (MPSEZ)</v>
          </cell>
        </row>
      </sheetData>
      <sheetData sheetId="14"/>
      <sheetData sheetId="15"/>
      <sheetData sheetId="16">
        <row r="3">
          <cell r="H3">
            <v>0</v>
          </cell>
        </row>
      </sheetData>
      <sheetData sheetId="17"/>
      <sheetData sheetId="18">
        <row r="2">
          <cell r="A2" t="str">
            <v>AAFL</v>
          </cell>
        </row>
      </sheetData>
      <sheetData sheetId="19">
        <row r="1">
          <cell r="A1" t="str">
            <v>AAFL</v>
          </cell>
        </row>
        <row r="2">
          <cell r="G2" t="str">
            <v>Equity Shares</v>
          </cell>
        </row>
        <row r="3">
          <cell r="G3" t="str">
            <v>Preference Shares</v>
          </cell>
        </row>
        <row r="4">
          <cell r="G4" t="str">
            <v>Debentures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LY -99-00"/>
      <sheetName val="Hydro Data"/>
      <sheetName val="HLY0001"/>
      <sheetName val="SUMMERY"/>
      <sheetName val="mnthly-chrt"/>
      <sheetName val="purchase"/>
      <sheetName val="dpc cost"/>
      <sheetName val="Plant Availability"/>
      <sheetName val="MOD-PROJ"/>
      <sheetName val="Apr-99"/>
      <sheetName val="May-99"/>
      <sheetName val="Jun-99"/>
      <sheetName val="July-99"/>
      <sheetName val="Aug-99"/>
      <sheetName val="Sept-99"/>
      <sheetName val="Oct-99"/>
      <sheetName val="Nov-99"/>
      <sheetName val="Dec-99"/>
      <sheetName val="Jan-00"/>
      <sheetName val="Feb-00"/>
      <sheetName val="Mar-00"/>
    </sheetNames>
    <sheetDataSet>
      <sheetData sheetId="0" refreshError="1"/>
      <sheetData sheetId="1" refreshError="1"/>
      <sheetData sheetId="2" refreshError="1"/>
      <sheetData sheetId="3" refreshError="1">
        <row r="1">
          <cell r="P1">
            <v>0.72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"/>
      <sheetName val="Sheet2"/>
      <sheetName val="Coal"/>
      <sheetName val="Lead"/>
      <sheetName val="Ref"/>
      <sheetName val="UNIT_WT"/>
      <sheetName val="STOCKS"/>
      <sheetName val="Data"/>
      <sheetName val="deb"/>
      <sheetName val="tdint"/>
      <sheetName val="Trial Report - Paste special"/>
      <sheetName val="Determination of Threshold"/>
      <sheetName val="p &amp;l stpwise dec03"/>
      <sheetName val="Masters"/>
      <sheetName val="Codes"/>
      <sheetName val="XREF"/>
      <sheetName val="FIRC"/>
      <sheetName val="M B-QtyRecn"/>
    </sheetNames>
    <sheetDataSet>
      <sheetData sheetId="0" refreshError="1">
        <row r="1">
          <cell r="A1" t="str">
            <v>CO_NAME</v>
          </cell>
          <cell r="B1" t="str">
            <v>ORD_NO</v>
          </cell>
          <cell r="C1" t="str">
            <v>ORD_DT</v>
          </cell>
          <cell r="D1" t="str">
            <v>BUYER</v>
          </cell>
          <cell r="E1" t="str">
            <v>BUY_CONTRY</v>
          </cell>
          <cell r="F1" t="str">
            <v>CONEE</v>
          </cell>
          <cell r="G1" t="str">
            <v>CON_CONTRY</v>
          </cell>
          <cell r="H1" t="str">
            <v>FINAL_DEST</v>
          </cell>
          <cell r="I1" t="str">
            <v>UNIT</v>
          </cell>
          <cell r="J1" t="str">
            <v>PRODUCT</v>
          </cell>
          <cell r="K1" t="str">
            <v>PMT_TERM</v>
          </cell>
          <cell r="L1" t="str">
            <v>SHP_TERM</v>
          </cell>
          <cell r="M1" t="str">
            <v>LC_NO</v>
          </cell>
          <cell r="N1" t="str">
            <v>LC_DT</v>
          </cell>
          <cell r="O1" t="str">
            <v>INV_NO</v>
          </cell>
          <cell r="P1" t="str">
            <v>INV_DT</v>
          </cell>
          <cell r="Q1" t="str">
            <v>INV_QTY</v>
          </cell>
          <cell r="R1" t="str">
            <v>INV_FC</v>
          </cell>
          <cell r="S1" t="str">
            <v>INV_AMT</v>
          </cell>
          <cell r="T1" t="str">
            <v>ADV_AMT</v>
          </cell>
          <cell r="U1" t="str">
            <v>BL_AWB</v>
          </cell>
          <cell r="V1" t="str">
            <v>BL_AWB_DT</v>
          </cell>
          <cell r="W1" t="str">
            <v>DUE_DT</v>
          </cell>
          <cell r="X1" t="str">
            <v>GR_NO</v>
          </cell>
          <cell r="Y1" t="str">
            <v>COLL_BK</v>
          </cell>
          <cell r="Z1" t="str">
            <v>SEND_DT</v>
          </cell>
          <cell r="AA1" t="str">
            <v>BK_REF</v>
          </cell>
          <cell r="AB1" t="str">
            <v>BR_REF_DT</v>
          </cell>
          <cell r="AC1" t="str">
            <v>AC</v>
          </cell>
          <cell r="AD1" t="str">
            <v>N_NL_P_C</v>
          </cell>
          <cell r="AE1" t="str">
            <v>CRYSTL</v>
          </cell>
          <cell r="AF1" t="str">
            <v>STAT</v>
          </cell>
          <cell r="AG1" t="str">
            <v>FC_RATE</v>
          </cell>
          <cell r="AH1" t="str">
            <v>INV_RS</v>
          </cell>
          <cell r="AI1" t="str">
            <v>BK_CGS</v>
          </cell>
          <cell r="AJ1" t="str">
            <v>GR_INT</v>
          </cell>
          <cell r="AK1" t="str">
            <v>REF_INT</v>
          </cell>
          <cell r="AL1" t="str">
            <v>FB_CGS</v>
          </cell>
          <cell r="AM1" t="str">
            <v>PD_DT</v>
          </cell>
          <cell r="AN1" t="str">
            <v>BRC_AP</v>
          </cell>
          <cell r="AO1" t="str">
            <v>BANK</v>
          </cell>
          <cell r="AP1" t="str">
            <v>BRC_DT</v>
          </cell>
          <cell r="AQ1" t="str">
            <v>BRC_STAT</v>
          </cell>
          <cell r="AR1" t="str">
            <v>BY</v>
          </cell>
        </row>
        <row r="2">
          <cell r="A2" t="str">
            <v>AEL</v>
          </cell>
          <cell r="F2" t="str">
            <v>IRIDE SRL</v>
          </cell>
          <cell r="G2" t="str">
            <v>ITALY</v>
          </cell>
          <cell r="H2" t="str">
            <v>ITALY</v>
          </cell>
          <cell r="I2" t="str">
            <v>KG</v>
          </cell>
          <cell r="J2" t="str">
            <v>YARN</v>
          </cell>
          <cell r="K2" t="str">
            <v>DA 90</v>
          </cell>
          <cell r="L2" t="str">
            <v>C&amp;F</v>
          </cell>
          <cell r="M2" t="str">
            <v>002804102591</v>
          </cell>
          <cell r="N2">
            <v>37978</v>
          </cell>
          <cell r="O2" t="str">
            <v>AEL/TEXT/311,321/2003</v>
          </cell>
          <cell r="P2">
            <v>37994</v>
          </cell>
          <cell r="Q2">
            <v>19497</v>
          </cell>
          <cell r="R2" t="str">
            <v>US$</v>
          </cell>
          <cell r="S2">
            <v>64737.72</v>
          </cell>
          <cell r="U2" t="str">
            <v>BOMD81636301</v>
          </cell>
          <cell r="V2">
            <v>37994</v>
          </cell>
          <cell r="W2">
            <v>38084</v>
          </cell>
          <cell r="X2" t="str">
            <v>1339625</v>
          </cell>
          <cell r="Y2" t="str">
            <v>SBS</v>
          </cell>
          <cell r="Z2">
            <v>37999</v>
          </cell>
          <cell r="AA2" t="str">
            <v>0032704LD038030</v>
          </cell>
          <cell r="AB2">
            <v>37999</v>
          </cell>
          <cell r="AC2" t="str">
            <v>CA</v>
          </cell>
          <cell r="AD2" t="str">
            <v>N</v>
          </cell>
          <cell r="AE2" t="str">
            <v>CD</v>
          </cell>
          <cell r="AF2" t="str">
            <v>+</v>
          </cell>
          <cell r="AG2">
            <v>45.3675</v>
          </cell>
          <cell r="AH2">
            <v>2936989</v>
          </cell>
          <cell r="AI2">
            <v>1600</v>
          </cell>
          <cell r="AJ2">
            <v>53007</v>
          </cell>
          <cell r="AN2">
            <v>38029</v>
          </cell>
          <cell r="AO2" t="str">
            <v>SBS</v>
          </cell>
          <cell r="AP2">
            <v>38036</v>
          </cell>
          <cell r="AQ2" t="str">
            <v>*</v>
          </cell>
        </row>
        <row r="3">
          <cell r="A3" t="str">
            <v>AEL</v>
          </cell>
          <cell r="F3" t="str">
            <v>ESQUIRE KNIT COMPOSI</v>
          </cell>
          <cell r="G3" t="str">
            <v>BANGLADESH</v>
          </cell>
          <cell r="H3" t="str">
            <v>BANGLADESH</v>
          </cell>
          <cell r="I3" t="str">
            <v>KG</v>
          </cell>
          <cell r="J3" t="str">
            <v>YARN</v>
          </cell>
          <cell r="K3" t="str">
            <v>DA 120</v>
          </cell>
          <cell r="L3" t="str">
            <v>CFR</v>
          </cell>
          <cell r="M3" t="str">
            <v>167304060039</v>
          </cell>
          <cell r="N3">
            <v>38064</v>
          </cell>
          <cell r="O3" t="str">
            <v>AEL/TEXT/004/04</v>
          </cell>
          <cell r="P3">
            <v>38090</v>
          </cell>
          <cell r="Q3">
            <v>7983.36</v>
          </cell>
          <cell r="R3" t="str">
            <v>US$</v>
          </cell>
          <cell r="S3">
            <v>22592.91</v>
          </cell>
          <cell r="U3" t="str">
            <v>0674003786</v>
          </cell>
          <cell r="V3">
            <v>38090</v>
          </cell>
          <cell r="W3">
            <v>38218</v>
          </cell>
          <cell r="X3" t="str">
            <v>2704941</v>
          </cell>
          <cell r="Y3" t="str">
            <v>UCO</v>
          </cell>
          <cell r="Z3">
            <v>38098</v>
          </cell>
          <cell r="AA3" t="str">
            <v>N445307</v>
          </cell>
          <cell r="AB3">
            <v>38098</v>
          </cell>
          <cell r="AC3" t="str">
            <v>PCL</v>
          </cell>
          <cell r="AD3" t="str">
            <v>N</v>
          </cell>
          <cell r="AF3" t="str">
            <v>*</v>
          </cell>
          <cell r="AG3">
            <v>43.814999999999998</v>
          </cell>
          <cell r="AH3">
            <v>989908</v>
          </cell>
          <cell r="AI3">
            <v>2137</v>
          </cell>
          <cell r="AJ3">
            <v>22231</v>
          </cell>
          <cell r="AN3">
            <v>38110</v>
          </cell>
          <cell r="AO3" t="str">
            <v>UCO</v>
          </cell>
          <cell r="AP3">
            <v>38124</v>
          </cell>
          <cell r="AQ3" t="str">
            <v>*</v>
          </cell>
        </row>
        <row r="4">
          <cell r="A4" t="str">
            <v>AEL</v>
          </cell>
          <cell r="F4" t="str">
            <v>HACHANA IMPORT EXPOR</v>
          </cell>
          <cell r="G4" t="str">
            <v>TUNISIA</v>
          </cell>
          <cell r="H4" t="str">
            <v>TUNISIA</v>
          </cell>
          <cell r="I4" t="str">
            <v>KG</v>
          </cell>
          <cell r="J4" t="str">
            <v>YARN</v>
          </cell>
          <cell r="K4" t="str">
            <v>DA 150</v>
          </cell>
          <cell r="L4" t="str">
            <v>C&amp;F</v>
          </cell>
          <cell r="M4" t="str">
            <v>TN04100396</v>
          </cell>
          <cell r="N4">
            <v>38061</v>
          </cell>
          <cell r="O4" t="str">
            <v>AEL/TEXT/610,611/03</v>
          </cell>
          <cell r="P4">
            <v>38089</v>
          </cell>
          <cell r="Q4">
            <v>17962.560000000001</v>
          </cell>
          <cell r="R4" t="str">
            <v>US$</v>
          </cell>
          <cell r="S4">
            <v>54486.43</v>
          </cell>
          <cell r="U4" t="str">
            <v>SENUNAH01769403</v>
          </cell>
          <cell r="V4">
            <v>38089</v>
          </cell>
          <cell r="W4">
            <v>38238</v>
          </cell>
          <cell r="X4" t="str">
            <v>2688989</v>
          </cell>
          <cell r="Y4" t="str">
            <v>ANB</v>
          </cell>
          <cell r="Z4">
            <v>38092</v>
          </cell>
          <cell r="AA4" t="str">
            <v>D354160</v>
          </cell>
          <cell r="AB4">
            <v>38096</v>
          </cell>
          <cell r="AC4" t="str">
            <v>CA</v>
          </cell>
          <cell r="AD4" t="str">
            <v>N</v>
          </cell>
          <cell r="AE4" t="str">
            <v>CD</v>
          </cell>
          <cell r="AF4" t="str">
            <v>+</v>
          </cell>
          <cell r="AG4">
            <v>43.79</v>
          </cell>
          <cell r="AH4">
            <v>2385961</v>
          </cell>
          <cell r="AI4">
            <v>5100</v>
          </cell>
          <cell r="AJ4">
            <v>75223</v>
          </cell>
          <cell r="AK4">
            <v>14708</v>
          </cell>
          <cell r="AN4">
            <v>38164</v>
          </cell>
          <cell r="AO4" t="str">
            <v>ANB</v>
          </cell>
          <cell r="AP4">
            <v>38166</v>
          </cell>
          <cell r="AQ4" t="str">
            <v>*</v>
          </cell>
        </row>
        <row r="5">
          <cell r="A5" t="str">
            <v>AEL</v>
          </cell>
          <cell r="B5" t="str">
            <v>G0405074</v>
          </cell>
          <cell r="C5">
            <v>38114</v>
          </cell>
          <cell r="D5" t="str">
            <v>NEDERCO B.V.</v>
          </cell>
          <cell r="E5" t="str">
            <v>NETHERLAND</v>
          </cell>
          <cell r="F5" t="str">
            <v>NEDERCO B.V.</v>
          </cell>
          <cell r="G5" t="str">
            <v>NETHERLAND</v>
          </cell>
          <cell r="H5" t="str">
            <v>NETHERLAND</v>
          </cell>
          <cell r="I5" t="str">
            <v>MT</v>
          </cell>
          <cell r="J5" t="str">
            <v>GROUNDNUT</v>
          </cell>
          <cell r="K5" t="str">
            <v>DP</v>
          </cell>
          <cell r="L5" t="str">
            <v>C&amp;F</v>
          </cell>
          <cell r="O5" t="str">
            <v>AEL/MUN/HPS/022/04</v>
          </cell>
          <cell r="P5">
            <v>38223</v>
          </cell>
          <cell r="Q5">
            <v>57</v>
          </cell>
          <cell r="R5" t="str">
            <v>US$</v>
          </cell>
          <cell r="S5">
            <v>40185</v>
          </cell>
          <cell r="U5" t="str">
            <v>IN1034668</v>
          </cell>
          <cell r="V5">
            <v>38223</v>
          </cell>
          <cell r="W5">
            <v>38251</v>
          </cell>
          <cell r="X5" t="str">
            <v>AY 0488794</v>
          </cell>
          <cell r="Y5" t="str">
            <v>ALB</v>
          </cell>
          <cell r="Z5">
            <v>38226</v>
          </cell>
          <cell r="AA5" t="str">
            <v>P690057</v>
          </cell>
          <cell r="AB5">
            <v>38226</v>
          </cell>
          <cell r="AC5" t="str">
            <v>CA</v>
          </cell>
          <cell r="AD5" t="str">
            <v>P</v>
          </cell>
          <cell r="AE5" t="str">
            <v>CD</v>
          </cell>
          <cell r="AF5" t="str">
            <v>P</v>
          </cell>
          <cell r="AG5">
            <v>46.3</v>
          </cell>
          <cell r="AH5">
            <v>1860566</v>
          </cell>
          <cell r="AI5">
            <v>2680</v>
          </cell>
          <cell r="AJ5">
            <v>14115</v>
          </cell>
        </row>
        <row r="6">
          <cell r="A6" t="str">
            <v>AEL</v>
          </cell>
          <cell r="B6" t="str">
            <v>AEL/TEXT/BD/110</v>
          </cell>
          <cell r="C6">
            <v>38110</v>
          </cell>
          <cell r="F6" t="str">
            <v>LARSON FASHION LTD.</v>
          </cell>
          <cell r="G6" t="str">
            <v>BANGLADESH</v>
          </cell>
          <cell r="H6" t="str">
            <v>BANGLADESH</v>
          </cell>
          <cell r="I6" t="str">
            <v>YARD</v>
          </cell>
          <cell r="J6" t="str">
            <v>FABRIC</v>
          </cell>
          <cell r="K6" t="str">
            <v>DA 120</v>
          </cell>
          <cell r="L6" t="str">
            <v>CFR</v>
          </cell>
          <cell r="M6" t="str">
            <v>1948-04-06-0032</v>
          </cell>
          <cell r="N6">
            <v>38112</v>
          </cell>
          <cell r="O6" t="str">
            <v>AEL/TEXT/142/04</v>
          </cell>
          <cell r="P6">
            <v>38122</v>
          </cell>
          <cell r="Q6">
            <v>43500</v>
          </cell>
          <cell r="R6" t="str">
            <v>US$</v>
          </cell>
          <cell r="S6">
            <v>67425</v>
          </cell>
          <cell r="U6" t="str">
            <v>003</v>
          </cell>
          <cell r="V6">
            <v>38122</v>
          </cell>
          <cell r="W6">
            <v>38254</v>
          </cell>
          <cell r="X6" t="str">
            <v>AX 0419998</v>
          </cell>
          <cell r="Y6" t="str">
            <v>UCO</v>
          </cell>
          <cell r="Z6">
            <v>38133</v>
          </cell>
          <cell r="AA6" t="str">
            <v>D445402</v>
          </cell>
          <cell r="AB6">
            <v>38134</v>
          </cell>
          <cell r="AC6" t="str">
            <v>CA</v>
          </cell>
          <cell r="AD6" t="str">
            <v>N</v>
          </cell>
          <cell r="AE6" t="str">
            <v>CD</v>
          </cell>
          <cell r="AF6" t="str">
            <v>+</v>
          </cell>
          <cell r="AG6">
            <v>45.28</v>
          </cell>
          <cell r="AH6">
            <v>3053004</v>
          </cell>
          <cell r="AI6">
            <v>4700</v>
          </cell>
          <cell r="AJ6">
            <v>68056</v>
          </cell>
          <cell r="AK6">
            <v>15265</v>
          </cell>
          <cell r="AN6">
            <v>38188</v>
          </cell>
          <cell r="AO6" t="str">
            <v>UCO</v>
          </cell>
          <cell r="AP6">
            <v>38190</v>
          </cell>
          <cell r="AQ6" t="str">
            <v>*</v>
          </cell>
        </row>
        <row r="7">
          <cell r="A7" t="str">
            <v>AEL</v>
          </cell>
          <cell r="B7" t="str">
            <v>AEL/TEXT/BD/110</v>
          </cell>
          <cell r="C7">
            <v>38086</v>
          </cell>
          <cell r="F7" t="str">
            <v>GOUS APPAREL IND</v>
          </cell>
          <cell r="G7" t="str">
            <v>BANGLADESH</v>
          </cell>
          <cell r="H7" t="str">
            <v>BANGLADESH</v>
          </cell>
          <cell r="I7" t="str">
            <v>YARD</v>
          </cell>
          <cell r="J7" t="str">
            <v>FABRIC</v>
          </cell>
          <cell r="K7" t="str">
            <v>DA 120</v>
          </cell>
          <cell r="L7" t="str">
            <v>C&amp;F</v>
          </cell>
          <cell r="M7" t="str">
            <v>1136-04-06-0025</v>
          </cell>
          <cell r="N7">
            <v>38104</v>
          </cell>
          <cell r="O7" t="str">
            <v>AEL/TEXT/151/04</v>
          </cell>
          <cell r="P7">
            <v>38125</v>
          </cell>
          <cell r="Q7">
            <v>35500</v>
          </cell>
          <cell r="R7" t="str">
            <v>US$</v>
          </cell>
          <cell r="S7">
            <v>53250</v>
          </cell>
          <cell r="U7" t="str">
            <v>00004</v>
          </cell>
          <cell r="V7">
            <v>38126</v>
          </cell>
          <cell r="W7">
            <v>38257</v>
          </cell>
          <cell r="X7" t="str">
            <v>AX 0419996</v>
          </cell>
          <cell r="Y7" t="str">
            <v>UCO</v>
          </cell>
          <cell r="Z7">
            <v>38133</v>
          </cell>
          <cell r="AA7" t="str">
            <v>D445401</v>
          </cell>
          <cell r="AB7">
            <v>38134</v>
          </cell>
          <cell r="AC7" t="str">
            <v>PCL</v>
          </cell>
          <cell r="AD7" t="str">
            <v>N</v>
          </cell>
          <cell r="AE7" t="str">
            <v>CD</v>
          </cell>
          <cell r="AF7" t="str">
            <v>+</v>
          </cell>
          <cell r="AG7">
            <v>45.28</v>
          </cell>
          <cell r="AH7">
            <v>2411160</v>
          </cell>
          <cell r="AI7">
            <v>3400</v>
          </cell>
          <cell r="AJ7">
            <v>55204</v>
          </cell>
          <cell r="AN7">
            <v>38188</v>
          </cell>
          <cell r="AO7" t="str">
            <v>UCO</v>
          </cell>
          <cell r="AP7">
            <v>38190</v>
          </cell>
          <cell r="AQ7" t="str">
            <v>*</v>
          </cell>
        </row>
        <row r="8">
          <cell r="A8" t="str">
            <v>AEL</v>
          </cell>
          <cell r="F8" t="str">
            <v>KLOPMAN INTERNATIONA</v>
          </cell>
          <cell r="G8" t="str">
            <v>ITALY</v>
          </cell>
          <cell r="H8" t="str">
            <v>ITALY</v>
          </cell>
          <cell r="I8" t="str">
            <v>MTR</v>
          </cell>
          <cell r="J8" t="str">
            <v>FABRIC</v>
          </cell>
          <cell r="K8" t="str">
            <v>DA 45</v>
          </cell>
          <cell r="L8" t="str">
            <v>DDU</v>
          </cell>
          <cell r="M8" t="str">
            <v>084004LI00010</v>
          </cell>
          <cell r="N8">
            <v>38202</v>
          </cell>
          <cell r="O8" t="str">
            <v>AEL/TEXT/258/04</v>
          </cell>
          <cell r="P8">
            <v>38217</v>
          </cell>
          <cell r="Q8">
            <v>60134</v>
          </cell>
          <cell r="R8" t="str">
            <v>EURO</v>
          </cell>
          <cell r="S8">
            <v>52316.58</v>
          </cell>
          <cell r="U8" t="str">
            <v>GZ8BC175180</v>
          </cell>
          <cell r="V8">
            <v>38217</v>
          </cell>
          <cell r="W8">
            <v>38262</v>
          </cell>
          <cell r="X8" t="str">
            <v>2943790</v>
          </cell>
          <cell r="Y8" t="str">
            <v>DCB</v>
          </cell>
          <cell r="Z8">
            <v>38222</v>
          </cell>
          <cell r="AA8" t="str">
            <v>N4000610</v>
          </cell>
          <cell r="AB8">
            <v>38222</v>
          </cell>
          <cell r="AC8" t="str">
            <v>CA</v>
          </cell>
          <cell r="AD8" t="str">
            <v>N</v>
          </cell>
          <cell r="AF8" t="str">
            <v>*</v>
          </cell>
          <cell r="AG8">
            <v>57</v>
          </cell>
          <cell r="AH8">
            <v>2982045</v>
          </cell>
          <cell r="AI8">
            <v>2100</v>
          </cell>
          <cell r="AJ8">
            <v>26073</v>
          </cell>
          <cell r="AK8">
            <v>2444.3000000000002</v>
          </cell>
          <cell r="AL8">
            <v>5685</v>
          </cell>
          <cell r="AM8">
            <v>38264</v>
          </cell>
          <cell r="AN8">
            <v>38232</v>
          </cell>
          <cell r="AO8" t="str">
            <v>DCB</v>
          </cell>
          <cell r="AP8">
            <v>38233</v>
          </cell>
          <cell r="AQ8" t="str">
            <v>*</v>
          </cell>
        </row>
        <row r="9">
          <cell r="A9" t="str">
            <v>AEL</v>
          </cell>
          <cell r="F9" t="str">
            <v>SRIGEY I. SINGER ZAM</v>
          </cell>
          <cell r="G9" t="str">
            <v>ISRAEL</v>
          </cell>
          <cell r="H9" t="str">
            <v>ISRAEL</v>
          </cell>
          <cell r="I9" t="str">
            <v>KG</v>
          </cell>
          <cell r="J9" t="str">
            <v>YARN</v>
          </cell>
          <cell r="K9" t="str">
            <v>DA 120</v>
          </cell>
          <cell r="L9" t="str">
            <v>CFR</v>
          </cell>
          <cell r="M9" t="str">
            <v>333-01-0014378XD</v>
          </cell>
          <cell r="O9" t="str">
            <v>AEL/TEXT/170/04</v>
          </cell>
          <cell r="P9">
            <v>38143</v>
          </cell>
          <cell r="Q9">
            <v>8618.4</v>
          </cell>
          <cell r="R9" t="str">
            <v>US$</v>
          </cell>
          <cell r="S9">
            <v>19908.5</v>
          </cell>
          <cell r="U9" t="str">
            <v>NMSBOM517920</v>
          </cell>
          <cell r="V9">
            <v>38143</v>
          </cell>
          <cell r="W9">
            <v>38263</v>
          </cell>
          <cell r="X9" t="str">
            <v>2803062</v>
          </cell>
          <cell r="Y9" t="str">
            <v>SBI</v>
          </cell>
          <cell r="Z9">
            <v>38148</v>
          </cell>
          <cell r="AA9" t="str">
            <v>LD0446302</v>
          </cell>
          <cell r="AB9">
            <v>38149</v>
          </cell>
          <cell r="AC9" t="str">
            <v>CA</v>
          </cell>
          <cell r="AD9" t="str">
            <v>N</v>
          </cell>
          <cell r="AF9" t="str">
            <v>*</v>
          </cell>
          <cell r="AG9">
            <v>44.93</v>
          </cell>
          <cell r="AH9">
            <v>894489</v>
          </cell>
          <cell r="AI9">
            <v>1900</v>
          </cell>
          <cell r="AJ9">
            <v>21351</v>
          </cell>
          <cell r="AL9">
            <v>17171</v>
          </cell>
          <cell r="AM9">
            <v>38264</v>
          </cell>
          <cell r="AN9">
            <v>38155</v>
          </cell>
          <cell r="AO9" t="str">
            <v>SBI</v>
          </cell>
          <cell r="AP9">
            <v>38189</v>
          </cell>
          <cell r="AQ9" t="str">
            <v>*</v>
          </cell>
        </row>
        <row r="10">
          <cell r="A10" t="str">
            <v>AEL</v>
          </cell>
          <cell r="F10" t="str">
            <v>SAMOTEX TEXTILE INDU</v>
          </cell>
          <cell r="G10" t="str">
            <v>EGYPT</v>
          </cell>
          <cell r="H10" t="str">
            <v>EGYPT</v>
          </cell>
          <cell r="I10" t="str">
            <v>KG</v>
          </cell>
          <cell r="J10" t="str">
            <v>YARN</v>
          </cell>
          <cell r="K10" t="str">
            <v>DA 120</v>
          </cell>
          <cell r="L10" t="str">
            <v>CIF</v>
          </cell>
          <cell r="M10" t="str">
            <v>380MHL/L/CO4/194</v>
          </cell>
          <cell r="N10">
            <v>38074</v>
          </cell>
          <cell r="O10" t="str">
            <v>AEL/TEXT/188/04</v>
          </cell>
          <cell r="P10">
            <v>38146</v>
          </cell>
          <cell r="Q10">
            <v>18144</v>
          </cell>
          <cell r="R10" t="str">
            <v>US$</v>
          </cell>
          <cell r="S10">
            <v>52617.599999999999</v>
          </cell>
          <cell r="U10" t="str">
            <v>TUTA002090</v>
          </cell>
          <cell r="V10">
            <v>38146</v>
          </cell>
          <cell r="W10">
            <v>38265</v>
          </cell>
          <cell r="X10" t="str">
            <v>1304939</v>
          </cell>
          <cell r="Y10" t="str">
            <v>SBI</v>
          </cell>
          <cell r="Z10">
            <v>38152</v>
          </cell>
          <cell r="AA10" t="str">
            <v>LD0446311</v>
          </cell>
          <cell r="AB10">
            <v>38153</v>
          </cell>
          <cell r="AC10" t="str">
            <v>CA</v>
          </cell>
          <cell r="AD10" t="str">
            <v>N</v>
          </cell>
          <cell r="AF10" t="str">
            <v>*</v>
          </cell>
          <cell r="AG10">
            <v>45.37</v>
          </cell>
          <cell r="AH10">
            <v>2387261</v>
          </cell>
          <cell r="AI10">
            <v>1900</v>
          </cell>
          <cell r="AJ10">
            <v>55839</v>
          </cell>
          <cell r="AL10">
            <v>5901</v>
          </cell>
          <cell r="AM10">
            <v>38266</v>
          </cell>
          <cell r="AN10">
            <v>38155</v>
          </cell>
          <cell r="AO10" t="str">
            <v>SBI</v>
          </cell>
          <cell r="AP10">
            <v>38189</v>
          </cell>
          <cell r="AQ10" t="str">
            <v>*</v>
          </cell>
        </row>
        <row r="11">
          <cell r="A11" t="str">
            <v>AEL</v>
          </cell>
          <cell r="B11" t="str">
            <v>AEL/TEXT/110100</v>
          </cell>
          <cell r="C11">
            <v>38110</v>
          </cell>
          <cell r="F11" t="str">
            <v>RALEX INDUSTRIES</v>
          </cell>
          <cell r="G11" t="str">
            <v>BANGLADESH</v>
          </cell>
          <cell r="H11" t="str">
            <v>BANGLADESH</v>
          </cell>
          <cell r="I11" t="str">
            <v>YARD</v>
          </cell>
          <cell r="J11" t="str">
            <v>FABRIC</v>
          </cell>
          <cell r="K11" t="str">
            <v>DA 120</v>
          </cell>
          <cell r="L11" t="str">
            <v>CFR</v>
          </cell>
          <cell r="M11" t="str">
            <v>073104060087</v>
          </cell>
          <cell r="N11">
            <v>38117</v>
          </cell>
          <cell r="O11" t="str">
            <v>AEL/TEXT/161/04</v>
          </cell>
          <cell r="P11">
            <v>38132</v>
          </cell>
          <cell r="Q11">
            <v>25000</v>
          </cell>
          <cell r="R11" t="str">
            <v>US$</v>
          </cell>
          <cell r="S11">
            <v>38750</v>
          </cell>
          <cell r="U11" t="str">
            <v>00005</v>
          </cell>
          <cell r="V11">
            <v>38134</v>
          </cell>
          <cell r="W11">
            <v>38265</v>
          </cell>
          <cell r="X11" t="str">
            <v>AX 0420000</v>
          </cell>
          <cell r="Y11" t="str">
            <v>BOI</v>
          </cell>
          <cell r="Z11">
            <v>38143</v>
          </cell>
          <cell r="AA11" t="str">
            <v>N227482</v>
          </cell>
          <cell r="AB11">
            <v>38145</v>
          </cell>
          <cell r="AC11" t="str">
            <v>PCF</v>
          </cell>
          <cell r="AD11" t="str">
            <v>N</v>
          </cell>
          <cell r="AG11">
            <v>45.22</v>
          </cell>
          <cell r="AH11">
            <v>1752275</v>
          </cell>
          <cell r="AI11">
            <v>1950</v>
          </cell>
          <cell r="AJ11">
            <v>15114</v>
          </cell>
          <cell r="AN11">
            <v>38188</v>
          </cell>
          <cell r="AO11" t="str">
            <v>BOI</v>
          </cell>
          <cell r="AP11">
            <v>38188</v>
          </cell>
          <cell r="AQ11" t="str">
            <v>*</v>
          </cell>
        </row>
        <row r="12">
          <cell r="A12" t="str">
            <v>AEL</v>
          </cell>
          <cell r="B12" t="str">
            <v>AEL/TEXT/110100</v>
          </cell>
          <cell r="C12">
            <v>38110</v>
          </cell>
          <cell r="F12" t="str">
            <v>RALEX INDUSTRIES</v>
          </cell>
          <cell r="G12" t="str">
            <v>BANGLADESH</v>
          </cell>
          <cell r="H12" t="str">
            <v>BANGLADESH</v>
          </cell>
          <cell r="I12" t="str">
            <v>YARD</v>
          </cell>
          <cell r="J12" t="str">
            <v>FABRIC</v>
          </cell>
          <cell r="K12" t="str">
            <v>DA 120</v>
          </cell>
          <cell r="L12" t="str">
            <v>CFR</v>
          </cell>
          <cell r="M12" t="str">
            <v>073104060087</v>
          </cell>
          <cell r="N12">
            <v>38117</v>
          </cell>
          <cell r="O12" t="str">
            <v>AEL/TEXT/174/04</v>
          </cell>
          <cell r="P12">
            <v>38135</v>
          </cell>
          <cell r="Q12">
            <v>36434</v>
          </cell>
          <cell r="R12" t="str">
            <v>US$</v>
          </cell>
          <cell r="S12">
            <v>56472.7</v>
          </cell>
          <cell r="U12" t="str">
            <v>00006</v>
          </cell>
          <cell r="V12">
            <v>38136</v>
          </cell>
          <cell r="W12">
            <v>38265</v>
          </cell>
          <cell r="X12" t="str">
            <v>AX 0419995</v>
          </cell>
          <cell r="Y12" t="str">
            <v>BOI</v>
          </cell>
          <cell r="Z12">
            <v>38143</v>
          </cell>
          <cell r="AA12" t="str">
            <v>N227480</v>
          </cell>
          <cell r="AB12">
            <v>38145</v>
          </cell>
          <cell r="AC12" t="str">
            <v>PCF</v>
          </cell>
          <cell r="AD12" t="str">
            <v>N</v>
          </cell>
          <cell r="AG12">
            <v>45.41</v>
          </cell>
          <cell r="AH12">
            <v>2564425.2999999998</v>
          </cell>
          <cell r="AI12">
            <v>1950</v>
          </cell>
          <cell r="AJ12">
            <v>21716</v>
          </cell>
          <cell r="AN12">
            <v>38188</v>
          </cell>
          <cell r="AO12" t="str">
            <v>BOI</v>
          </cell>
          <cell r="AP12">
            <v>38188</v>
          </cell>
          <cell r="AQ12" t="str">
            <v>*</v>
          </cell>
        </row>
        <row r="13">
          <cell r="A13" t="str">
            <v>AEL</v>
          </cell>
          <cell r="F13" t="str">
            <v>KLOPMAN INTERNATIONA</v>
          </cell>
          <cell r="G13" t="str">
            <v>ITALY</v>
          </cell>
          <cell r="H13" t="str">
            <v>ITALY</v>
          </cell>
          <cell r="I13" t="str">
            <v>MTR</v>
          </cell>
          <cell r="J13" t="str">
            <v>FABRIC</v>
          </cell>
          <cell r="K13" t="str">
            <v>DA 45</v>
          </cell>
          <cell r="L13" t="str">
            <v>DDU</v>
          </cell>
          <cell r="M13" t="str">
            <v>084004LI00010</v>
          </cell>
          <cell r="N13">
            <v>38202</v>
          </cell>
          <cell r="O13" t="str">
            <v>AEL/TEXT/265/04</v>
          </cell>
          <cell r="P13">
            <v>38222</v>
          </cell>
          <cell r="Q13">
            <v>60240.5</v>
          </cell>
          <cell r="R13" t="str">
            <v>EURO</v>
          </cell>
          <cell r="S13">
            <v>52409.24</v>
          </cell>
          <cell r="U13" t="str">
            <v>GZ8BC176390</v>
          </cell>
          <cell r="V13">
            <v>38222</v>
          </cell>
          <cell r="W13">
            <v>38266</v>
          </cell>
          <cell r="X13" t="str">
            <v>2952012</v>
          </cell>
          <cell r="Y13" t="str">
            <v>DCB</v>
          </cell>
          <cell r="Z13">
            <v>38224</v>
          </cell>
          <cell r="AA13" t="str">
            <v>N4000619</v>
          </cell>
          <cell r="AB13">
            <v>38224</v>
          </cell>
          <cell r="AC13" t="str">
            <v>CA</v>
          </cell>
          <cell r="AD13" t="str">
            <v>N</v>
          </cell>
          <cell r="AF13" t="str">
            <v>*</v>
          </cell>
          <cell r="AG13">
            <v>57</v>
          </cell>
          <cell r="AH13">
            <v>2987327</v>
          </cell>
          <cell r="AI13">
            <v>2100</v>
          </cell>
          <cell r="AJ13">
            <v>28078</v>
          </cell>
          <cell r="AL13">
            <v>5694</v>
          </cell>
          <cell r="AM13">
            <v>38267</v>
          </cell>
          <cell r="AN13">
            <v>38232</v>
          </cell>
          <cell r="AO13" t="str">
            <v>DCB</v>
          </cell>
          <cell r="AP13">
            <v>38233</v>
          </cell>
          <cell r="AQ13" t="str">
            <v>*</v>
          </cell>
        </row>
        <row r="14">
          <cell r="A14" t="str">
            <v>AEL</v>
          </cell>
          <cell r="F14" t="str">
            <v>ZIBO ZHONGJING TOWEL</v>
          </cell>
          <cell r="G14" t="str">
            <v>CHINA</v>
          </cell>
          <cell r="H14" t="str">
            <v>CHINA</v>
          </cell>
          <cell r="I14" t="str">
            <v>KG</v>
          </cell>
          <cell r="J14" t="str">
            <v>YARN</v>
          </cell>
          <cell r="K14" t="str">
            <v>DA 90</v>
          </cell>
          <cell r="L14" t="str">
            <v>C&amp;F</v>
          </cell>
          <cell r="M14" t="str">
            <v>LC375050400256</v>
          </cell>
          <cell r="N14">
            <v>38152</v>
          </cell>
          <cell r="O14" t="str">
            <v>AEL/TEXT/232/04</v>
          </cell>
          <cell r="P14">
            <v>38175</v>
          </cell>
          <cell r="Q14">
            <v>19051.2</v>
          </cell>
          <cell r="R14" t="str">
            <v>US$</v>
          </cell>
          <cell r="S14">
            <v>41341.1</v>
          </cell>
          <cell r="U14" t="str">
            <v>APLU 054276181</v>
          </cell>
          <cell r="V14">
            <v>38175</v>
          </cell>
          <cell r="W14">
            <v>38268</v>
          </cell>
          <cell r="X14" t="str">
            <v>1321032</v>
          </cell>
          <cell r="Y14" t="str">
            <v>SBH</v>
          </cell>
          <cell r="Z14">
            <v>38180</v>
          </cell>
          <cell r="AA14" t="str">
            <v>EBR153045</v>
          </cell>
          <cell r="AB14">
            <v>38180</v>
          </cell>
          <cell r="AC14" t="str">
            <v>PCF</v>
          </cell>
          <cell r="AD14" t="str">
            <v>N</v>
          </cell>
          <cell r="AG14">
            <v>45.07</v>
          </cell>
          <cell r="AH14">
            <v>1863243.37</v>
          </cell>
          <cell r="AI14">
            <v>1520</v>
          </cell>
          <cell r="AJ14">
            <v>11139</v>
          </cell>
          <cell r="AN14">
            <v>38187</v>
          </cell>
          <cell r="AO14" t="str">
            <v>SBH</v>
          </cell>
          <cell r="AP14">
            <v>38189</v>
          </cell>
          <cell r="AQ14" t="str">
            <v>*</v>
          </cell>
        </row>
        <row r="15">
          <cell r="A15" t="str">
            <v>AEL</v>
          </cell>
          <cell r="F15" t="str">
            <v>ZIBO ZHONGJING TOWEL</v>
          </cell>
          <cell r="G15" t="str">
            <v>CHINA</v>
          </cell>
          <cell r="H15" t="str">
            <v>CHINA</v>
          </cell>
          <cell r="I15" t="str">
            <v>KG</v>
          </cell>
          <cell r="J15" t="str">
            <v>YARN</v>
          </cell>
          <cell r="K15" t="str">
            <v>DA 90</v>
          </cell>
          <cell r="L15" t="str">
            <v>C&amp;F</v>
          </cell>
          <cell r="M15" t="str">
            <v>LC375050400256</v>
          </cell>
          <cell r="N15">
            <v>38152</v>
          </cell>
          <cell r="O15" t="str">
            <v>AEL/TEXT/241/04</v>
          </cell>
          <cell r="P15">
            <v>38181</v>
          </cell>
          <cell r="Q15">
            <v>19051.2</v>
          </cell>
          <cell r="R15" t="str">
            <v>US$</v>
          </cell>
          <cell r="S15">
            <v>41341.1</v>
          </cell>
          <cell r="U15" t="str">
            <v>1134001493</v>
          </cell>
          <cell r="V15">
            <v>38181</v>
          </cell>
          <cell r="W15">
            <v>38270</v>
          </cell>
          <cell r="X15" t="str">
            <v>1323555</v>
          </cell>
          <cell r="Y15" t="str">
            <v>SBS</v>
          </cell>
          <cell r="Z15">
            <v>38187</v>
          </cell>
          <cell r="AA15" t="str">
            <v>LD038294</v>
          </cell>
          <cell r="AB15">
            <v>38188</v>
          </cell>
          <cell r="AC15" t="str">
            <v>PCF</v>
          </cell>
          <cell r="AD15" t="str">
            <v>N</v>
          </cell>
          <cell r="AG15">
            <v>46.085000000000001</v>
          </cell>
          <cell r="AH15">
            <v>1905204.59</v>
          </cell>
          <cell r="AI15">
            <v>14249</v>
          </cell>
          <cell r="AJ15">
            <v>11521</v>
          </cell>
          <cell r="AN15">
            <v>38196</v>
          </cell>
          <cell r="AO15" t="str">
            <v>SBS</v>
          </cell>
          <cell r="AP15">
            <v>38199</v>
          </cell>
          <cell r="AQ15" t="str">
            <v>*</v>
          </cell>
        </row>
        <row r="16">
          <cell r="A16" t="str">
            <v>AEL</v>
          </cell>
          <cell r="B16" t="str">
            <v>007/5461/04</v>
          </cell>
          <cell r="C16">
            <v>38206</v>
          </cell>
          <cell r="D16" t="str">
            <v>HAKAN AGRO COMMODITI</v>
          </cell>
          <cell r="E16" t="str">
            <v>U.A.E.</v>
          </cell>
          <cell r="F16" t="str">
            <v>SARL ENNOURKA IMPORT</v>
          </cell>
          <cell r="G16" t="str">
            <v>ALGERIA</v>
          </cell>
          <cell r="H16" t="str">
            <v>ALGERIA</v>
          </cell>
          <cell r="I16" t="str">
            <v>MT</v>
          </cell>
          <cell r="J16" t="str">
            <v>CHICKPEAS</v>
          </cell>
          <cell r="K16" t="str">
            <v>DP</v>
          </cell>
          <cell r="L16" t="str">
            <v>C&amp;F</v>
          </cell>
          <cell r="O16" t="str">
            <v>AEL/PUL/KCP/002/04</v>
          </cell>
          <cell r="P16">
            <v>38231</v>
          </cell>
          <cell r="Q16">
            <v>114.43</v>
          </cell>
          <cell r="R16" t="str">
            <v>US$</v>
          </cell>
          <cell r="S16">
            <v>108708.5</v>
          </cell>
          <cell r="U16" t="str">
            <v>MSCUMU 696011</v>
          </cell>
          <cell r="V16">
            <v>38231</v>
          </cell>
          <cell r="W16">
            <v>38271</v>
          </cell>
          <cell r="X16" t="str">
            <v>2967072</v>
          </cell>
          <cell r="Y16" t="str">
            <v>OBC</v>
          </cell>
          <cell r="Z16">
            <v>38246</v>
          </cell>
          <cell r="AA16" t="str">
            <v>P097823</v>
          </cell>
          <cell r="AB16">
            <v>38246</v>
          </cell>
          <cell r="AC16" t="str">
            <v>CA</v>
          </cell>
          <cell r="AD16" t="str">
            <v>P</v>
          </cell>
          <cell r="AF16" t="str">
            <v>*</v>
          </cell>
          <cell r="AG16">
            <v>45.93</v>
          </cell>
          <cell r="AH16">
            <v>4992981</v>
          </cell>
          <cell r="AI16">
            <v>1350</v>
          </cell>
          <cell r="AJ16">
            <v>24740</v>
          </cell>
        </row>
        <row r="17">
          <cell r="A17" t="str">
            <v>AEL</v>
          </cell>
          <cell r="D17" t="str">
            <v>KOWA COMPANY LTD.</v>
          </cell>
          <cell r="E17" t="str">
            <v>JAPAN</v>
          </cell>
          <cell r="H17" t="str">
            <v>TAIWAN</v>
          </cell>
          <cell r="I17" t="str">
            <v>MT</v>
          </cell>
          <cell r="J17" t="str">
            <v>RAPESEED</v>
          </cell>
          <cell r="K17" t="str">
            <v>DP</v>
          </cell>
          <cell r="L17" t="str">
            <v>FOB</v>
          </cell>
          <cell r="M17" t="str">
            <v>41-3415746-150</v>
          </cell>
          <cell r="N17">
            <v>38232</v>
          </cell>
          <cell r="O17" t="str">
            <v>AEL/EXT/070,071,073/04</v>
          </cell>
          <cell r="P17">
            <v>38247</v>
          </cell>
          <cell r="Q17">
            <v>13090.012000000001</v>
          </cell>
          <cell r="R17" t="str">
            <v>US$</v>
          </cell>
          <cell r="S17">
            <v>1101541.27</v>
          </cell>
          <cell r="U17" t="str">
            <v>SUP/MUN/01</v>
          </cell>
          <cell r="V17">
            <v>38247</v>
          </cell>
          <cell r="W17">
            <v>38272</v>
          </cell>
          <cell r="X17" t="str">
            <v>AY 0477376</v>
          </cell>
          <cell r="Y17" t="str">
            <v>SBI</v>
          </cell>
          <cell r="Z17">
            <v>38252</v>
          </cell>
          <cell r="AA17" t="str">
            <v>TN0446531</v>
          </cell>
          <cell r="AB17">
            <v>38252</v>
          </cell>
          <cell r="AC17" t="str">
            <v>CA</v>
          </cell>
          <cell r="AD17" t="str">
            <v>N</v>
          </cell>
          <cell r="AF17" t="str">
            <v>*</v>
          </cell>
          <cell r="AG17">
            <v>45.805</v>
          </cell>
          <cell r="AH17">
            <v>50456098</v>
          </cell>
          <cell r="AI17">
            <v>3150</v>
          </cell>
          <cell r="AJ17">
            <v>72894</v>
          </cell>
          <cell r="AK17">
            <v>-25574</v>
          </cell>
          <cell r="AL17">
            <v>4287</v>
          </cell>
          <cell r="AM17">
            <v>38265</v>
          </cell>
        </row>
        <row r="18">
          <cell r="A18" t="str">
            <v>AEL</v>
          </cell>
          <cell r="B18" t="str">
            <v>AEL/TEXT/110100</v>
          </cell>
          <cell r="C18">
            <v>38110</v>
          </cell>
          <cell r="F18" t="str">
            <v>RL DENIM LIMITED</v>
          </cell>
          <cell r="G18" t="str">
            <v>BANGLADESH</v>
          </cell>
          <cell r="H18" t="str">
            <v>BANGLADESH</v>
          </cell>
          <cell r="I18" t="str">
            <v>YARD</v>
          </cell>
          <cell r="J18" t="str">
            <v>FABRIC</v>
          </cell>
          <cell r="K18" t="str">
            <v>DA 120</v>
          </cell>
          <cell r="L18" t="str">
            <v>CFR</v>
          </cell>
          <cell r="M18" t="str">
            <v>235504060016</v>
          </cell>
          <cell r="N18">
            <v>38129</v>
          </cell>
          <cell r="O18" t="str">
            <v>AEL/TEXT/193/04</v>
          </cell>
          <cell r="P18">
            <v>38143</v>
          </cell>
          <cell r="Q18">
            <v>27340</v>
          </cell>
          <cell r="R18" t="str">
            <v>US$</v>
          </cell>
          <cell r="S18">
            <v>42377</v>
          </cell>
          <cell r="U18" t="str">
            <v>00007</v>
          </cell>
          <cell r="V18">
            <v>38145</v>
          </cell>
          <cell r="W18">
            <v>38272</v>
          </cell>
          <cell r="X18" t="str">
            <v>AX 160554</v>
          </cell>
          <cell r="Y18" t="str">
            <v>UCO</v>
          </cell>
          <cell r="Z18">
            <v>38152</v>
          </cell>
          <cell r="AA18" t="str">
            <v>N445487</v>
          </cell>
          <cell r="AB18">
            <v>38152</v>
          </cell>
          <cell r="AC18" t="str">
            <v>PCL</v>
          </cell>
          <cell r="AD18" t="str">
            <v>N</v>
          </cell>
          <cell r="AG18">
            <v>45.33</v>
          </cell>
          <cell r="AH18">
            <v>1920949</v>
          </cell>
          <cell r="AI18">
            <v>3301</v>
          </cell>
          <cell r="AJ18">
            <v>42821</v>
          </cell>
          <cell r="AN18">
            <v>38184</v>
          </cell>
          <cell r="AO18" t="str">
            <v>UCO</v>
          </cell>
          <cell r="AP18">
            <v>38189</v>
          </cell>
          <cell r="AQ18" t="str">
            <v>*</v>
          </cell>
        </row>
        <row r="19">
          <cell r="A19" t="str">
            <v>AEL</v>
          </cell>
          <cell r="F19" t="str">
            <v>WINTEX AGENCY LIMITE</v>
          </cell>
          <cell r="G19" t="str">
            <v>HONGKONG</v>
          </cell>
          <cell r="H19" t="str">
            <v>HONGKONG</v>
          </cell>
          <cell r="I19" t="str">
            <v>LBS</v>
          </cell>
          <cell r="J19" t="str">
            <v>YARN</v>
          </cell>
          <cell r="K19" t="str">
            <v>DA 90</v>
          </cell>
          <cell r="L19" t="str">
            <v>CFR</v>
          </cell>
          <cell r="M19" t="str">
            <v>DCTSE973424BB</v>
          </cell>
          <cell r="N19">
            <v>38182</v>
          </cell>
          <cell r="O19" t="str">
            <v>AEL/TEXT/234/04</v>
          </cell>
          <cell r="P19">
            <v>38177</v>
          </cell>
          <cell r="Q19">
            <v>40000</v>
          </cell>
          <cell r="R19" t="str">
            <v>US$</v>
          </cell>
          <cell r="S19">
            <v>52000</v>
          </cell>
          <cell r="U19" t="str">
            <v>0674006660</v>
          </cell>
          <cell r="V19">
            <v>38177</v>
          </cell>
          <cell r="W19">
            <v>38272</v>
          </cell>
          <cell r="X19" t="str">
            <v>2870358</v>
          </cell>
          <cell r="Y19" t="str">
            <v>SBT</v>
          </cell>
          <cell r="Z19">
            <v>38180</v>
          </cell>
          <cell r="AA19" t="str">
            <v>N000205</v>
          </cell>
          <cell r="AB19">
            <v>38182</v>
          </cell>
          <cell r="AC19" t="str">
            <v>CA</v>
          </cell>
          <cell r="AD19" t="str">
            <v>N</v>
          </cell>
          <cell r="AG19">
            <v>46.1</v>
          </cell>
          <cell r="AH19">
            <v>2397200</v>
          </cell>
          <cell r="AI19">
            <v>1250</v>
          </cell>
          <cell r="AJ19">
            <v>44332</v>
          </cell>
          <cell r="AN19">
            <v>38187</v>
          </cell>
          <cell r="AO19" t="str">
            <v>SBT</v>
          </cell>
          <cell r="AP19">
            <v>38189</v>
          </cell>
          <cell r="AQ19" t="str">
            <v>*</v>
          </cell>
        </row>
        <row r="20">
          <cell r="A20" t="str">
            <v>AEL</v>
          </cell>
          <cell r="F20" t="str">
            <v>SANG-AH TRADING CO.</v>
          </cell>
          <cell r="G20" t="str">
            <v>KOREA</v>
          </cell>
          <cell r="H20" t="str">
            <v>KOREA</v>
          </cell>
          <cell r="I20" t="str">
            <v>KG</v>
          </cell>
          <cell r="J20" t="str">
            <v>YARN</v>
          </cell>
          <cell r="K20" t="str">
            <v>DP</v>
          </cell>
          <cell r="L20" t="str">
            <v>CFR</v>
          </cell>
          <cell r="M20" t="str">
            <v>M06D8407NU00025</v>
          </cell>
          <cell r="N20">
            <v>38173</v>
          </cell>
          <cell r="O20" t="str">
            <v>AEL/TEXT/237/04</v>
          </cell>
          <cell r="P20">
            <v>38181</v>
          </cell>
          <cell r="Q20">
            <v>19958.400000000001</v>
          </cell>
          <cell r="R20" t="str">
            <v>US$</v>
          </cell>
          <cell r="S20">
            <v>40699.17</v>
          </cell>
          <cell r="U20" t="str">
            <v>JN1CB4701882</v>
          </cell>
          <cell r="V20">
            <v>38181</v>
          </cell>
          <cell r="W20">
            <v>38274</v>
          </cell>
          <cell r="X20" t="str">
            <v>1393869</v>
          </cell>
          <cell r="Y20" t="str">
            <v>BOI</v>
          </cell>
          <cell r="Z20">
            <v>38183</v>
          </cell>
          <cell r="AA20" t="str">
            <v>N227580</v>
          </cell>
          <cell r="AB20">
            <v>38184</v>
          </cell>
          <cell r="AC20" t="str">
            <v>PCL</v>
          </cell>
          <cell r="AD20" t="str">
            <v>N</v>
          </cell>
          <cell r="AG20">
            <v>46.32</v>
          </cell>
          <cell r="AH20">
            <v>1885186</v>
          </cell>
          <cell r="AI20">
            <v>1950</v>
          </cell>
          <cell r="AJ20">
            <v>30796</v>
          </cell>
          <cell r="AN20">
            <v>38196</v>
          </cell>
          <cell r="AO20" t="str">
            <v>BOI</v>
          </cell>
          <cell r="AP20">
            <v>38196</v>
          </cell>
          <cell r="AQ20" t="str">
            <v>*</v>
          </cell>
        </row>
        <row r="21">
          <cell r="A21" t="str">
            <v>AEL</v>
          </cell>
          <cell r="F21" t="str">
            <v>KLOPMAN INTERNATIONA</v>
          </cell>
          <cell r="G21" t="str">
            <v>ITALY</v>
          </cell>
          <cell r="H21" t="str">
            <v>ITALY</v>
          </cell>
          <cell r="I21" t="str">
            <v>MTR</v>
          </cell>
          <cell r="J21" t="str">
            <v>FABRIC</v>
          </cell>
          <cell r="K21" t="str">
            <v>DA 45</v>
          </cell>
          <cell r="L21" t="str">
            <v>DDU</v>
          </cell>
          <cell r="M21" t="str">
            <v>084004LI00010</v>
          </cell>
          <cell r="N21">
            <v>38202</v>
          </cell>
          <cell r="O21" t="str">
            <v>AEL/TEXT/289/04</v>
          </cell>
          <cell r="P21">
            <v>38231</v>
          </cell>
          <cell r="Q21">
            <v>60307.5</v>
          </cell>
          <cell r="R21" t="str">
            <v>EURO</v>
          </cell>
          <cell r="S21">
            <v>51261.38</v>
          </cell>
          <cell r="U21" t="str">
            <v>GZ8BC179041</v>
          </cell>
          <cell r="V21">
            <v>38231</v>
          </cell>
          <cell r="W21">
            <v>38275</v>
          </cell>
          <cell r="X21" t="str">
            <v>2976852</v>
          </cell>
          <cell r="Y21" t="str">
            <v>DCB</v>
          </cell>
          <cell r="Z21">
            <v>38240</v>
          </cell>
          <cell r="AA21" t="str">
            <v>EDRN4000656</v>
          </cell>
          <cell r="AB21">
            <v>38240</v>
          </cell>
          <cell r="AC21" t="str">
            <v>CA</v>
          </cell>
          <cell r="AD21" t="str">
            <v>N</v>
          </cell>
          <cell r="AG21">
            <v>57</v>
          </cell>
          <cell r="AH21">
            <v>2751628</v>
          </cell>
          <cell r="AI21">
            <v>2100</v>
          </cell>
          <cell r="AJ21">
            <v>21653</v>
          </cell>
          <cell r="AN21">
            <v>38251</v>
          </cell>
          <cell r="AO21" t="str">
            <v>DCB</v>
          </cell>
          <cell r="AP21">
            <v>38254</v>
          </cell>
          <cell r="AQ21" t="str">
            <v>*</v>
          </cell>
        </row>
        <row r="22">
          <cell r="A22" t="str">
            <v>AEL</v>
          </cell>
          <cell r="F22" t="str">
            <v>RONTEC KNITTING LTD.</v>
          </cell>
          <cell r="G22" t="str">
            <v>ISRAEL</v>
          </cell>
          <cell r="H22" t="str">
            <v>ISRAEL</v>
          </cell>
          <cell r="I22" t="str">
            <v>KG</v>
          </cell>
          <cell r="J22" t="str">
            <v>YARN</v>
          </cell>
          <cell r="K22" t="str">
            <v>DA 120</v>
          </cell>
          <cell r="L22" t="str">
            <v>CFR</v>
          </cell>
          <cell r="M22" t="str">
            <v>TA/093/43911/7</v>
          </cell>
          <cell r="O22" t="str">
            <v>AEL/TEXT/213/04</v>
          </cell>
          <cell r="P22">
            <v>38156</v>
          </cell>
          <cell r="Q22">
            <v>8845.2000000000007</v>
          </cell>
          <cell r="R22" t="str">
            <v>US$</v>
          </cell>
          <cell r="S22">
            <v>24191.62</v>
          </cell>
          <cell r="U22" t="str">
            <v>NMSBOM522013</v>
          </cell>
          <cell r="V22">
            <v>38156</v>
          </cell>
          <cell r="W22">
            <v>38276</v>
          </cell>
          <cell r="X22" t="str">
            <v>2844273</v>
          </cell>
          <cell r="Y22" t="str">
            <v>SBI</v>
          </cell>
          <cell r="Z22">
            <v>38168</v>
          </cell>
          <cell r="AA22" t="str">
            <v>TD0446351</v>
          </cell>
          <cell r="AB22">
            <v>38169</v>
          </cell>
          <cell r="AC22" t="str">
            <v>PCF</v>
          </cell>
          <cell r="AD22" t="str">
            <v>N</v>
          </cell>
          <cell r="AG22">
            <v>45</v>
          </cell>
          <cell r="AH22">
            <v>1088623</v>
          </cell>
          <cell r="AI22">
            <v>3951</v>
          </cell>
          <cell r="AJ22">
            <v>9073</v>
          </cell>
          <cell r="AN22">
            <v>38195</v>
          </cell>
          <cell r="AO22" t="str">
            <v>SBI</v>
          </cell>
          <cell r="AP22">
            <v>38196</v>
          </cell>
          <cell r="AQ22" t="str">
            <v>*</v>
          </cell>
        </row>
        <row r="23">
          <cell r="A23" t="str">
            <v>AEL</v>
          </cell>
          <cell r="F23" t="str">
            <v>RONTEC KNITTING LTD.</v>
          </cell>
          <cell r="G23" t="str">
            <v>ISRAEL</v>
          </cell>
          <cell r="H23" t="str">
            <v>ISRAEL</v>
          </cell>
          <cell r="I23" t="str">
            <v>KG</v>
          </cell>
          <cell r="J23" t="str">
            <v>YARN</v>
          </cell>
          <cell r="K23" t="str">
            <v>DA 12</v>
          </cell>
          <cell r="L23" t="str">
            <v>CFR</v>
          </cell>
          <cell r="M23" t="str">
            <v>TA/093/43911/7</v>
          </cell>
          <cell r="O23" t="str">
            <v>AEL/TEXT/214/04</v>
          </cell>
          <cell r="P23">
            <v>38156</v>
          </cell>
          <cell r="Q23">
            <v>8845.2000000000007</v>
          </cell>
          <cell r="R23" t="str">
            <v>US$</v>
          </cell>
          <cell r="S23">
            <v>27729.7</v>
          </cell>
          <cell r="U23" t="str">
            <v>NMSBOM522028</v>
          </cell>
          <cell r="V23">
            <v>38156</v>
          </cell>
          <cell r="W23">
            <v>38276</v>
          </cell>
          <cell r="X23" t="str">
            <v>2844269</v>
          </cell>
          <cell r="Y23" t="str">
            <v>SBI</v>
          </cell>
          <cell r="Z23">
            <v>38168</v>
          </cell>
          <cell r="AA23" t="str">
            <v>TD0446353</v>
          </cell>
          <cell r="AB23">
            <v>38169</v>
          </cell>
          <cell r="AC23" t="str">
            <v>PCF</v>
          </cell>
          <cell r="AD23" t="str">
            <v>N</v>
          </cell>
          <cell r="AG23">
            <v>45</v>
          </cell>
          <cell r="AH23">
            <v>1247836</v>
          </cell>
          <cell r="AI23">
            <v>3951</v>
          </cell>
          <cell r="AJ23">
            <v>10400</v>
          </cell>
          <cell r="AN23">
            <v>38195</v>
          </cell>
          <cell r="AO23" t="str">
            <v>SBI</v>
          </cell>
          <cell r="AP23">
            <v>38196</v>
          </cell>
          <cell r="AQ23" t="str">
            <v>*</v>
          </cell>
        </row>
        <row r="24">
          <cell r="A24" t="str">
            <v>AEL</v>
          </cell>
          <cell r="F24" t="str">
            <v>KLOPMAN INTERNATIONA</v>
          </cell>
          <cell r="G24" t="str">
            <v>ITALY</v>
          </cell>
          <cell r="H24" t="str">
            <v>ITALY</v>
          </cell>
          <cell r="I24" t="str">
            <v>MTR</v>
          </cell>
          <cell r="J24" t="str">
            <v>FABRIC</v>
          </cell>
          <cell r="K24" t="str">
            <v>DA 45</v>
          </cell>
          <cell r="L24" t="str">
            <v>DDU</v>
          </cell>
          <cell r="M24" t="str">
            <v>084004LI00010</v>
          </cell>
          <cell r="N24">
            <v>38202</v>
          </cell>
          <cell r="O24" t="str">
            <v>AEL/TEXT/288/04</v>
          </cell>
          <cell r="P24">
            <v>38232</v>
          </cell>
          <cell r="Q24">
            <v>60104.75</v>
          </cell>
          <cell r="R24" t="str">
            <v>EURO</v>
          </cell>
          <cell r="S24">
            <v>51089.04</v>
          </cell>
          <cell r="U24" t="str">
            <v>GZ8BC178020</v>
          </cell>
          <cell r="V24">
            <v>38232</v>
          </cell>
          <cell r="W24">
            <v>38276</v>
          </cell>
          <cell r="X24" t="str">
            <v>2966794</v>
          </cell>
          <cell r="Y24" t="str">
            <v>DCB</v>
          </cell>
          <cell r="Z24">
            <v>38238</v>
          </cell>
          <cell r="AA24" t="str">
            <v>EDRN4000655</v>
          </cell>
          <cell r="AB24">
            <v>38239</v>
          </cell>
          <cell r="AC24" t="str">
            <v>CA</v>
          </cell>
          <cell r="AD24" t="str">
            <v>N</v>
          </cell>
          <cell r="AG24">
            <v>57.03</v>
          </cell>
          <cell r="AH24">
            <v>2913608</v>
          </cell>
          <cell r="AI24">
            <v>2100</v>
          </cell>
          <cell r="AJ24">
            <v>24201</v>
          </cell>
          <cell r="AN24">
            <v>38243</v>
          </cell>
          <cell r="AO24" t="str">
            <v>DCB</v>
          </cell>
          <cell r="AP24">
            <v>38246</v>
          </cell>
          <cell r="AQ24" t="str">
            <v>*</v>
          </cell>
        </row>
        <row r="25">
          <cell r="A25" t="str">
            <v>AEL</v>
          </cell>
          <cell r="B25" t="str">
            <v>AEL/TEXT/304/04</v>
          </cell>
          <cell r="C25">
            <v>38229</v>
          </cell>
          <cell r="F25" t="str">
            <v>IDEPA INDUSTRIA DE</v>
          </cell>
          <cell r="G25" t="str">
            <v>PORTUGAL</v>
          </cell>
          <cell r="H25" t="str">
            <v>PORTUGAL</v>
          </cell>
          <cell r="I25" t="str">
            <v>KG</v>
          </cell>
          <cell r="J25" t="str">
            <v>YARN</v>
          </cell>
          <cell r="K25" t="str">
            <v>DP</v>
          </cell>
          <cell r="L25" t="str">
            <v>C&amp;F</v>
          </cell>
          <cell r="O25" t="str">
            <v>AEL/TEXT/304/04</v>
          </cell>
          <cell r="P25">
            <v>38245</v>
          </cell>
          <cell r="Q25">
            <v>6426</v>
          </cell>
          <cell r="R25" t="str">
            <v>US$</v>
          </cell>
          <cell r="S25">
            <v>17093.16</v>
          </cell>
          <cell r="U25" t="str">
            <v>ZIMUTUT217880</v>
          </cell>
          <cell r="V25">
            <v>38245</v>
          </cell>
          <cell r="W25">
            <v>38277</v>
          </cell>
          <cell r="X25" t="str">
            <v>1352671</v>
          </cell>
          <cell r="Y25" t="str">
            <v>OBC</v>
          </cell>
          <cell r="Z25">
            <v>38251</v>
          </cell>
          <cell r="AA25" t="str">
            <v>P097850</v>
          </cell>
          <cell r="AB25">
            <v>38252</v>
          </cell>
          <cell r="AC25" t="str">
            <v>PCL</v>
          </cell>
          <cell r="AD25" t="str">
            <v>P</v>
          </cell>
          <cell r="AG25">
            <v>45.78</v>
          </cell>
          <cell r="AH25">
            <v>782525</v>
          </cell>
          <cell r="AI25">
            <v>906</v>
          </cell>
          <cell r="AJ25">
            <v>3886</v>
          </cell>
          <cell r="AN25">
            <v>38254</v>
          </cell>
          <cell r="AO25" t="str">
            <v>OBC</v>
          </cell>
          <cell r="AP25">
            <v>38258</v>
          </cell>
          <cell r="AQ25" t="str">
            <v>*</v>
          </cell>
        </row>
        <row r="26">
          <cell r="A26" t="str">
            <v>AEL</v>
          </cell>
          <cell r="F26" t="str">
            <v>MANUFACTURAS ELIOT</v>
          </cell>
          <cell r="G26" t="str">
            <v>COLUMBIA</v>
          </cell>
          <cell r="H26" t="str">
            <v>COLUMBIA</v>
          </cell>
          <cell r="I26" t="str">
            <v>KG</v>
          </cell>
          <cell r="J26" t="str">
            <v>YARN</v>
          </cell>
          <cell r="K26" t="str">
            <v>DP</v>
          </cell>
          <cell r="L26" t="str">
            <v>C&amp;F</v>
          </cell>
          <cell r="M26" t="str">
            <v>CCI000200008542</v>
          </cell>
          <cell r="N26">
            <v>38222</v>
          </cell>
          <cell r="O26" t="str">
            <v>AEL/TEXT/297/04</v>
          </cell>
          <cell r="P26">
            <v>38247</v>
          </cell>
          <cell r="Q26">
            <v>18750</v>
          </cell>
          <cell r="R26" t="str">
            <v>US$</v>
          </cell>
          <cell r="S26">
            <v>46875</v>
          </cell>
          <cell r="U26" t="str">
            <v>HLCUNH040941144</v>
          </cell>
          <cell r="V26">
            <v>38247</v>
          </cell>
          <cell r="W26">
            <v>38278</v>
          </cell>
          <cell r="X26" t="str">
            <v>2990163</v>
          </cell>
          <cell r="Y26" t="str">
            <v>SBI</v>
          </cell>
          <cell r="Z26">
            <v>38251</v>
          </cell>
          <cell r="AA26" t="str">
            <v>TN0446526</v>
          </cell>
          <cell r="AB26">
            <v>38251</v>
          </cell>
          <cell r="AC26" t="str">
            <v>PCF</v>
          </cell>
          <cell r="AD26" t="str">
            <v>N</v>
          </cell>
          <cell r="AF26" t="str">
            <v>*</v>
          </cell>
          <cell r="AG26">
            <v>45</v>
          </cell>
          <cell r="AH26">
            <v>2109375</v>
          </cell>
          <cell r="AI26">
            <v>3151</v>
          </cell>
          <cell r="AJ26">
            <v>4176</v>
          </cell>
          <cell r="AK26">
            <v>-2013</v>
          </cell>
          <cell r="AM26">
            <v>38265</v>
          </cell>
          <cell r="AN26">
            <v>38254</v>
          </cell>
          <cell r="AO26" t="str">
            <v>SBI</v>
          </cell>
          <cell r="AP26">
            <v>38257</v>
          </cell>
          <cell r="AQ26" t="str">
            <v>*</v>
          </cell>
        </row>
        <row r="27">
          <cell r="A27" t="str">
            <v>AEL</v>
          </cell>
          <cell r="F27" t="str">
            <v>DIVINE TEXTILE LTD.</v>
          </cell>
          <cell r="G27" t="str">
            <v>BANGLADESH</v>
          </cell>
          <cell r="H27" t="str">
            <v>BANGLADESH</v>
          </cell>
          <cell r="I27" t="str">
            <v>KG</v>
          </cell>
          <cell r="J27" t="str">
            <v>YARN</v>
          </cell>
          <cell r="K27" t="str">
            <v>DA 90</v>
          </cell>
          <cell r="L27" t="str">
            <v>CFR</v>
          </cell>
          <cell r="M27" t="str">
            <v>013204060133</v>
          </cell>
          <cell r="N27">
            <v>38172</v>
          </cell>
          <cell r="O27" t="str">
            <v>AEL/TEXT/240/04</v>
          </cell>
          <cell r="P27">
            <v>38183</v>
          </cell>
          <cell r="Q27">
            <v>18824.400000000001</v>
          </cell>
          <cell r="R27" t="str">
            <v>US$</v>
          </cell>
          <cell r="S27">
            <v>48943.44</v>
          </cell>
          <cell r="U27" t="str">
            <v>4560JNP04911</v>
          </cell>
          <cell r="V27">
            <v>38183</v>
          </cell>
          <cell r="W27">
            <v>38278</v>
          </cell>
          <cell r="X27" t="str">
            <v>2880853</v>
          </cell>
          <cell r="Y27" t="str">
            <v>UCO</v>
          </cell>
          <cell r="Z27">
            <v>38187</v>
          </cell>
          <cell r="AA27" t="str">
            <v>D445582</v>
          </cell>
          <cell r="AB27">
            <v>38188</v>
          </cell>
          <cell r="AC27" t="str">
            <v>PCL</v>
          </cell>
          <cell r="AD27" t="str">
            <v>N</v>
          </cell>
          <cell r="AG27">
            <v>46.31</v>
          </cell>
          <cell r="AH27">
            <v>2263634</v>
          </cell>
          <cell r="AI27">
            <v>3400</v>
          </cell>
          <cell r="AJ27">
            <v>37413</v>
          </cell>
          <cell r="AN27">
            <v>38196</v>
          </cell>
          <cell r="AO27" t="str">
            <v>UCO</v>
          </cell>
          <cell r="AP27">
            <v>38201</v>
          </cell>
          <cell r="AQ27" t="str">
            <v>*</v>
          </cell>
        </row>
        <row r="28">
          <cell r="A28" t="str">
            <v>AEL</v>
          </cell>
          <cell r="B28" t="str">
            <v>AEL/HILINWHT/00</v>
          </cell>
          <cell r="C28">
            <v>38208</v>
          </cell>
          <cell r="D28" t="str">
            <v>KOWA COMPANY LTD.</v>
          </cell>
          <cell r="E28" t="str">
            <v>JAPAN</v>
          </cell>
          <cell r="H28" t="str">
            <v>JAPAN</v>
          </cell>
          <cell r="I28" t="str">
            <v>MT</v>
          </cell>
          <cell r="J28" t="str">
            <v>WHEAT</v>
          </cell>
          <cell r="K28" t="str">
            <v>DP</v>
          </cell>
          <cell r="L28" t="str">
            <v>FOB</v>
          </cell>
          <cell r="M28" t="str">
            <v>41-3415753-150</v>
          </cell>
          <cell r="N28">
            <v>38232</v>
          </cell>
          <cell r="O28" t="str">
            <v>AEL/MUN/WHT/005/04</v>
          </cell>
          <cell r="P28">
            <v>38247</v>
          </cell>
          <cell r="Q28">
            <v>22925.598000000002</v>
          </cell>
          <cell r="R28" t="str">
            <v>US$</v>
          </cell>
          <cell r="S28">
            <v>2498890.1800000002</v>
          </cell>
          <cell r="U28" t="str">
            <v>SUP/MUN/03</v>
          </cell>
          <cell r="V28">
            <v>38247</v>
          </cell>
          <cell r="W28">
            <v>38279</v>
          </cell>
          <cell r="X28" t="str">
            <v>AY 0477976</v>
          </cell>
          <cell r="Y28" t="str">
            <v>SBI</v>
          </cell>
          <cell r="Z28">
            <v>38254</v>
          </cell>
          <cell r="AA28" t="str">
            <v>LN0446536</v>
          </cell>
          <cell r="AB28">
            <v>38254</v>
          </cell>
          <cell r="AC28" t="str">
            <v>CA</v>
          </cell>
          <cell r="AD28" t="str">
            <v>N</v>
          </cell>
          <cell r="AF28" t="str">
            <v>*</v>
          </cell>
          <cell r="AG28">
            <v>45.97</v>
          </cell>
          <cell r="AH28">
            <v>114873982</v>
          </cell>
          <cell r="AI28">
            <v>2000</v>
          </cell>
          <cell r="AJ28">
            <v>570436</v>
          </cell>
          <cell r="AK28">
            <v>-273809</v>
          </cell>
          <cell r="AL28">
            <v>4275</v>
          </cell>
          <cell r="AM28">
            <v>38267</v>
          </cell>
        </row>
        <row r="29">
          <cell r="A29" t="str">
            <v>AEL</v>
          </cell>
          <cell r="F29" t="str">
            <v>KLOPMAN INTERNATIONA</v>
          </cell>
          <cell r="G29" t="str">
            <v>ITALY</v>
          </cell>
          <cell r="H29" t="str">
            <v>ITALY</v>
          </cell>
          <cell r="I29" t="str">
            <v>MTR</v>
          </cell>
          <cell r="J29" t="str">
            <v>FABRIC</v>
          </cell>
          <cell r="K29" t="str">
            <v>DA 45</v>
          </cell>
          <cell r="L29" t="str">
            <v>DDU</v>
          </cell>
          <cell r="M29" t="str">
            <v>084004LI00010</v>
          </cell>
          <cell r="N29">
            <v>38202</v>
          </cell>
          <cell r="O29" t="str">
            <v>AEL/TEXT/293/04</v>
          </cell>
          <cell r="P29">
            <v>38235</v>
          </cell>
          <cell r="Q29">
            <v>60235</v>
          </cell>
          <cell r="R29" t="str">
            <v>EURO</v>
          </cell>
          <cell r="S29">
            <v>51199.75</v>
          </cell>
          <cell r="U29" t="str">
            <v>GZ8BC179040</v>
          </cell>
          <cell r="V29">
            <v>38235</v>
          </cell>
          <cell r="W29">
            <v>38279</v>
          </cell>
          <cell r="X29" t="str">
            <v>2975496</v>
          </cell>
          <cell r="Y29" t="str">
            <v>DCB</v>
          </cell>
          <cell r="Z29">
            <v>38240</v>
          </cell>
          <cell r="AA29" t="str">
            <v>EDRN4000657</v>
          </cell>
          <cell r="AB29">
            <v>38240</v>
          </cell>
          <cell r="AC29" t="str">
            <v>CA</v>
          </cell>
          <cell r="AD29" t="str">
            <v>N</v>
          </cell>
          <cell r="AG29">
            <v>57.03</v>
          </cell>
          <cell r="AH29">
            <v>2903452</v>
          </cell>
          <cell r="AI29">
            <v>2100</v>
          </cell>
          <cell r="AJ29">
            <v>25386</v>
          </cell>
          <cell r="AN29">
            <v>38251</v>
          </cell>
          <cell r="AO29" t="str">
            <v>DCB</v>
          </cell>
          <cell r="AP29">
            <v>38254</v>
          </cell>
          <cell r="AQ29" t="str">
            <v>*</v>
          </cell>
        </row>
        <row r="30">
          <cell r="A30" t="str">
            <v>AEL</v>
          </cell>
          <cell r="B30" t="str">
            <v>AEL/TEXT/110100</v>
          </cell>
          <cell r="C30">
            <v>38098</v>
          </cell>
          <cell r="F30" t="str">
            <v>SAMARON FASHION PVT</v>
          </cell>
          <cell r="G30" t="str">
            <v>BANGLADESH</v>
          </cell>
          <cell r="H30" t="str">
            <v>BANGLADESH</v>
          </cell>
          <cell r="I30" t="str">
            <v>YARD</v>
          </cell>
          <cell r="J30" t="str">
            <v>FABRIC</v>
          </cell>
          <cell r="K30" t="str">
            <v>DA 120</v>
          </cell>
          <cell r="L30" t="str">
            <v>CFR</v>
          </cell>
          <cell r="M30" t="str">
            <v>094304060187</v>
          </cell>
          <cell r="N30">
            <v>38140</v>
          </cell>
          <cell r="O30" t="str">
            <v>AEL/TEXT/206/04</v>
          </cell>
          <cell r="P30">
            <v>38148</v>
          </cell>
          <cell r="Q30">
            <v>12387</v>
          </cell>
          <cell r="R30" t="str">
            <v>US$</v>
          </cell>
          <cell r="S30">
            <v>19819.2</v>
          </cell>
          <cell r="U30" t="str">
            <v>00008</v>
          </cell>
          <cell r="V30">
            <v>38148</v>
          </cell>
          <cell r="W30">
            <v>38280</v>
          </cell>
          <cell r="X30" t="str">
            <v>AX 112651</v>
          </cell>
          <cell r="Y30" t="str">
            <v>UCO</v>
          </cell>
          <cell r="Z30">
            <v>38159</v>
          </cell>
          <cell r="AA30" t="str">
            <v>D445503</v>
          </cell>
          <cell r="AB30">
            <v>38159</v>
          </cell>
          <cell r="AC30" t="str">
            <v>PCL</v>
          </cell>
          <cell r="AD30" t="str">
            <v>N</v>
          </cell>
          <cell r="AG30">
            <v>45.98</v>
          </cell>
          <cell r="AH30">
            <v>911286</v>
          </cell>
          <cell r="AI30">
            <v>2039</v>
          </cell>
          <cell r="AJ30">
            <v>22782</v>
          </cell>
          <cell r="AN30">
            <v>38195</v>
          </cell>
          <cell r="AO30" t="str">
            <v>UCO</v>
          </cell>
          <cell r="AP30">
            <v>38201</v>
          </cell>
          <cell r="AQ30" t="str">
            <v>*</v>
          </cell>
        </row>
        <row r="31">
          <cell r="A31" t="str">
            <v>AEL</v>
          </cell>
          <cell r="B31" t="str">
            <v>HCO/0823</v>
          </cell>
          <cell r="C31">
            <v>38217</v>
          </cell>
          <cell r="F31" t="str">
            <v>KOWA COMPANY LTD.</v>
          </cell>
          <cell r="G31" t="str">
            <v>JAPAN</v>
          </cell>
          <cell r="H31" t="str">
            <v>JAPAN</v>
          </cell>
          <cell r="I31" t="str">
            <v>MT</v>
          </cell>
          <cell r="J31" t="str">
            <v>CASTOR OIL</v>
          </cell>
          <cell r="K31" t="str">
            <v>DP</v>
          </cell>
          <cell r="L31" t="str">
            <v>C&amp;F</v>
          </cell>
          <cell r="M31" t="str">
            <v>41-3412669-150</v>
          </cell>
          <cell r="N31">
            <v>38223</v>
          </cell>
          <cell r="O31" t="str">
            <v>AEL/CASTOR/039/04</v>
          </cell>
          <cell r="P31">
            <v>38233</v>
          </cell>
          <cell r="Q31">
            <v>12</v>
          </cell>
          <cell r="R31" t="str">
            <v>US$</v>
          </cell>
          <cell r="S31">
            <v>14040</v>
          </cell>
          <cell r="U31" t="str">
            <v>0724002291</v>
          </cell>
          <cell r="V31">
            <v>38251</v>
          </cell>
          <cell r="W31">
            <v>38282</v>
          </cell>
          <cell r="X31" t="str">
            <v>1125894</v>
          </cell>
          <cell r="Y31" t="str">
            <v>SBT</v>
          </cell>
          <cell r="Z31">
            <v>38257</v>
          </cell>
          <cell r="AA31" t="str">
            <v>N000279</v>
          </cell>
          <cell r="AB31">
            <v>38257</v>
          </cell>
          <cell r="AC31" t="str">
            <v>CA</v>
          </cell>
          <cell r="AD31" t="str">
            <v>N</v>
          </cell>
          <cell r="AF31" t="str">
            <v>*</v>
          </cell>
          <cell r="AG31">
            <v>45.9</v>
          </cell>
          <cell r="AH31">
            <v>644436</v>
          </cell>
          <cell r="AI31">
            <v>1250</v>
          </cell>
          <cell r="AJ31">
            <v>1159</v>
          </cell>
          <cell r="AL31">
            <v>4370</v>
          </cell>
          <cell r="AM31">
            <v>38264</v>
          </cell>
        </row>
        <row r="32">
          <cell r="A32" t="str">
            <v>AEL</v>
          </cell>
          <cell r="B32" t="str">
            <v>04C105-0330</v>
          </cell>
          <cell r="F32" t="str">
            <v>SINOCHEM GUANGDONG</v>
          </cell>
          <cell r="G32" t="str">
            <v>CHINA</v>
          </cell>
          <cell r="H32" t="str">
            <v>CHINA</v>
          </cell>
          <cell r="I32" t="str">
            <v>MT</v>
          </cell>
          <cell r="J32" t="str">
            <v>CASTOR OIL</v>
          </cell>
          <cell r="K32" t="str">
            <v>DP</v>
          </cell>
          <cell r="L32" t="str">
            <v>CFR</v>
          </cell>
          <cell r="M32" t="str">
            <v>LCD0801200401527</v>
          </cell>
          <cell r="N32">
            <v>38237</v>
          </cell>
          <cell r="O32" t="str">
            <v>AEL/CASTOR/041,041A/04</v>
          </cell>
          <cell r="P32">
            <v>38240</v>
          </cell>
          <cell r="Q32">
            <v>85.83</v>
          </cell>
          <cell r="R32" t="str">
            <v>US$</v>
          </cell>
          <cell r="S32">
            <v>82825.95</v>
          </cell>
          <cell r="U32" t="str">
            <v>NSACB4024740</v>
          </cell>
          <cell r="V32">
            <v>38249</v>
          </cell>
          <cell r="W32">
            <v>38282</v>
          </cell>
          <cell r="X32" t="str">
            <v>1125709,10</v>
          </cell>
          <cell r="Y32" t="str">
            <v>SBT</v>
          </cell>
          <cell r="Z32">
            <v>38257</v>
          </cell>
          <cell r="AA32" t="str">
            <v>N000280</v>
          </cell>
          <cell r="AB32">
            <v>38257</v>
          </cell>
          <cell r="AC32" t="str">
            <v>CA</v>
          </cell>
          <cell r="AD32" t="str">
            <v>N</v>
          </cell>
          <cell r="AG32">
            <v>45.9</v>
          </cell>
          <cell r="AH32">
            <v>3801711</v>
          </cell>
          <cell r="AI32">
            <v>1250</v>
          </cell>
          <cell r="AJ32">
            <v>6838</v>
          </cell>
        </row>
        <row r="33">
          <cell r="A33" t="str">
            <v>AEL</v>
          </cell>
          <cell r="B33" t="str">
            <v>04C105-0600</v>
          </cell>
          <cell r="F33" t="str">
            <v>SINOCHEM GUANGDONG</v>
          </cell>
          <cell r="G33" t="str">
            <v>CHINA</v>
          </cell>
          <cell r="H33" t="str">
            <v>CHINA</v>
          </cell>
          <cell r="I33" t="str">
            <v>MT</v>
          </cell>
          <cell r="J33" t="str">
            <v>CASTOR OIL</v>
          </cell>
          <cell r="K33" t="str">
            <v>DP</v>
          </cell>
          <cell r="L33" t="str">
            <v>CFR</v>
          </cell>
          <cell r="M33" t="str">
            <v>LCD0801200401243</v>
          </cell>
          <cell r="N33">
            <v>38191</v>
          </cell>
          <cell r="O33" t="str">
            <v>AEL/CASTOR/036F/04</v>
          </cell>
          <cell r="P33">
            <v>38201</v>
          </cell>
          <cell r="Q33">
            <v>68.430000000000007</v>
          </cell>
          <cell r="R33" t="str">
            <v>US$</v>
          </cell>
          <cell r="S33">
            <v>64666.35</v>
          </cell>
          <cell r="U33" t="str">
            <v>0724002292</v>
          </cell>
          <cell r="V33">
            <v>38251</v>
          </cell>
          <cell r="W33">
            <v>38282</v>
          </cell>
          <cell r="X33" t="str">
            <v>1125045</v>
          </cell>
          <cell r="Y33" t="str">
            <v>CANARA</v>
          </cell>
          <cell r="Z33">
            <v>38257</v>
          </cell>
          <cell r="AA33" t="str">
            <v>N00016</v>
          </cell>
          <cell r="AB33">
            <v>38257</v>
          </cell>
          <cell r="AC33" t="str">
            <v>PCF</v>
          </cell>
          <cell r="AD33" t="str">
            <v>N</v>
          </cell>
          <cell r="AG33">
            <v>46.286999999999999</v>
          </cell>
          <cell r="AH33">
            <v>2993211.34</v>
          </cell>
          <cell r="AI33">
            <v>1251</v>
          </cell>
          <cell r="AJ33">
            <v>5362</v>
          </cell>
        </row>
        <row r="34">
          <cell r="A34" t="str">
            <v>AEL</v>
          </cell>
          <cell r="B34" t="str">
            <v>04C105-0600</v>
          </cell>
          <cell r="F34" t="str">
            <v>SINOCHEM GUANGDONG</v>
          </cell>
          <cell r="G34" t="str">
            <v>CHINA</v>
          </cell>
          <cell r="H34" t="str">
            <v>CHINA</v>
          </cell>
          <cell r="I34" t="str">
            <v>MT</v>
          </cell>
          <cell r="J34" t="str">
            <v>CASTOR OIL</v>
          </cell>
          <cell r="K34" t="str">
            <v>DP</v>
          </cell>
          <cell r="L34" t="str">
            <v>CFR</v>
          </cell>
          <cell r="M34" t="str">
            <v>LCD0801200401243</v>
          </cell>
          <cell r="N34">
            <v>38191</v>
          </cell>
          <cell r="O34" t="str">
            <v>AEL/CASTOR/036G,H/04</v>
          </cell>
          <cell r="P34">
            <v>38201</v>
          </cell>
          <cell r="Q34">
            <v>68.405000000000001</v>
          </cell>
          <cell r="R34" t="str">
            <v>US$</v>
          </cell>
          <cell r="S34">
            <v>64642.73</v>
          </cell>
          <cell r="U34" t="str">
            <v>IN 1039740</v>
          </cell>
          <cell r="V34">
            <v>38250</v>
          </cell>
          <cell r="W34">
            <v>38282</v>
          </cell>
          <cell r="X34" t="str">
            <v>1125046,47</v>
          </cell>
          <cell r="Y34" t="str">
            <v>CANARA</v>
          </cell>
          <cell r="Z34">
            <v>38257</v>
          </cell>
          <cell r="AA34" t="str">
            <v>N00015</v>
          </cell>
          <cell r="AB34">
            <v>38257</v>
          </cell>
          <cell r="AC34" t="str">
            <v>PCF</v>
          </cell>
          <cell r="AD34" t="str">
            <v>N</v>
          </cell>
          <cell r="AG34">
            <v>46.286999999999999</v>
          </cell>
          <cell r="AH34">
            <v>2992117.58</v>
          </cell>
          <cell r="AI34">
            <v>1251</v>
          </cell>
          <cell r="AJ34">
            <v>5360</v>
          </cell>
        </row>
        <row r="35">
          <cell r="A35" t="str">
            <v>AEL</v>
          </cell>
          <cell r="F35" t="str">
            <v>ILSHIN SPINNING CO.</v>
          </cell>
          <cell r="G35" t="str">
            <v>KOREA</v>
          </cell>
          <cell r="H35" t="str">
            <v>KOREA</v>
          </cell>
          <cell r="I35" t="str">
            <v>KG</v>
          </cell>
          <cell r="J35" t="str">
            <v>YARN</v>
          </cell>
          <cell r="K35" t="str">
            <v>DP</v>
          </cell>
          <cell r="L35" t="str">
            <v>C&amp;F</v>
          </cell>
          <cell r="M35" t="str">
            <v>M4522409ES00146</v>
          </cell>
          <cell r="N35">
            <v>38239</v>
          </cell>
          <cell r="O35" t="str">
            <v>AEL/TEXT/319/04</v>
          </cell>
          <cell r="P35">
            <v>38255</v>
          </cell>
          <cell r="Q35">
            <v>19278</v>
          </cell>
          <cell r="R35" t="str">
            <v>US$</v>
          </cell>
          <cell r="S35">
            <v>45686.93</v>
          </cell>
          <cell r="U35" t="str">
            <v>JNPCB4024949</v>
          </cell>
          <cell r="V35">
            <v>38255</v>
          </cell>
          <cell r="W35">
            <v>38283</v>
          </cell>
          <cell r="X35" t="str">
            <v>3007790</v>
          </cell>
          <cell r="Y35" t="str">
            <v>PNB</v>
          </cell>
          <cell r="Z35">
            <v>38258</v>
          </cell>
          <cell r="AA35" t="str">
            <v>P227086</v>
          </cell>
          <cell r="AB35">
            <v>38258</v>
          </cell>
          <cell r="AC35" t="str">
            <v>CA</v>
          </cell>
          <cell r="AD35" t="str">
            <v>N</v>
          </cell>
          <cell r="AF35" t="str">
            <v>*</v>
          </cell>
          <cell r="AG35">
            <v>46.08</v>
          </cell>
          <cell r="AH35">
            <v>2105254</v>
          </cell>
          <cell r="AI35">
            <v>3415</v>
          </cell>
          <cell r="AJ35">
            <v>10815</v>
          </cell>
          <cell r="AK35">
            <v>-6921</v>
          </cell>
          <cell r="AL35">
            <v>3770</v>
          </cell>
          <cell r="AM35">
            <v>38267</v>
          </cell>
          <cell r="AN35">
            <v>38271</v>
          </cell>
          <cell r="AO35" t="str">
            <v>PNB</v>
          </cell>
        </row>
        <row r="36">
          <cell r="A36" t="str">
            <v>AEL</v>
          </cell>
          <cell r="B36" t="str">
            <v>04C105-0330</v>
          </cell>
          <cell r="F36" t="str">
            <v>SINOCHEM GUANGDONG</v>
          </cell>
          <cell r="G36" t="str">
            <v>CHINA</v>
          </cell>
          <cell r="H36" t="str">
            <v>CHINA</v>
          </cell>
          <cell r="I36" t="str">
            <v>MT</v>
          </cell>
          <cell r="J36" t="str">
            <v>CASTOR OIL</v>
          </cell>
          <cell r="K36" t="str">
            <v>DP</v>
          </cell>
          <cell r="L36" t="str">
            <v>CFR</v>
          </cell>
          <cell r="M36" t="str">
            <v>LCD 0801200401527</v>
          </cell>
          <cell r="N36">
            <v>38237</v>
          </cell>
          <cell r="O36" t="str">
            <v>AEL/CASTOR/041B/04</v>
          </cell>
          <cell r="P36">
            <v>38240</v>
          </cell>
          <cell r="Q36">
            <v>43.924999999999997</v>
          </cell>
          <cell r="R36" t="str">
            <v>US$</v>
          </cell>
          <cell r="S36">
            <v>42387.63</v>
          </cell>
          <cell r="U36" t="str">
            <v>NSACB4703142</v>
          </cell>
          <cell r="V36">
            <v>38249</v>
          </cell>
          <cell r="W36">
            <v>38283</v>
          </cell>
          <cell r="X36" t="str">
            <v>1125708</v>
          </cell>
          <cell r="Y36" t="str">
            <v>SBT</v>
          </cell>
          <cell r="Z36">
            <v>38258</v>
          </cell>
          <cell r="AA36" t="str">
            <v>N000283</v>
          </cell>
          <cell r="AB36">
            <v>38258</v>
          </cell>
          <cell r="AC36" t="str">
            <v>PCF</v>
          </cell>
          <cell r="AD36" t="str">
            <v>N</v>
          </cell>
          <cell r="AG36">
            <v>46.145000000000003</v>
          </cell>
          <cell r="AH36">
            <v>1955977.18</v>
          </cell>
          <cell r="AI36">
            <v>1250</v>
          </cell>
          <cell r="AJ36">
            <v>3507</v>
          </cell>
        </row>
        <row r="37">
          <cell r="A37" t="str">
            <v>AEL</v>
          </cell>
          <cell r="B37" t="str">
            <v>AEL/TEXT/110100</v>
          </cell>
          <cell r="C37">
            <v>38110</v>
          </cell>
          <cell r="F37" t="str">
            <v>RL DENIM LIMITED</v>
          </cell>
          <cell r="G37" t="str">
            <v>BANGLADESH</v>
          </cell>
          <cell r="H37" t="str">
            <v>BANGLADESH</v>
          </cell>
          <cell r="I37" t="str">
            <v>YARD</v>
          </cell>
          <cell r="J37" t="str">
            <v>FABRIC</v>
          </cell>
          <cell r="K37" t="str">
            <v>DA 120</v>
          </cell>
          <cell r="L37" t="str">
            <v>CFR</v>
          </cell>
          <cell r="M37" t="str">
            <v>235504060016</v>
          </cell>
          <cell r="N37">
            <v>38129</v>
          </cell>
          <cell r="O37" t="str">
            <v>AEL/TEXT/220/04</v>
          </cell>
          <cell r="P37">
            <v>38160</v>
          </cell>
          <cell r="Q37">
            <v>29660</v>
          </cell>
          <cell r="R37" t="str">
            <v>US$</v>
          </cell>
          <cell r="S37">
            <v>45973</v>
          </cell>
          <cell r="U37" t="str">
            <v>00010</v>
          </cell>
          <cell r="V37">
            <v>38161</v>
          </cell>
          <cell r="W37">
            <v>38286</v>
          </cell>
          <cell r="X37" t="str">
            <v>AW 002282</v>
          </cell>
          <cell r="Y37" t="str">
            <v>UCO</v>
          </cell>
          <cell r="Z37">
            <v>38166</v>
          </cell>
          <cell r="AA37" t="str">
            <v>N445524</v>
          </cell>
          <cell r="AB37">
            <v>38166</v>
          </cell>
          <cell r="AC37" t="str">
            <v>PCL</v>
          </cell>
          <cell r="AD37" t="str">
            <v>N</v>
          </cell>
          <cell r="AG37">
            <v>46.02</v>
          </cell>
          <cell r="AH37">
            <v>2115677</v>
          </cell>
          <cell r="AI37">
            <v>3400</v>
          </cell>
          <cell r="AJ37">
            <v>53479</v>
          </cell>
          <cell r="AN37">
            <v>38211</v>
          </cell>
          <cell r="AO37" t="str">
            <v>UCO</v>
          </cell>
          <cell r="AP37">
            <v>38211</v>
          </cell>
          <cell r="AQ37" t="str">
            <v>*</v>
          </cell>
        </row>
        <row r="38">
          <cell r="A38" t="str">
            <v>AEL</v>
          </cell>
          <cell r="B38" t="str">
            <v>AEL/TEXT/110100</v>
          </cell>
          <cell r="C38">
            <v>38110</v>
          </cell>
          <cell r="F38" t="str">
            <v>RALEX INDUSTRIES LTD</v>
          </cell>
          <cell r="G38" t="str">
            <v>BANGLADESH</v>
          </cell>
          <cell r="H38" t="str">
            <v>BANGLADESH</v>
          </cell>
          <cell r="I38" t="str">
            <v>YARD</v>
          </cell>
          <cell r="J38" t="str">
            <v>FABRIC</v>
          </cell>
          <cell r="K38" t="str">
            <v>DA 120</v>
          </cell>
          <cell r="L38" t="str">
            <v>CFR</v>
          </cell>
          <cell r="M38" t="str">
            <v>073104060087</v>
          </cell>
          <cell r="N38">
            <v>38117</v>
          </cell>
          <cell r="O38" t="str">
            <v>AEL/TEXT/221/04</v>
          </cell>
          <cell r="P38">
            <v>38153</v>
          </cell>
          <cell r="Q38">
            <v>10566</v>
          </cell>
          <cell r="R38" t="str">
            <v>US$</v>
          </cell>
          <cell r="S38">
            <v>16377.3</v>
          </cell>
          <cell r="U38" t="str">
            <v>00011</v>
          </cell>
          <cell r="V38">
            <v>38153</v>
          </cell>
          <cell r="W38">
            <v>38286</v>
          </cell>
          <cell r="X38" t="str">
            <v>AX 112652</v>
          </cell>
          <cell r="Y38" t="str">
            <v>UCO</v>
          </cell>
          <cell r="Z38">
            <v>38166</v>
          </cell>
          <cell r="AA38" t="str">
            <v>N445523</v>
          </cell>
          <cell r="AB38">
            <v>38166</v>
          </cell>
          <cell r="AC38" t="str">
            <v>PCL</v>
          </cell>
          <cell r="AD38" t="str">
            <v>N</v>
          </cell>
          <cell r="AG38">
            <v>46.02</v>
          </cell>
          <cell r="AH38">
            <v>753683</v>
          </cell>
          <cell r="AI38">
            <v>1842</v>
          </cell>
          <cell r="AJ38">
            <v>19386</v>
          </cell>
          <cell r="AN38">
            <v>38195</v>
          </cell>
          <cell r="AO38" t="str">
            <v>UCO</v>
          </cell>
          <cell r="AP38">
            <v>38201</v>
          </cell>
          <cell r="AQ38" t="str">
            <v>*</v>
          </cell>
        </row>
        <row r="39">
          <cell r="A39" t="str">
            <v>AEL</v>
          </cell>
          <cell r="F39" t="str">
            <v>LAZZARIN SPA</v>
          </cell>
          <cell r="G39" t="str">
            <v>ITALY</v>
          </cell>
          <cell r="H39" t="str">
            <v>ITALY</v>
          </cell>
          <cell r="I39" t="str">
            <v>KG</v>
          </cell>
          <cell r="J39" t="str">
            <v>YARN</v>
          </cell>
          <cell r="K39" t="str">
            <v>DA 90</v>
          </cell>
          <cell r="L39" t="str">
            <v>C&amp;F</v>
          </cell>
          <cell r="M39" t="str">
            <v>8182-A1-66996</v>
          </cell>
          <cell r="N39">
            <v>38174</v>
          </cell>
          <cell r="O39" t="str">
            <v>AEL/TEXT/254/04</v>
          </cell>
          <cell r="P39">
            <v>38199</v>
          </cell>
          <cell r="Q39">
            <v>8976.2000000000007</v>
          </cell>
          <cell r="R39" t="str">
            <v>US$</v>
          </cell>
          <cell r="S39">
            <v>26479.79</v>
          </cell>
          <cell r="U39" t="str">
            <v>JHT842755</v>
          </cell>
          <cell r="V39">
            <v>38199</v>
          </cell>
          <cell r="W39">
            <v>38289</v>
          </cell>
          <cell r="X39" t="str">
            <v>2924098</v>
          </cell>
          <cell r="Y39" t="str">
            <v>SBT</v>
          </cell>
          <cell r="Z39">
            <v>38211</v>
          </cell>
          <cell r="AA39" t="str">
            <v>N000233</v>
          </cell>
          <cell r="AB39">
            <v>38211</v>
          </cell>
          <cell r="AC39" t="str">
            <v>PCF</v>
          </cell>
          <cell r="AD39" t="str">
            <v>N</v>
          </cell>
          <cell r="AG39">
            <v>46.25</v>
          </cell>
          <cell r="AH39">
            <v>1224690.28</v>
          </cell>
          <cell r="AI39">
            <v>1450</v>
          </cell>
          <cell r="AJ39">
            <v>9181</v>
          </cell>
          <cell r="AN39">
            <v>38217</v>
          </cell>
          <cell r="AO39" t="str">
            <v>SBT</v>
          </cell>
          <cell r="AP39">
            <v>38220</v>
          </cell>
          <cell r="AQ39" t="str">
            <v>*</v>
          </cell>
        </row>
        <row r="40">
          <cell r="A40" t="str">
            <v>AEL</v>
          </cell>
          <cell r="F40" t="str">
            <v>WEIFANG RUNTONG IMPO</v>
          </cell>
          <cell r="G40" t="str">
            <v>CHINA</v>
          </cell>
          <cell r="H40" t="str">
            <v>CHINA</v>
          </cell>
          <cell r="I40" t="str">
            <v>KG</v>
          </cell>
          <cell r="J40" t="str">
            <v>YARN</v>
          </cell>
          <cell r="K40" t="str">
            <v>DA 90</v>
          </cell>
          <cell r="L40" t="str">
            <v>CFR</v>
          </cell>
          <cell r="M40" t="str">
            <v>LC51G4F0525</v>
          </cell>
          <cell r="N40">
            <v>38188</v>
          </cell>
          <cell r="O40" t="str">
            <v>AEL/TEXT/255/04</v>
          </cell>
          <cell r="P40">
            <v>38199</v>
          </cell>
          <cell r="Q40">
            <v>18144</v>
          </cell>
          <cell r="R40" t="str">
            <v>US$</v>
          </cell>
          <cell r="S40">
            <v>36799.660000000003</v>
          </cell>
          <cell r="U40" t="str">
            <v>0674007814</v>
          </cell>
          <cell r="V40">
            <v>38199</v>
          </cell>
          <cell r="W40">
            <v>38289</v>
          </cell>
          <cell r="X40" t="str">
            <v>2932461</v>
          </cell>
          <cell r="Y40" t="str">
            <v>PNB</v>
          </cell>
          <cell r="Z40">
            <v>38212</v>
          </cell>
          <cell r="AA40" t="str">
            <v>D227071</v>
          </cell>
          <cell r="AB40">
            <v>38212</v>
          </cell>
          <cell r="AC40" t="str">
            <v>PCF</v>
          </cell>
          <cell r="AD40" t="str">
            <v>N</v>
          </cell>
          <cell r="AG40">
            <v>46.13</v>
          </cell>
          <cell r="AH40">
            <v>1697568.31</v>
          </cell>
          <cell r="AI40">
            <v>1450</v>
          </cell>
          <cell r="AJ40">
            <v>9121</v>
          </cell>
          <cell r="AN40">
            <v>38226</v>
          </cell>
          <cell r="AO40" t="str">
            <v>PNB</v>
          </cell>
          <cell r="AP40">
            <v>38227</v>
          </cell>
          <cell r="AQ40" t="str">
            <v>*</v>
          </cell>
        </row>
        <row r="41">
          <cell r="A41" t="str">
            <v>AEL</v>
          </cell>
          <cell r="F41" t="str">
            <v>WEIFANG RUNTONG</v>
          </cell>
          <cell r="G41" t="str">
            <v>CHINA</v>
          </cell>
          <cell r="H41" t="str">
            <v>CHINA</v>
          </cell>
          <cell r="I41" t="str">
            <v>KG</v>
          </cell>
          <cell r="J41" t="str">
            <v>YARN</v>
          </cell>
          <cell r="K41" t="str">
            <v>DA 90</v>
          </cell>
          <cell r="L41" t="str">
            <v>CFR</v>
          </cell>
          <cell r="M41" t="str">
            <v>LC51G4F40528</v>
          </cell>
          <cell r="N41">
            <v>38188</v>
          </cell>
          <cell r="O41" t="str">
            <v>AEL/TEXT/252/04</v>
          </cell>
          <cell r="P41">
            <v>38199</v>
          </cell>
          <cell r="Q41">
            <v>18144</v>
          </cell>
          <cell r="R41" t="str">
            <v>US$</v>
          </cell>
          <cell r="S41">
            <v>36799.660000000003</v>
          </cell>
          <cell r="U41" t="str">
            <v>PONLBOM70013648</v>
          </cell>
          <cell r="V41">
            <v>38199</v>
          </cell>
          <cell r="W41">
            <v>38289</v>
          </cell>
          <cell r="X41" t="str">
            <v>2936262</v>
          </cell>
          <cell r="Y41" t="str">
            <v>PNB</v>
          </cell>
          <cell r="Z41">
            <v>38222</v>
          </cell>
          <cell r="AA41" t="str">
            <v>N227074</v>
          </cell>
          <cell r="AB41">
            <v>38222</v>
          </cell>
          <cell r="AC41" t="str">
            <v>PCF</v>
          </cell>
          <cell r="AD41" t="str">
            <v>N</v>
          </cell>
          <cell r="AG41">
            <v>46.13</v>
          </cell>
          <cell r="AH41">
            <v>1697568.31</v>
          </cell>
          <cell r="AI41">
            <v>1450</v>
          </cell>
          <cell r="AJ41">
            <v>7955</v>
          </cell>
          <cell r="AN41">
            <v>38236</v>
          </cell>
          <cell r="AO41" t="str">
            <v>PNB</v>
          </cell>
          <cell r="AP41">
            <v>38239</v>
          </cell>
          <cell r="AQ41" t="str">
            <v>*</v>
          </cell>
        </row>
        <row r="42">
          <cell r="A42" t="str">
            <v>ICI</v>
          </cell>
          <cell r="F42" t="str">
            <v>HANIL TEXTILE CO.</v>
          </cell>
          <cell r="G42" t="str">
            <v>KOREA</v>
          </cell>
          <cell r="H42" t="str">
            <v>KOREA</v>
          </cell>
          <cell r="I42" t="str">
            <v>KG</v>
          </cell>
          <cell r="J42" t="str">
            <v>YARN</v>
          </cell>
          <cell r="K42" t="str">
            <v>DA 90</v>
          </cell>
          <cell r="L42" t="str">
            <v>CFR</v>
          </cell>
          <cell r="M42" t="str">
            <v>M1686407NU00025</v>
          </cell>
          <cell r="N42">
            <v>38173</v>
          </cell>
          <cell r="O42" t="str">
            <v>ICI/TEXT/057/04</v>
          </cell>
          <cell r="P42">
            <v>38202</v>
          </cell>
          <cell r="Q42">
            <v>18144</v>
          </cell>
          <cell r="R42" t="str">
            <v>US$</v>
          </cell>
          <cell r="S42">
            <v>42493.25</v>
          </cell>
          <cell r="U42" t="str">
            <v>0674007626</v>
          </cell>
          <cell r="V42">
            <v>38202</v>
          </cell>
          <cell r="W42">
            <v>38292</v>
          </cell>
          <cell r="X42" t="str">
            <v>2915385</v>
          </cell>
          <cell r="Y42" t="str">
            <v>UCO</v>
          </cell>
          <cell r="Z42">
            <v>38204</v>
          </cell>
          <cell r="AA42" t="str">
            <v>N445665</v>
          </cell>
          <cell r="AB42">
            <v>38209</v>
          </cell>
          <cell r="AC42" t="str">
            <v>CA</v>
          </cell>
          <cell r="AD42" t="str">
            <v>N</v>
          </cell>
          <cell r="AG42">
            <v>46.734999999999999</v>
          </cell>
          <cell r="AH42">
            <v>1985922.03</v>
          </cell>
          <cell r="AI42">
            <v>2370</v>
          </cell>
          <cell r="AJ42">
            <v>32050</v>
          </cell>
          <cell r="AN42">
            <v>38211</v>
          </cell>
          <cell r="AO42" t="str">
            <v>UCO</v>
          </cell>
          <cell r="AP42">
            <v>38219</v>
          </cell>
          <cell r="AQ42" t="str">
            <v>*</v>
          </cell>
        </row>
        <row r="43">
          <cell r="A43" t="str">
            <v>AEL</v>
          </cell>
          <cell r="B43" t="str">
            <v>AEL/TEXT/108/20</v>
          </cell>
          <cell r="C43">
            <v>38147</v>
          </cell>
          <cell r="F43" t="str">
            <v>RL DENIM LIMITED</v>
          </cell>
          <cell r="G43" t="str">
            <v>BANGLADESH</v>
          </cell>
          <cell r="H43" t="str">
            <v>BANGLADESH</v>
          </cell>
          <cell r="I43" t="str">
            <v>YARD</v>
          </cell>
          <cell r="J43" t="str">
            <v>FABRIC</v>
          </cell>
          <cell r="K43" t="str">
            <v>DA 120</v>
          </cell>
          <cell r="L43" t="str">
            <v>CFR</v>
          </cell>
          <cell r="M43" t="str">
            <v>235504060016</v>
          </cell>
          <cell r="N43">
            <v>38129</v>
          </cell>
          <cell r="O43" t="str">
            <v>AEL/TEXT/226/04</v>
          </cell>
          <cell r="P43">
            <v>38163</v>
          </cell>
          <cell r="Q43">
            <v>1100</v>
          </cell>
          <cell r="R43" t="str">
            <v>US$</v>
          </cell>
          <cell r="S43">
            <v>1738</v>
          </cell>
          <cell r="U43" t="str">
            <v>00012</v>
          </cell>
          <cell r="V43">
            <v>38163</v>
          </cell>
          <cell r="W43">
            <v>38293</v>
          </cell>
          <cell r="X43" t="str">
            <v>AX 112653</v>
          </cell>
          <cell r="Y43" t="str">
            <v>UCO</v>
          </cell>
          <cell r="Z43">
            <v>38173</v>
          </cell>
          <cell r="AA43" t="str">
            <v>D445541</v>
          </cell>
          <cell r="AB43">
            <v>38174</v>
          </cell>
          <cell r="AC43" t="str">
            <v>PCL</v>
          </cell>
          <cell r="AD43" t="str">
            <v>N</v>
          </cell>
          <cell r="AG43">
            <v>46.17</v>
          </cell>
          <cell r="AH43">
            <v>80243</v>
          </cell>
          <cell r="AI43">
            <v>1150</v>
          </cell>
          <cell r="AJ43">
            <v>2091</v>
          </cell>
          <cell r="AN43">
            <v>38184</v>
          </cell>
          <cell r="AO43" t="str">
            <v>UCO</v>
          </cell>
          <cell r="AP43">
            <v>38189</v>
          </cell>
          <cell r="AQ43" t="str">
            <v>*</v>
          </cell>
        </row>
        <row r="44">
          <cell r="A44" t="str">
            <v>AEL</v>
          </cell>
          <cell r="F44" t="str">
            <v>DIVINE TEXTILE LTD.</v>
          </cell>
          <cell r="G44" t="str">
            <v>BANGLADESH</v>
          </cell>
          <cell r="H44" t="str">
            <v>BANGLADESH</v>
          </cell>
          <cell r="I44" t="str">
            <v>KG</v>
          </cell>
          <cell r="J44" t="str">
            <v>YARN</v>
          </cell>
          <cell r="K44" t="str">
            <v>DA 90</v>
          </cell>
          <cell r="L44" t="str">
            <v>CFR</v>
          </cell>
          <cell r="M44" t="str">
            <v>013204060156</v>
          </cell>
          <cell r="N44">
            <v>38196</v>
          </cell>
          <cell r="O44" t="str">
            <v>AEL/TEXT/253/04</v>
          </cell>
          <cell r="P44">
            <v>38203</v>
          </cell>
          <cell r="Q44">
            <v>7484.4</v>
          </cell>
          <cell r="R44" t="str">
            <v>US$</v>
          </cell>
          <cell r="S44">
            <v>20956.32</v>
          </cell>
          <cell r="U44" t="str">
            <v>CHE/CGP/20040128</v>
          </cell>
          <cell r="V44">
            <v>38203</v>
          </cell>
          <cell r="W44">
            <v>38293</v>
          </cell>
          <cell r="X44" t="str">
            <v>1868465</v>
          </cell>
          <cell r="Y44" t="str">
            <v>UCO</v>
          </cell>
          <cell r="Z44">
            <v>38205</v>
          </cell>
          <cell r="AA44" t="str">
            <v>P445667</v>
          </cell>
          <cell r="AB44">
            <v>38208</v>
          </cell>
          <cell r="AC44" t="str">
            <v>PCL</v>
          </cell>
          <cell r="AD44" t="str">
            <v>N</v>
          </cell>
          <cell r="AG44">
            <v>46.6</v>
          </cell>
          <cell r="AH44">
            <v>976564</v>
          </cell>
          <cell r="AI44">
            <v>2120</v>
          </cell>
          <cell r="AJ44">
            <v>16140</v>
          </cell>
          <cell r="AN44">
            <v>38213</v>
          </cell>
          <cell r="AO44" t="str">
            <v>UCO</v>
          </cell>
          <cell r="AP44">
            <v>38224</v>
          </cell>
          <cell r="AQ44" t="str">
            <v>*</v>
          </cell>
        </row>
        <row r="45">
          <cell r="A45" t="str">
            <v>AEL</v>
          </cell>
          <cell r="F45" t="str">
            <v>DIVINE TEXTILE LTD.</v>
          </cell>
          <cell r="G45" t="str">
            <v>BANGLADESH</v>
          </cell>
          <cell r="H45" t="str">
            <v>BANGLADESH</v>
          </cell>
          <cell r="I45" t="str">
            <v>KG</v>
          </cell>
          <cell r="J45" t="str">
            <v>YARN</v>
          </cell>
          <cell r="K45" t="str">
            <v>DA 90</v>
          </cell>
          <cell r="L45" t="str">
            <v>CFR</v>
          </cell>
          <cell r="M45" t="str">
            <v>013204060139</v>
          </cell>
          <cell r="N45">
            <v>38175</v>
          </cell>
          <cell r="O45" t="str">
            <v>AEL/TEXT/286/04</v>
          </cell>
          <cell r="P45">
            <v>38203</v>
          </cell>
          <cell r="Q45">
            <v>30500</v>
          </cell>
          <cell r="R45" t="str">
            <v>US$</v>
          </cell>
          <cell r="S45">
            <v>164700</v>
          </cell>
          <cell r="U45" t="str">
            <v>M594009019</v>
          </cell>
          <cell r="V45">
            <v>38203</v>
          </cell>
          <cell r="W45">
            <v>38293</v>
          </cell>
          <cell r="Y45" t="str">
            <v>SBT</v>
          </cell>
          <cell r="Z45">
            <v>38224</v>
          </cell>
          <cell r="AA45" t="str">
            <v>N000244</v>
          </cell>
          <cell r="AB45">
            <v>38224</v>
          </cell>
          <cell r="AC45" t="str">
            <v>CA</v>
          </cell>
          <cell r="AD45" t="str">
            <v>N</v>
          </cell>
          <cell r="AG45">
            <v>46.494999999999997</v>
          </cell>
          <cell r="AH45">
            <v>7657727</v>
          </cell>
          <cell r="AI45">
            <v>1250</v>
          </cell>
          <cell r="AJ45">
            <v>47861</v>
          </cell>
          <cell r="AN45">
            <v>38232</v>
          </cell>
          <cell r="AO45" t="str">
            <v>SBT</v>
          </cell>
          <cell r="AP45">
            <v>38232</v>
          </cell>
          <cell r="AQ45" t="str">
            <v>*</v>
          </cell>
        </row>
        <row r="46">
          <cell r="A46" t="str">
            <v>AEL</v>
          </cell>
          <cell r="B46" t="str">
            <v>AEL/TEXT/107/20</v>
          </cell>
          <cell r="C46">
            <v>38140</v>
          </cell>
          <cell r="F46" t="str">
            <v>N.N. GARMENTS LTD.</v>
          </cell>
          <cell r="G46" t="str">
            <v>BANGLADESH</v>
          </cell>
          <cell r="H46" t="str">
            <v>BANGLADESH</v>
          </cell>
          <cell r="I46" t="str">
            <v>YARD</v>
          </cell>
          <cell r="J46" t="str">
            <v>FABRIC</v>
          </cell>
          <cell r="K46" t="str">
            <v>DA 120</v>
          </cell>
          <cell r="L46" t="str">
            <v>CFR</v>
          </cell>
          <cell r="M46" t="str">
            <v>079604060730</v>
          </cell>
          <cell r="N46">
            <v>38145</v>
          </cell>
          <cell r="O46" t="str">
            <v>AEL/TEXT/211/04</v>
          </cell>
          <cell r="P46">
            <v>38153</v>
          </cell>
          <cell r="Q46">
            <v>1500</v>
          </cell>
          <cell r="R46" t="str">
            <v>US$</v>
          </cell>
          <cell r="S46">
            <v>2475</v>
          </cell>
          <cell r="U46" t="str">
            <v>00009</v>
          </cell>
          <cell r="V46">
            <v>38155</v>
          </cell>
          <cell r="W46">
            <v>38294</v>
          </cell>
          <cell r="X46" t="str">
            <v>AW 925770</v>
          </cell>
          <cell r="Y46" t="str">
            <v>UCO</v>
          </cell>
          <cell r="Z46">
            <v>38173</v>
          </cell>
          <cell r="AA46" t="str">
            <v>D445540</v>
          </cell>
          <cell r="AB46">
            <v>38174</v>
          </cell>
          <cell r="AC46" t="str">
            <v>PCL</v>
          </cell>
          <cell r="AD46" t="str">
            <v>N</v>
          </cell>
          <cell r="AG46">
            <v>46.17</v>
          </cell>
          <cell r="AH46">
            <v>114270</v>
          </cell>
          <cell r="AI46">
            <v>1150</v>
          </cell>
          <cell r="AJ46">
            <v>2978</v>
          </cell>
          <cell r="AN46">
            <v>38184</v>
          </cell>
          <cell r="AO46" t="str">
            <v>UCO</v>
          </cell>
          <cell r="AP46">
            <v>38189</v>
          </cell>
          <cell r="AQ46" t="str">
            <v>*</v>
          </cell>
        </row>
        <row r="47">
          <cell r="A47" t="str">
            <v>AEL</v>
          </cell>
          <cell r="F47" t="str">
            <v>KLOPMAN INTERNATIONA</v>
          </cell>
          <cell r="G47" t="str">
            <v>ITALY</v>
          </cell>
          <cell r="H47" t="str">
            <v>ITALY</v>
          </cell>
          <cell r="I47" t="str">
            <v>MTR</v>
          </cell>
          <cell r="J47" t="str">
            <v>FABRIC</v>
          </cell>
          <cell r="K47" t="str">
            <v>DA 45</v>
          </cell>
          <cell r="L47" t="str">
            <v>DDU</v>
          </cell>
          <cell r="M47" t="str">
            <v>084004LI00011</v>
          </cell>
          <cell r="N47">
            <v>38238</v>
          </cell>
          <cell r="O47" t="str">
            <v>AEL/TEXT/314/04</v>
          </cell>
          <cell r="P47">
            <v>38250</v>
          </cell>
          <cell r="Q47">
            <v>60012.75</v>
          </cell>
          <cell r="R47" t="str">
            <v>EURO</v>
          </cell>
          <cell r="S47">
            <v>50488.73</v>
          </cell>
          <cell r="U47" t="str">
            <v>IRSLECL1214IIN1351</v>
          </cell>
          <cell r="V47">
            <v>38250</v>
          </cell>
          <cell r="W47">
            <v>38294</v>
          </cell>
          <cell r="X47" t="str">
            <v>3001735</v>
          </cell>
          <cell r="Y47" t="str">
            <v>DCB</v>
          </cell>
          <cell r="Z47">
            <v>38252</v>
          </cell>
          <cell r="AA47" t="str">
            <v>EDRN4000683</v>
          </cell>
          <cell r="AB47">
            <v>38252</v>
          </cell>
          <cell r="AC47" t="str">
            <v>CA</v>
          </cell>
          <cell r="AD47" t="str">
            <v>N</v>
          </cell>
          <cell r="AG47">
            <v>57.08</v>
          </cell>
          <cell r="AH47">
            <v>2881897</v>
          </cell>
          <cell r="AI47">
            <v>2100</v>
          </cell>
          <cell r="AJ47">
            <v>27087</v>
          </cell>
          <cell r="AN47">
            <v>38254</v>
          </cell>
          <cell r="AO47" t="str">
            <v>DCB</v>
          </cell>
          <cell r="AP47">
            <v>38255</v>
          </cell>
          <cell r="AQ47" t="str">
            <v>*</v>
          </cell>
        </row>
        <row r="48">
          <cell r="A48" t="str">
            <v>AEL</v>
          </cell>
          <cell r="F48" t="str">
            <v>KLOPMAN INTERNATIONA</v>
          </cell>
          <cell r="G48" t="str">
            <v>ITALY</v>
          </cell>
          <cell r="H48" t="str">
            <v>ITALY</v>
          </cell>
          <cell r="I48" t="str">
            <v>MTR</v>
          </cell>
          <cell r="J48" t="str">
            <v>FABRIC</v>
          </cell>
          <cell r="K48" t="str">
            <v>DA 45</v>
          </cell>
          <cell r="L48" t="str">
            <v>DDU</v>
          </cell>
          <cell r="M48" t="str">
            <v>084004LI00011</v>
          </cell>
          <cell r="N48">
            <v>38238</v>
          </cell>
          <cell r="O48" t="str">
            <v>AEL/TEXT/301/04</v>
          </cell>
          <cell r="P48">
            <v>38250</v>
          </cell>
          <cell r="Q48">
            <v>59969.5</v>
          </cell>
          <cell r="R48" t="str">
            <v>EURO</v>
          </cell>
          <cell r="S48">
            <v>50452.34</v>
          </cell>
          <cell r="U48" t="str">
            <v>IRSLECL1214IIN1350</v>
          </cell>
          <cell r="V48">
            <v>38250</v>
          </cell>
          <cell r="W48">
            <v>38294</v>
          </cell>
          <cell r="X48" t="str">
            <v>2995499</v>
          </cell>
          <cell r="Y48" t="str">
            <v>DCB</v>
          </cell>
          <cell r="Z48">
            <v>38252</v>
          </cell>
          <cell r="AA48" t="str">
            <v>EDRN4000681</v>
          </cell>
          <cell r="AB48">
            <v>38252</v>
          </cell>
          <cell r="AC48" t="str">
            <v>CA</v>
          </cell>
          <cell r="AD48" t="str">
            <v>N</v>
          </cell>
          <cell r="AG48">
            <v>57.08</v>
          </cell>
          <cell r="AH48">
            <v>2879820</v>
          </cell>
          <cell r="AI48">
            <v>2100</v>
          </cell>
          <cell r="AJ48">
            <v>27068</v>
          </cell>
          <cell r="AN48">
            <v>38254</v>
          </cell>
          <cell r="AO48" t="str">
            <v>DCB</v>
          </cell>
          <cell r="AP48">
            <v>38255</v>
          </cell>
          <cell r="AQ48" t="str">
            <v>*</v>
          </cell>
        </row>
        <row r="49">
          <cell r="A49" t="str">
            <v>ICI</v>
          </cell>
          <cell r="F49" t="str">
            <v>CHANGZHOU LAOSAN GRO</v>
          </cell>
          <cell r="G49" t="str">
            <v>CHINA</v>
          </cell>
          <cell r="H49" t="str">
            <v>CHINA</v>
          </cell>
          <cell r="I49" t="str">
            <v>KG</v>
          </cell>
          <cell r="J49" t="str">
            <v>YARN</v>
          </cell>
          <cell r="K49" t="str">
            <v>DA 90</v>
          </cell>
          <cell r="L49" t="str">
            <v>C&amp;F</v>
          </cell>
          <cell r="M49" t="str">
            <v>21300LC0400053</v>
          </cell>
          <cell r="N49">
            <v>38189</v>
          </cell>
          <cell r="O49" t="str">
            <v>ICI/TEXT/063/04</v>
          </cell>
          <cell r="P49">
            <v>38209</v>
          </cell>
          <cell r="Q49">
            <v>19051.2</v>
          </cell>
          <cell r="R49" t="str">
            <v>US$</v>
          </cell>
          <cell r="S49">
            <v>48199.54</v>
          </cell>
          <cell r="U49" t="str">
            <v>0674007889</v>
          </cell>
          <cell r="V49">
            <v>38209</v>
          </cell>
          <cell r="W49">
            <v>38299</v>
          </cell>
          <cell r="X49" t="str">
            <v>2931656</v>
          </cell>
          <cell r="Y49" t="str">
            <v>UCO</v>
          </cell>
          <cell r="Z49">
            <v>38211</v>
          </cell>
          <cell r="AA49" t="str">
            <v>N445706</v>
          </cell>
          <cell r="AB49">
            <v>38211</v>
          </cell>
          <cell r="AC49" t="str">
            <v>CA</v>
          </cell>
          <cell r="AD49" t="str">
            <v>N</v>
          </cell>
          <cell r="AG49">
            <v>46.51</v>
          </cell>
          <cell r="AH49">
            <v>2241760</v>
          </cell>
          <cell r="AI49">
            <v>3400</v>
          </cell>
          <cell r="AJ49">
            <v>38359</v>
          </cell>
          <cell r="AN49">
            <v>38226</v>
          </cell>
          <cell r="AO49" t="str">
            <v>UCO</v>
          </cell>
          <cell r="AP49">
            <v>38236</v>
          </cell>
          <cell r="AQ49" t="str">
            <v>*</v>
          </cell>
        </row>
        <row r="50">
          <cell r="A50" t="str">
            <v>AEL</v>
          </cell>
          <cell r="F50" t="str">
            <v>QUNGDAO XIYINGMEN</v>
          </cell>
          <cell r="G50" t="str">
            <v>CHINA</v>
          </cell>
          <cell r="H50" t="str">
            <v>CHINA</v>
          </cell>
          <cell r="I50" t="str">
            <v>KG</v>
          </cell>
          <cell r="J50" t="str">
            <v>YARN</v>
          </cell>
          <cell r="K50" t="str">
            <v>DA 90</v>
          </cell>
          <cell r="L50" t="str">
            <v>CFR</v>
          </cell>
          <cell r="M50" t="str">
            <v>LC50415352Z</v>
          </cell>
          <cell r="N50">
            <v>38175</v>
          </cell>
          <cell r="O50" t="str">
            <v>AEL/TEXT/147/04</v>
          </cell>
          <cell r="P50">
            <v>38196</v>
          </cell>
          <cell r="Q50">
            <v>18370.8</v>
          </cell>
          <cell r="R50" t="str">
            <v>US$</v>
          </cell>
          <cell r="S50">
            <v>37843.85</v>
          </cell>
          <cell r="U50" t="str">
            <v>APLU 054248399</v>
          </cell>
          <cell r="V50">
            <v>38196</v>
          </cell>
          <cell r="W50">
            <v>38300</v>
          </cell>
          <cell r="X50" t="str">
            <v>1379863</v>
          </cell>
          <cell r="Y50" t="str">
            <v>ALB</v>
          </cell>
          <cell r="Z50">
            <v>38202</v>
          </cell>
          <cell r="AA50" t="str">
            <v>C690034</v>
          </cell>
          <cell r="AB50">
            <v>38133</v>
          </cell>
          <cell r="AC50" t="str">
            <v>CA</v>
          </cell>
          <cell r="AD50" t="str">
            <v>N</v>
          </cell>
          <cell r="AE50" t="str">
            <v>CD</v>
          </cell>
          <cell r="AF50" t="str">
            <v>+</v>
          </cell>
          <cell r="AG50">
            <v>45.174999999999997</v>
          </cell>
          <cell r="AH50">
            <v>1784287</v>
          </cell>
          <cell r="AI50">
            <v>2700</v>
          </cell>
          <cell r="AJ50">
            <v>27419</v>
          </cell>
          <cell r="AK50">
            <v>-11287</v>
          </cell>
          <cell r="AN50">
            <v>38232</v>
          </cell>
          <cell r="AO50" t="str">
            <v>ALB</v>
          </cell>
          <cell r="AP50">
            <v>38236</v>
          </cell>
          <cell r="AQ50" t="str">
            <v>*</v>
          </cell>
        </row>
        <row r="51">
          <cell r="A51" t="str">
            <v>ICI</v>
          </cell>
          <cell r="F51" t="str">
            <v>CHANGZHOU LAOSAN</v>
          </cell>
          <cell r="G51" t="str">
            <v>CHINA</v>
          </cell>
          <cell r="H51" t="str">
            <v>CHINA</v>
          </cell>
          <cell r="I51" t="str">
            <v>KG</v>
          </cell>
          <cell r="J51" t="str">
            <v>YARN</v>
          </cell>
          <cell r="K51" t="str">
            <v>DA 90</v>
          </cell>
          <cell r="L51" t="str">
            <v>C&amp;F</v>
          </cell>
          <cell r="M51" t="str">
            <v>21300LC0400053</v>
          </cell>
          <cell r="N51">
            <v>38191</v>
          </cell>
          <cell r="O51" t="str">
            <v>ICI/TEXT/066/04</v>
          </cell>
          <cell r="P51">
            <v>38212</v>
          </cell>
          <cell r="Q51">
            <v>19595.52</v>
          </cell>
          <cell r="R51" t="str">
            <v>US$</v>
          </cell>
          <cell r="S51">
            <v>49576.67</v>
          </cell>
          <cell r="U51" t="str">
            <v>4560AMD00745</v>
          </cell>
          <cell r="V51">
            <v>38212</v>
          </cell>
          <cell r="W51">
            <v>38302</v>
          </cell>
          <cell r="X51" t="str">
            <v>1121122</v>
          </cell>
          <cell r="Y51" t="str">
            <v>UCO</v>
          </cell>
          <cell r="Z51">
            <v>38215</v>
          </cell>
          <cell r="AA51" t="str">
            <v>N445720</v>
          </cell>
          <cell r="AB51">
            <v>38215</v>
          </cell>
          <cell r="AC51" t="str">
            <v>CA</v>
          </cell>
          <cell r="AD51" t="str">
            <v>N</v>
          </cell>
          <cell r="AG51">
            <v>46.55</v>
          </cell>
          <cell r="AH51">
            <v>2307794</v>
          </cell>
          <cell r="AI51">
            <v>3400</v>
          </cell>
          <cell r="AJ51">
            <v>39040</v>
          </cell>
          <cell r="AN51">
            <v>38219</v>
          </cell>
          <cell r="AO51" t="str">
            <v>UCO</v>
          </cell>
          <cell r="AP51">
            <v>38227</v>
          </cell>
          <cell r="AQ51" t="str">
            <v>*</v>
          </cell>
        </row>
        <row r="52">
          <cell r="A52" t="str">
            <v>AEL</v>
          </cell>
          <cell r="B52" t="str">
            <v>AEL/TEXT/BD/050</v>
          </cell>
          <cell r="C52">
            <v>38153</v>
          </cell>
          <cell r="F52" t="str">
            <v>JERKIN WEARS LTD.</v>
          </cell>
          <cell r="G52" t="str">
            <v>BANGLADESH</v>
          </cell>
          <cell r="H52" t="str">
            <v>BANGLADESH</v>
          </cell>
          <cell r="I52" t="str">
            <v>YARD</v>
          </cell>
          <cell r="J52" t="str">
            <v>FABRIC</v>
          </cell>
          <cell r="K52" t="str">
            <v>DA 120</v>
          </cell>
          <cell r="L52" t="str">
            <v>CFR</v>
          </cell>
          <cell r="M52" t="str">
            <v>181404060047</v>
          </cell>
          <cell r="N52">
            <v>38157</v>
          </cell>
          <cell r="O52" t="str">
            <v>AEL/TEXT/236/04</v>
          </cell>
          <cell r="P52">
            <v>38168</v>
          </cell>
          <cell r="Q52">
            <v>3000</v>
          </cell>
          <cell r="R52" t="str">
            <v>US$</v>
          </cell>
          <cell r="S52">
            <v>4650</v>
          </cell>
          <cell r="U52" t="str">
            <v>00013</v>
          </cell>
          <cell r="V52">
            <v>38168</v>
          </cell>
          <cell r="W52">
            <v>38303</v>
          </cell>
          <cell r="X52" t="str">
            <v>AX 112654</v>
          </cell>
          <cell r="Y52" t="str">
            <v>UCO</v>
          </cell>
          <cell r="Z52">
            <v>38183</v>
          </cell>
          <cell r="AA52" t="str">
            <v>N445566</v>
          </cell>
          <cell r="AB52">
            <v>38183</v>
          </cell>
          <cell r="AC52" t="str">
            <v>PCL</v>
          </cell>
          <cell r="AD52" t="str">
            <v>N</v>
          </cell>
          <cell r="AG52">
            <v>46.32</v>
          </cell>
          <cell r="AH52">
            <v>215388</v>
          </cell>
          <cell r="AI52">
            <v>1169</v>
          </cell>
          <cell r="AJ52">
            <v>5384</v>
          </cell>
          <cell r="AN52">
            <v>38187</v>
          </cell>
          <cell r="AO52" t="str">
            <v>UCO</v>
          </cell>
          <cell r="AP52">
            <v>38190</v>
          </cell>
          <cell r="AQ52" t="str">
            <v>*</v>
          </cell>
        </row>
        <row r="53">
          <cell r="A53" t="str">
            <v>ICI</v>
          </cell>
          <cell r="F53" t="str">
            <v>CHANGZHOU LAOSAN</v>
          </cell>
          <cell r="G53" t="str">
            <v>CHINA</v>
          </cell>
          <cell r="H53" t="str">
            <v>CHINA</v>
          </cell>
          <cell r="I53" t="str">
            <v>KG</v>
          </cell>
          <cell r="J53" t="str">
            <v>YARN</v>
          </cell>
          <cell r="K53" t="str">
            <v>DA 90</v>
          </cell>
          <cell r="L53" t="str">
            <v>C&amp;F</v>
          </cell>
          <cell r="M53" t="str">
            <v>21300LC0400053</v>
          </cell>
          <cell r="N53">
            <v>38191</v>
          </cell>
          <cell r="O53" t="str">
            <v>ICI/TEXT/068/04</v>
          </cell>
          <cell r="P53">
            <v>38213</v>
          </cell>
          <cell r="Q53">
            <v>18733.68</v>
          </cell>
          <cell r="R53" t="str">
            <v>US$</v>
          </cell>
          <cell r="S53">
            <v>47396.21</v>
          </cell>
          <cell r="U53" t="str">
            <v>0674008289</v>
          </cell>
          <cell r="V53">
            <v>38213</v>
          </cell>
          <cell r="W53">
            <v>38303</v>
          </cell>
          <cell r="X53" t="str">
            <v>2944535</v>
          </cell>
          <cell r="Y53" t="str">
            <v>UCO</v>
          </cell>
          <cell r="Z53">
            <v>38217</v>
          </cell>
          <cell r="AA53" t="str">
            <v>N445731</v>
          </cell>
          <cell r="AB53">
            <v>38217</v>
          </cell>
          <cell r="AC53" t="str">
            <v>CA</v>
          </cell>
          <cell r="AD53" t="str">
            <v>N</v>
          </cell>
          <cell r="AG53">
            <v>46.61</v>
          </cell>
          <cell r="AH53">
            <v>2209137</v>
          </cell>
          <cell r="AI53">
            <v>3400</v>
          </cell>
          <cell r="AJ53">
            <v>36942</v>
          </cell>
          <cell r="AN53">
            <v>38226</v>
          </cell>
          <cell r="AO53" t="str">
            <v>UCO</v>
          </cell>
          <cell r="AP53">
            <v>38236</v>
          </cell>
          <cell r="AQ53" t="str">
            <v>*</v>
          </cell>
        </row>
        <row r="54">
          <cell r="A54" t="str">
            <v>AEL</v>
          </cell>
          <cell r="B54" t="str">
            <v>AEL/TEXT/110100</v>
          </cell>
          <cell r="F54" t="str">
            <v>QINGDAO XIYINGMEN</v>
          </cell>
          <cell r="G54" t="str">
            <v>CHINA</v>
          </cell>
          <cell r="H54" t="str">
            <v>CHINA</v>
          </cell>
          <cell r="I54" t="str">
            <v>KGS</v>
          </cell>
          <cell r="J54" t="str">
            <v>YARN</v>
          </cell>
          <cell r="K54" t="str">
            <v>DA 90</v>
          </cell>
          <cell r="L54" t="str">
            <v>C&amp;F</v>
          </cell>
          <cell r="M54" t="str">
            <v>LC50415352Z</v>
          </cell>
          <cell r="N54">
            <v>38175</v>
          </cell>
          <cell r="O54" t="str">
            <v>AEL/TEXT/244/04</v>
          </cell>
          <cell r="P54">
            <v>38198</v>
          </cell>
          <cell r="Q54">
            <v>18144</v>
          </cell>
          <cell r="R54" t="str">
            <v>US$</v>
          </cell>
          <cell r="S54">
            <v>36650.879999999997</v>
          </cell>
          <cell r="U54" t="str">
            <v>PONLBOM70011605</v>
          </cell>
          <cell r="V54">
            <v>38198</v>
          </cell>
          <cell r="W54">
            <v>38307</v>
          </cell>
          <cell r="X54" t="str">
            <v>2906693</v>
          </cell>
          <cell r="Y54" t="str">
            <v>SYND</v>
          </cell>
          <cell r="Z54">
            <v>38208</v>
          </cell>
          <cell r="AA54" t="str">
            <v>EBR289512</v>
          </cell>
          <cell r="AB54">
            <v>38208</v>
          </cell>
          <cell r="AC54" t="str">
            <v>CA</v>
          </cell>
          <cell r="AD54" t="str">
            <v>N</v>
          </cell>
          <cell r="AG54">
            <v>46.33</v>
          </cell>
          <cell r="AH54">
            <v>1698035.27</v>
          </cell>
          <cell r="AI54">
            <v>1450</v>
          </cell>
          <cell r="AJ54">
            <v>17933</v>
          </cell>
          <cell r="AN54">
            <v>38213</v>
          </cell>
          <cell r="AO54" t="str">
            <v>SYND</v>
          </cell>
          <cell r="AP54">
            <v>38219</v>
          </cell>
          <cell r="AQ54" t="str">
            <v>*</v>
          </cell>
        </row>
        <row r="55">
          <cell r="A55" t="str">
            <v>AEL</v>
          </cell>
          <cell r="B55" t="str">
            <v>AEL/TEXT/110100</v>
          </cell>
          <cell r="F55" t="str">
            <v>QINGDAO XIYINGMEN</v>
          </cell>
          <cell r="G55" t="str">
            <v>CHINA</v>
          </cell>
          <cell r="H55" t="str">
            <v>CHINA</v>
          </cell>
          <cell r="I55" t="str">
            <v>KG</v>
          </cell>
          <cell r="J55" t="str">
            <v>YARN</v>
          </cell>
          <cell r="K55" t="str">
            <v>DA 90</v>
          </cell>
          <cell r="L55" t="str">
            <v>C&amp;F</v>
          </cell>
          <cell r="M55" t="str">
            <v>LC50415352Z</v>
          </cell>
          <cell r="N55">
            <v>38175</v>
          </cell>
          <cell r="O55" t="str">
            <v>AEL/TEXT/245/04</v>
          </cell>
          <cell r="P55">
            <v>38198</v>
          </cell>
          <cell r="Q55">
            <v>18144</v>
          </cell>
          <cell r="R55" t="str">
            <v>US$</v>
          </cell>
          <cell r="S55">
            <v>36650.879999999997</v>
          </cell>
          <cell r="U55" t="str">
            <v>PONLBOM70011603</v>
          </cell>
          <cell r="V55">
            <v>38198</v>
          </cell>
          <cell r="W55">
            <v>38307</v>
          </cell>
          <cell r="X55" t="str">
            <v>2894663</v>
          </cell>
          <cell r="Y55" t="str">
            <v>SYND</v>
          </cell>
          <cell r="Z55">
            <v>38208</v>
          </cell>
          <cell r="AA55" t="str">
            <v>EBR289513</v>
          </cell>
          <cell r="AB55">
            <v>38208</v>
          </cell>
          <cell r="AC55" t="str">
            <v>CA</v>
          </cell>
          <cell r="AD55" t="str">
            <v>N</v>
          </cell>
          <cell r="AG55">
            <v>46.33</v>
          </cell>
          <cell r="AH55">
            <v>1698035.27</v>
          </cell>
          <cell r="AI55">
            <v>1450</v>
          </cell>
          <cell r="AJ55">
            <v>17933</v>
          </cell>
          <cell r="AN55">
            <v>38213</v>
          </cell>
          <cell r="AO55" t="str">
            <v>SYND</v>
          </cell>
          <cell r="AP55">
            <v>38219</v>
          </cell>
          <cell r="AQ55" t="str">
            <v>*</v>
          </cell>
        </row>
        <row r="56">
          <cell r="A56" t="str">
            <v>AEL</v>
          </cell>
          <cell r="F56" t="str">
            <v>TEXTEIS D.A. DOMINGO</v>
          </cell>
          <cell r="G56" t="str">
            <v>PORTUGAL</v>
          </cell>
          <cell r="H56" t="str">
            <v>PORTUGAL</v>
          </cell>
          <cell r="I56" t="str">
            <v>KG</v>
          </cell>
          <cell r="J56" t="str">
            <v>YARN</v>
          </cell>
          <cell r="K56" t="str">
            <v>DA 90</v>
          </cell>
          <cell r="L56" t="str">
            <v>CFR</v>
          </cell>
          <cell r="M56" t="str">
            <v>LIC566/125082</v>
          </cell>
          <cell r="N56">
            <v>38168</v>
          </cell>
          <cell r="O56" t="str">
            <v>AEL/TEXT/249,250/04</v>
          </cell>
          <cell r="P56">
            <v>38215</v>
          </cell>
          <cell r="Q56">
            <v>8523.1</v>
          </cell>
          <cell r="R56" t="str">
            <v>US$</v>
          </cell>
          <cell r="S56">
            <v>21672.83</v>
          </cell>
          <cell r="U56" t="str">
            <v>JHT842601</v>
          </cell>
          <cell r="V56">
            <v>38215</v>
          </cell>
          <cell r="W56">
            <v>38307</v>
          </cell>
          <cell r="X56" t="str">
            <v>2898766</v>
          </cell>
          <cell r="Y56" t="str">
            <v>SBI</v>
          </cell>
          <cell r="Z56">
            <v>38218</v>
          </cell>
          <cell r="AA56" t="str">
            <v>ED0446455</v>
          </cell>
          <cell r="AB56">
            <v>38218</v>
          </cell>
          <cell r="AC56" t="str">
            <v>PCF</v>
          </cell>
          <cell r="AD56" t="str">
            <v>P</v>
          </cell>
          <cell r="AG56">
            <v>45</v>
          </cell>
          <cell r="AH56">
            <v>975277</v>
          </cell>
          <cell r="AI56">
            <v>3064</v>
          </cell>
          <cell r="AJ56">
            <v>6187</v>
          </cell>
          <cell r="AN56">
            <v>38226</v>
          </cell>
          <cell r="AO56" t="str">
            <v>SBI</v>
          </cell>
          <cell r="AP56">
            <v>38232</v>
          </cell>
          <cell r="AQ56" t="str">
            <v>*</v>
          </cell>
        </row>
        <row r="57">
          <cell r="A57" t="str">
            <v>AEL</v>
          </cell>
          <cell r="B57" t="str">
            <v>AEL/TEXT/110/04</v>
          </cell>
          <cell r="C57">
            <v>38157</v>
          </cell>
          <cell r="F57" t="str">
            <v>RL DENIM LIMITED</v>
          </cell>
          <cell r="G57" t="str">
            <v>BANGLADESH</v>
          </cell>
          <cell r="H57" t="str">
            <v>BANGLADESH</v>
          </cell>
          <cell r="I57" t="str">
            <v>YARD</v>
          </cell>
          <cell r="J57" t="str">
            <v>FABRIC</v>
          </cell>
          <cell r="K57" t="str">
            <v>DA 120</v>
          </cell>
          <cell r="L57" t="str">
            <v>CFR</v>
          </cell>
          <cell r="M57" t="str">
            <v>235504060023</v>
          </cell>
          <cell r="N57">
            <v>38166</v>
          </cell>
          <cell r="O57" t="str">
            <v>AEL/TEXT/242/04</v>
          </cell>
          <cell r="P57">
            <v>38178</v>
          </cell>
          <cell r="Q57">
            <v>13000</v>
          </cell>
          <cell r="R57" t="str">
            <v>US$</v>
          </cell>
          <cell r="S57">
            <v>19760</v>
          </cell>
          <cell r="U57" t="str">
            <v>00014</v>
          </cell>
          <cell r="V57">
            <v>38178</v>
          </cell>
          <cell r="W57">
            <v>38308</v>
          </cell>
          <cell r="X57" t="str">
            <v>AX 112655</v>
          </cell>
          <cell r="Y57" t="str">
            <v>UCO</v>
          </cell>
          <cell r="Z57">
            <v>38187</v>
          </cell>
          <cell r="AA57" t="str">
            <v>D445581</v>
          </cell>
          <cell r="AB57">
            <v>38188</v>
          </cell>
          <cell r="AC57" t="str">
            <v>PCL</v>
          </cell>
          <cell r="AD57" t="str">
            <v>N</v>
          </cell>
          <cell r="AG57">
            <v>46.31</v>
          </cell>
          <cell r="AH57">
            <v>915085</v>
          </cell>
          <cell r="AI57">
            <v>2044</v>
          </cell>
          <cell r="AJ57">
            <v>23385</v>
          </cell>
          <cell r="AN57">
            <v>38195</v>
          </cell>
          <cell r="AO57" t="str">
            <v>UCO</v>
          </cell>
          <cell r="AP57">
            <v>38201</v>
          </cell>
          <cell r="AQ57" t="str">
            <v>*</v>
          </cell>
        </row>
        <row r="58">
          <cell r="A58" t="str">
            <v>AEL</v>
          </cell>
          <cell r="F58" t="str">
            <v>RONTEC KNITTING LTD.</v>
          </cell>
          <cell r="G58" t="str">
            <v>ISRAEL</v>
          </cell>
          <cell r="H58" t="str">
            <v>ISRAEL</v>
          </cell>
          <cell r="I58" t="str">
            <v>KG</v>
          </cell>
          <cell r="J58" t="str">
            <v>YARN</v>
          </cell>
          <cell r="K58" t="str">
            <v>DA 120</v>
          </cell>
          <cell r="L58" t="str">
            <v>CIF</v>
          </cell>
          <cell r="M58" t="str">
            <v>TA/093/44145/1</v>
          </cell>
          <cell r="O58" t="str">
            <v>AEL/TEXT/248/04</v>
          </cell>
          <cell r="P58">
            <v>38190</v>
          </cell>
          <cell r="Q58">
            <v>8618.4</v>
          </cell>
          <cell r="R58" t="str">
            <v>US$</v>
          </cell>
          <cell r="S58">
            <v>23416.19</v>
          </cell>
          <cell r="U58" t="str">
            <v>NMSBOM531309</v>
          </cell>
          <cell r="V58">
            <v>38190</v>
          </cell>
          <cell r="W58">
            <v>38310</v>
          </cell>
          <cell r="X58" t="str">
            <v>2899081</v>
          </cell>
          <cell r="Y58" t="str">
            <v>SBI</v>
          </cell>
          <cell r="Z58">
            <v>38201</v>
          </cell>
          <cell r="AA58" t="str">
            <v>LD0446421</v>
          </cell>
          <cell r="AB58">
            <v>38201</v>
          </cell>
          <cell r="AC58" t="str">
            <v>CA</v>
          </cell>
          <cell r="AD58" t="str">
            <v>N</v>
          </cell>
          <cell r="AG58">
            <v>46.704999999999998</v>
          </cell>
          <cell r="AH58">
            <v>1093653</v>
          </cell>
          <cell r="AI58">
            <v>2800</v>
          </cell>
          <cell r="AJ58">
            <v>25319</v>
          </cell>
          <cell r="AN58">
            <v>38211</v>
          </cell>
          <cell r="AO58" t="str">
            <v>SBI</v>
          </cell>
          <cell r="AP58">
            <v>38215</v>
          </cell>
          <cell r="AQ58" t="str">
            <v>*</v>
          </cell>
        </row>
        <row r="59">
          <cell r="A59" t="str">
            <v>AEL</v>
          </cell>
          <cell r="B59" t="str">
            <v>AEL/TEXT/110100</v>
          </cell>
          <cell r="F59" t="str">
            <v>QINGDAO XIYINGMEN</v>
          </cell>
          <cell r="G59" t="str">
            <v>CHINA</v>
          </cell>
          <cell r="H59" t="str">
            <v>CHINA</v>
          </cell>
          <cell r="I59" t="str">
            <v>KG</v>
          </cell>
          <cell r="J59" t="str">
            <v>YARN</v>
          </cell>
          <cell r="K59" t="str">
            <v>DA 90</v>
          </cell>
          <cell r="L59" t="str">
            <v>C&amp;F</v>
          </cell>
          <cell r="M59" t="str">
            <v>LC504154567</v>
          </cell>
          <cell r="N59">
            <v>38216</v>
          </cell>
          <cell r="O59" t="str">
            <v>AEL/TEXT/275/04</v>
          </cell>
          <cell r="P59">
            <v>38223</v>
          </cell>
          <cell r="Q59">
            <v>19051.2</v>
          </cell>
          <cell r="R59" t="str">
            <v>US$</v>
          </cell>
          <cell r="S59">
            <v>38430.080000000002</v>
          </cell>
          <cell r="U59" t="str">
            <v>0674008981</v>
          </cell>
          <cell r="V59">
            <v>38220</v>
          </cell>
          <cell r="W59">
            <v>38312</v>
          </cell>
          <cell r="X59" t="str">
            <v>2959623</v>
          </cell>
          <cell r="Y59" t="str">
            <v>SYND</v>
          </cell>
          <cell r="Z59">
            <v>38225</v>
          </cell>
          <cell r="AA59" t="str">
            <v>D289517</v>
          </cell>
          <cell r="AB59">
            <v>38225</v>
          </cell>
          <cell r="AC59" t="str">
            <v>PCF</v>
          </cell>
          <cell r="AD59" t="str">
            <v>N</v>
          </cell>
          <cell r="AG59">
            <v>46.35</v>
          </cell>
          <cell r="AH59">
            <v>1781234.2</v>
          </cell>
          <cell r="AI59">
            <v>1950</v>
          </cell>
          <cell r="AJ59">
            <v>18428</v>
          </cell>
          <cell r="AN59">
            <v>38232</v>
          </cell>
          <cell r="AO59" t="str">
            <v>SYND</v>
          </cell>
          <cell r="AP59">
            <v>38233</v>
          </cell>
          <cell r="AQ59" t="str">
            <v>*</v>
          </cell>
        </row>
        <row r="60">
          <cell r="A60" t="str">
            <v>AEL</v>
          </cell>
          <cell r="F60" t="str">
            <v>GRAMEEN KNITWEAR LTD</v>
          </cell>
          <cell r="G60" t="str">
            <v>BANGLADESH</v>
          </cell>
          <cell r="H60" t="str">
            <v>BANGLADESH</v>
          </cell>
          <cell r="I60" t="str">
            <v>KG</v>
          </cell>
          <cell r="J60" t="str">
            <v>YARN</v>
          </cell>
          <cell r="K60" t="str">
            <v>DA 90</v>
          </cell>
          <cell r="L60" t="str">
            <v>CFR</v>
          </cell>
          <cell r="M60" t="str">
            <v>1345-04-06-0073</v>
          </cell>
          <cell r="N60">
            <v>38211</v>
          </cell>
          <cell r="O60" t="str">
            <v>AEL/TEXT/273/04</v>
          </cell>
          <cell r="P60">
            <v>38222</v>
          </cell>
          <cell r="Q60">
            <v>7938</v>
          </cell>
          <cell r="R60" t="str">
            <v>US$</v>
          </cell>
          <cell r="S60">
            <v>19606.86</v>
          </cell>
          <cell r="U60" t="str">
            <v>04QCCNI0314</v>
          </cell>
          <cell r="V60">
            <v>38222</v>
          </cell>
          <cell r="W60">
            <v>38312</v>
          </cell>
          <cell r="X60" t="str">
            <v>1882424</v>
          </cell>
          <cell r="Y60" t="str">
            <v>UCO</v>
          </cell>
          <cell r="Z60">
            <v>38226</v>
          </cell>
          <cell r="AA60" t="str">
            <v>D445770</v>
          </cell>
          <cell r="AB60">
            <v>38226</v>
          </cell>
          <cell r="AC60" t="str">
            <v>PCL</v>
          </cell>
          <cell r="AD60" t="str">
            <v>N</v>
          </cell>
          <cell r="AG60">
            <v>46.54</v>
          </cell>
          <cell r="AH60">
            <v>912503</v>
          </cell>
          <cell r="AI60">
            <v>2041</v>
          </cell>
          <cell r="AJ60">
            <v>15259</v>
          </cell>
          <cell r="AN60">
            <v>38232</v>
          </cell>
          <cell r="AO60" t="str">
            <v>UCO</v>
          </cell>
          <cell r="AP60">
            <v>38236</v>
          </cell>
          <cell r="AQ60" t="str">
            <v>*</v>
          </cell>
        </row>
        <row r="61">
          <cell r="A61" t="str">
            <v>AEL</v>
          </cell>
          <cell r="F61" t="str">
            <v>BRANSON TRADING</v>
          </cell>
          <cell r="G61" t="str">
            <v>AFRICA</v>
          </cell>
          <cell r="H61" t="str">
            <v>AFRICA</v>
          </cell>
          <cell r="I61" t="str">
            <v>KG</v>
          </cell>
          <cell r="J61" t="str">
            <v>YARN</v>
          </cell>
          <cell r="K61" t="str">
            <v>DA 90</v>
          </cell>
          <cell r="L61" t="str">
            <v>CIF</v>
          </cell>
          <cell r="M61" t="str">
            <v>I6590040524DLC</v>
          </cell>
          <cell r="N61">
            <v>38202</v>
          </cell>
          <cell r="O61" t="str">
            <v>AEL/TEXT/269/04</v>
          </cell>
          <cell r="P61">
            <v>38222</v>
          </cell>
          <cell r="Q61">
            <v>17944</v>
          </cell>
          <cell r="R61" t="str">
            <v>US$</v>
          </cell>
          <cell r="S61">
            <v>50861.94</v>
          </cell>
          <cell r="U61" t="str">
            <v>DELDURP-0401855</v>
          </cell>
          <cell r="V61">
            <v>38222</v>
          </cell>
          <cell r="W61">
            <v>38313</v>
          </cell>
          <cell r="X61" t="str">
            <v>1406132</v>
          </cell>
          <cell r="Y61" t="str">
            <v>SBI</v>
          </cell>
          <cell r="Z61">
            <v>38224</v>
          </cell>
          <cell r="AA61" t="str">
            <v>TD0446465</v>
          </cell>
          <cell r="AB61">
            <v>38224</v>
          </cell>
          <cell r="AC61" t="str">
            <v>PCF</v>
          </cell>
          <cell r="AD61" t="str">
            <v>N</v>
          </cell>
          <cell r="AG61">
            <v>45</v>
          </cell>
          <cell r="AH61">
            <v>2288787</v>
          </cell>
          <cell r="AI61">
            <v>3063</v>
          </cell>
          <cell r="AJ61">
            <v>14682</v>
          </cell>
          <cell r="AN61">
            <v>38232</v>
          </cell>
          <cell r="AO61" t="str">
            <v>SBI</v>
          </cell>
          <cell r="AP61">
            <v>38233</v>
          </cell>
          <cell r="AQ61" t="str">
            <v>*</v>
          </cell>
        </row>
        <row r="62">
          <cell r="A62" t="str">
            <v>AEL</v>
          </cell>
          <cell r="F62" t="str">
            <v>ZIBO ZHONGJING TOWEL</v>
          </cell>
          <cell r="G62" t="str">
            <v>CHINA</v>
          </cell>
          <cell r="H62" t="str">
            <v>CHINA</v>
          </cell>
          <cell r="I62" t="str">
            <v>KG</v>
          </cell>
          <cell r="J62" t="str">
            <v>YARN</v>
          </cell>
          <cell r="K62" t="str">
            <v>DA 90</v>
          </cell>
          <cell r="L62" t="str">
            <v>C&amp;F</v>
          </cell>
          <cell r="M62" t="str">
            <v>LC375050400256</v>
          </cell>
          <cell r="N62">
            <v>38152</v>
          </cell>
          <cell r="O62" t="str">
            <v>AEL/TEXT/276/04</v>
          </cell>
          <cell r="P62">
            <v>38224</v>
          </cell>
          <cell r="Q62">
            <v>19504.8</v>
          </cell>
          <cell r="R62" t="str">
            <v>US$</v>
          </cell>
          <cell r="S62">
            <v>41350.18</v>
          </cell>
          <cell r="U62" t="str">
            <v>OOLU38376930</v>
          </cell>
          <cell r="V62">
            <v>38224</v>
          </cell>
          <cell r="W62">
            <v>38313</v>
          </cell>
          <cell r="X62" t="str">
            <v>2961457</v>
          </cell>
          <cell r="Y62" t="str">
            <v>SBT</v>
          </cell>
          <cell r="Z62">
            <v>38233</v>
          </cell>
          <cell r="AA62" t="str">
            <v>N000256</v>
          </cell>
          <cell r="AB62">
            <v>38233</v>
          </cell>
          <cell r="AC62" t="str">
            <v>PCF</v>
          </cell>
          <cell r="AD62" t="str">
            <v>N</v>
          </cell>
          <cell r="AG62">
            <v>46.145000000000003</v>
          </cell>
          <cell r="AH62">
            <v>1908104.05</v>
          </cell>
          <cell r="AI62">
            <v>1250</v>
          </cell>
          <cell r="AJ62">
            <v>10846.91</v>
          </cell>
          <cell r="AN62">
            <v>38240</v>
          </cell>
          <cell r="AO62" t="str">
            <v>SBT</v>
          </cell>
          <cell r="AP62">
            <v>38244</v>
          </cell>
          <cell r="AQ62" t="str">
            <v>*</v>
          </cell>
        </row>
        <row r="63">
          <cell r="A63" t="str">
            <v>AEL</v>
          </cell>
          <cell r="F63" t="str">
            <v>ZIBO ZHONGJING TOWEL</v>
          </cell>
          <cell r="G63" t="str">
            <v>CHINA</v>
          </cell>
          <cell r="H63" t="str">
            <v>CHINA</v>
          </cell>
          <cell r="I63" t="str">
            <v>KG</v>
          </cell>
          <cell r="J63" t="str">
            <v>YARN</v>
          </cell>
          <cell r="K63" t="str">
            <v>DA 90</v>
          </cell>
          <cell r="L63" t="str">
            <v>C&amp;F</v>
          </cell>
          <cell r="M63" t="str">
            <v>LC375050400256</v>
          </cell>
          <cell r="N63">
            <v>38152</v>
          </cell>
          <cell r="O63" t="str">
            <v>AEL/TEXT/277/04</v>
          </cell>
          <cell r="P63">
            <v>38224</v>
          </cell>
          <cell r="Q63">
            <v>19504.8</v>
          </cell>
          <cell r="R63" t="str">
            <v>US$</v>
          </cell>
          <cell r="S63">
            <v>41350.18</v>
          </cell>
          <cell r="U63" t="str">
            <v>0674008917</v>
          </cell>
          <cell r="V63">
            <v>38224</v>
          </cell>
          <cell r="W63">
            <v>38313</v>
          </cell>
          <cell r="X63" t="str">
            <v>2962754</v>
          </cell>
          <cell r="Y63" t="str">
            <v>SBT</v>
          </cell>
          <cell r="Z63">
            <v>38233</v>
          </cell>
          <cell r="AA63" t="str">
            <v>N000258</v>
          </cell>
          <cell r="AB63">
            <v>38233</v>
          </cell>
          <cell r="AC63" t="str">
            <v>PCF</v>
          </cell>
          <cell r="AD63" t="str">
            <v>N</v>
          </cell>
          <cell r="AG63">
            <v>46.145000000000003</v>
          </cell>
          <cell r="AH63">
            <v>1908104.05</v>
          </cell>
          <cell r="AI63">
            <v>1250</v>
          </cell>
          <cell r="AJ63">
            <v>10847</v>
          </cell>
          <cell r="AN63">
            <v>38240</v>
          </cell>
          <cell r="AO63" t="str">
            <v>SBT</v>
          </cell>
          <cell r="AP63">
            <v>38244</v>
          </cell>
          <cell r="AQ63" t="str">
            <v>*</v>
          </cell>
        </row>
        <row r="64">
          <cell r="A64" t="str">
            <v>AEL</v>
          </cell>
          <cell r="F64" t="str">
            <v>QINGDAO XIYINGMEN</v>
          </cell>
          <cell r="G64" t="str">
            <v>CHINA</v>
          </cell>
          <cell r="H64" t="str">
            <v>CHINA</v>
          </cell>
          <cell r="I64" t="str">
            <v>BALES</v>
          </cell>
          <cell r="J64" t="str">
            <v>YARN</v>
          </cell>
          <cell r="K64" t="str">
            <v>DA 90</v>
          </cell>
          <cell r="L64" t="str">
            <v>CFR</v>
          </cell>
          <cell r="M64" t="str">
            <v>LC50415456Z</v>
          </cell>
          <cell r="O64" t="str">
            <v>AEL/TEXT/272/04</v>
          </cell>
          <cell r="P64">
            <v>38229</v>
          </cell>
          <cell r="Q64">
            <v>100</v>
          </cell>
          <cell r="R64" t="str">
            <v>US$</v>
          </cell>
          <cell r="S64">
            <v>36600</v>
          </cell>
          <cell r="U64" t="str">
            <v>0674008877</v>
          </cell>
          <cell r="V64">
            <v>38229</v>
          </cell>
          <cell r="W64">
            <v>38318</v>
          </cell>
          <cell r="X64" t="str">
            <v>2966109</v>
          </cell>
          <cell r="Y64" t="str">
            <v>SBT</v>
          </cell>
          <cell r="Z64">
            <v>38233</v>
          </cell>
          <cell r="AA64" t="str">
            <v>N000260</v>
          </cell>
          <cell r="AB64">
            <v>38233</v>
          </cell>
          <cell r="AC64" t="str">
            <v>PCF</v>
          </cell>
          <cell r="AD64" t="str">
            <v>N</v>
          </cell>
          <cell r="AG64">
            <v>46.145000000000003</v>
          </cell>
          <cell r="AH64">
            <v>1688907</v>
          </cell>
          <cell r="AI64">
            <v>1250</v>
          </cell>
          <cell r="AJ64">
            <v>10201</v>
          </cell>
          <cell r="AN64">
            <v>38240</v>
          </cell>
          <cell r="AO64" t="str">
            <v>SBT</v>
          </cell>
          <cell r="AP64">
            <v>38244</v>
          </cell>
          <cell r="AQ64" t="str">
            <v>*</v>
          </cell>
        </row>
        <row r="65">
          <cell r="A65" t="str">
            <v>AEL</v>
          </cell>
          <cell r="F65" t="str">
            <v>WINTEX AGENCY LIMITE</v>
          </cell>
          <cell r="G65" t="str">
            <v>HONGKONG</v>
          </cell>
          <cell r="H65" t="str">
            <v>HONGKONG</v>
          </cell>
          <cell r="I65" t="str">
            <v>LBS</v>
          </cell>
          <cell r="J65" t="str">
            <v>YARN</v>
          </cell>
          <cell r="K65" t="str">
            <v>DA 90</v>
          </cell>
          <cell r="L65" t="str">
            <v>CFR</v>
          </cell>
          <cell r="M65" t="str">
            <v>TSE977878BB</v>
          </cell>
          <cell r="N65">
            <v>38211</v>
          </cell>
          <cell r="O65" t="str">
            <v>AEL/TEXT/278/04</v>
          </cell>
          <cell r="P65">
            <v>38220</v>
          </cell>
          <cell r="Q65">
            <v>40000</v>
          </cell>
          <cell r="R65" t="str">
            <v>US$</v>
          </cell>
          <cell r="S65">
            <v>48500</v>
          </cell>
          <cell r="U65" t="str">
            <v>0674008732</v>
          </cell>
          <cell r="V65">
            <v>38220</v>
          </cell>
          <cell r="W65">
            <v>38320</v>
          </cell>
          <cell r="X65" t="str">
            <v>2959622</v>
          </cell>
          <cell r="Y65" t="str">
            <v>SBT</v>
          </cell>
          <cell r="Z65">
            <v>38226</v>
          </cell>
          <cell r="AA65" t="str">
            <v>N000248</v>
          </cell>
          <cell r="AB65">
            <v>38227</v>
          </cell>
          <cell r="AC65" t="str">
            <v>PCF</v>
          </cell>
          <cell r="AD65" t="str">
            <v>N</v>
          </cell>
          <cell r="AG65">
            <v>46.145000000000003</v>
          </cell>
          <cell r="AH65">
            <v>2238032.5</v>
          </cell>
          <cell r="AI65">
            <v>1250</v>
          </cell>
          <cell r="AJ65">
            <v>18018</v>
          </cell>
          <cell r="AN65">
            <v>38236</v>
          </cell>
          <cell r="AO65" t="str">
            <v>SBT</v>
          </cell>
          <cell r="AP65">
            <v>38244</v>
          </cell>
          <cell r="AQ65" t="str">
            <v>*</v>
          </cell>
        </row>
        <row r="66">
          <cell r="A66" t="str">
            <v>AEL</v>
          </cell>
          <cell r="F66" t="str">
            <v>SIRETESSILE SRL</v>
          </cell>
          <cell r="G66" t="str">
            <v>ITALY</v>
          </cell>
          <cell r="H66" t="str">
            <v>ITALY</v>
          </cell>
          <cell r="I66" t="str">
            <v>KG</v>
          </cell>
          <cell r="J66" t="str">
            <v>YARN</v>
          </cell>
          <cell r="K66" t="str">
            <v>DA 90</v>
          </cell>
          <cell r="L66" t="str">
            <v>CFR</v>
          </cell>
          <cell r="M66" t="str">
            <v>050/6006498</v>
          </cell>
          <cell r="N66">
            <v>38170</v>
          </cell>
          <cell r="O66" t="str">
            <v>AEL/TEXT/283/04</v>
          </cell>
          <cell r="P66">
            <v>38230</v>
          </cell>
          <cell r="Q66">
            <v>18110.2</v>
          </cell>
          <cell r="R66" t="str">
            <v>US$</v>
          </cell>
          <cell r="S66">
            <v>51251.87</v>
          </cell>
          <cell r="U66" t="str">
            <v>SENUNAHD02011600</v>
          </cell>
          <cell r="V66">
            <v>38230</v>
          </cell>
          <cell r="W66">
            <v>38320</v>
          </cell>
          <cell r="X66" t="str">
            <v>2962962</v>
          </cell>
          <cell r="Y66" t="str">
            <v>SBT</v>
          </cell>
          <cell r="Z66">
            <v>38233</v>
          </cell>
          <cell r="AA66" t="str">
            <v>N000259</v>
          </cell>
          <cell r="AB66">
            <v>38233</v>
          </cell>
          <cell r="AC66" t="str">
            <v>PCF</v>
          </cell>
          <cell r="AD66" t="str">
            <v>N</v>
          </cell>
          <cell r="AG66">
            <v>46.145000000000003</v>
          </cell>
          <cell r="AH66">
            <v>2365017.54</v>
          </cell>
          <cell r="AI66">
            <v>1250</v>
          </cell>
          <cell r="AJ66">
            <v>14621</v>
          </cell>
          <cell r="AN66">
            <v>38240</v>
          </cell>
          <cell r="AO66" t="str">
            <v>SBT</v>
          </cell>
          <cell r="AP66">
            <v>38244</v>
          </cell>
          <cell r="AQ66" t="str">
            <v>*</v>
          </cell>
        </row>
        <row r="67">
          <cell r="A67" t="str">
            <v>AEL</v>
          </cell>
          <cell r="F67" t="str">
            <v>QINGDAO XIYINGMEN</v>
          </cell>
          <cell r="G67" t="str">
            <v>CHINA</v>
          </cell>
          <cell r="H67" t="str">
            <v>CHINA</v>
          </cell>
          <cell r="I67" t="str">
            <v>BALES</v>
          </cell>
          <cell r="J67" t="str">
            <v>YARN</v>
          </cell>
          <cell r="K67" t="str">
            <v>DA 90</v>
          </cell>
          <cell r="L67" t="str">
            <v>CFR</v>
          </cell>
          <cell r="M67" t="str">
            <v>LC 504154567</v>
          </cell>
          <cell r="N67">
            <v>38216</v>
          </cell>
          <cell r="O67" t="str">
            <v>AEL/TEXT/270/04</v>
          </cell>
          <cell r="P67">
            <v>38229</v>
          </cell>
          <cell r="Q67">
            <v>108</v>
          </cell>
          <cell r="R67" t="str">
            <v>US$</v>
          </cell>
          <cell r="S67">
            <v>39528</v>
          </cell>
          <cell r="U67" t="str">
            <v>0674009001</v>
          </cell>
          <cell r="V67">
            <v>38229</v>
          </cell>
          <cell r="W67">
            <v>38320</v>
          </cell>
          <cell r="X67" t="str">
            <v>2975804</v>
          </cell>
          <cell r="Y67" t="str">
            <v>SBS</v>
          </cell>
          <cell r="Z67">
            <v>38236</v>
          </cell>
          <cell r="AA67" t="str">
            <v>LD038379</v>
          </cell>
          <cell r="AB67">
            <v>38236</v>
          </cell>
          <cell r="AC67" t="str">
            <v>CA</v>
          </cell>
          <cell r="AD67" t="str">
            <v>N</v>
          </cell>
          <cell r="AG67">
            <v>46.51</v>
          </cell>
          <cell r="AH67">
            <v>1838447</v>
          </cell>
          <cell r="AI67">
            <v>1600</v>
          </cell>
          <cell r="AJ67">
            <v>31732</v>
          </cell>
          <cell r="AN67">
            <v>38240</v>
          </cell>
          <cell r="AO67" t="str">
            <v>SBS</v>
          </cell>
          <cell r="AP67">
            <v>38254</v>
          </cell>
          <cell r="AQ67" t="str">
            <v>*</v>
          </cell>
        </row>
        <row r="68">
          <cell r="A68" t="str">
            <v>AEL</v>
          </cell>
          <cell r="F68" t="str">
            <v>QINGDAO XIYINGMEN</v>
          </cell>
          <cell r="G68" t="str">
            <v>CHINA</v>
          </cell>
          <cell r="H68" t="str">
            <v>CHINA</v>
          </cell>
          <cell r="I68" t="str">
            <v>BALES</v>
          </cell>
          <cell r="J68" t="str">
            <v>YARN</v>
          </cell>
          <cell r="K68" t="str">
            <v>DA 90</v>
          </cell>
          <cell r="L68" t="str">
            <v>CFR</v>
          </cell>
          <cell r="M68" t="str">
            <v>LC 504154567</v>
          </cell>
          <cell r="N68">
            <v>38216</v>
          </cell>
          <cell r="O68" t="str">
            <v>AEL/TEXT/271/04</v>
          </cell>
          <cell r="P68">
            <v>38229</v>
          </cell>
          <cell r="Q68">
            <v>108</v>
          </cell>
          <cell r="R68" t="str">
            <v>US$</v>
          </cell>
          <cell r="S68">
            <v>39528</v>
          </cell>
          <cell r="U68" t="str">
            <v>0674008661</v>
          </cell>
          <cell r="V68">
            <v>38229</v>
          </cell>
          <cell r="W68">
            <v>38320</v>
          </cell>
          <cell r="X68" t="str">
            <v>2975807</v>
          </cell>
          <cell r="Y68" t="str">
            <v>SBS</v>
          </cell>
          <cell r="Z68">
            <v>38236</v>
          </cell>
          <cell r="AA68" t="str">
            <v>LD038378</v>
          </cell>
          <cell r="AB68">
            <v>38236</v>
          </cell>
          <cell r="AC68" t="str">
            <v>CA</v>
          </cell>
          <cell r="AD68" t="str">
            <v>N</v>
          </cell>
          <cell r="AG68">
            <v>46.51</v>
          </cell>
          <cell r="AH68">
            <v>1838447</v>
          </cell>
          <cell r="AI68">
            <v>1600</v>
          </cell>
          <cell r="AJ68">
            <v>31732</v>
          </cell>
          <cell r="AN68">
            <v>38240</v>
          </cell>
          <cell r="AO68" t="str">
            <v>SBS</v>
          </cell>
          <cell r="AP68">
            <v>38254</v>
          </cell>
          <cell r="AQ68" t="str">
            <v>*</v>
          </cell>
        </row>
        <row r="69">
          <cell r="A69" t="str">
            <v>ICI</v>
          </cell>
          <cell r="B69" t="str">
            <v>ICI/TEXT/114</v>
          </cell>
          <cell r="C69">
            <v>38173</v>
          </cell>
          <cell r="F69" t="str">
            <v>DEBONAIR FASHION LTD</v>
          </cell>
          <cell r="G69" t="str">
            <v>BANGLADESH</v>
          </cell>
          <cell r="H69" t="str">
            <v>BANGLADESH</v>
          </cell>
          <cell r="I69" t="str">
            <v>YARD</v>
          </cell>
          <cell r="J69" t="str">
            <v>FABRIC</v>
          </cell>
          <cell r="K69" t="str">
            <v>DA 120</v>
          </cell>
          <cell r="L69" t="str">
            <v>CFR</v>
          </cell>
          <cell r="M69" t="str">
            <v>067304060200</v>
          </cell>
          <cell r="N69">
            <v>38186</v>
          </cell>
          <cell r="O69" t="str">
            <v>ICI/TEXT/058/04</v>
          </cell>
          <cell r="P69">
            <v>38194</v>
          </cell>
          <cell r="Q69">
            <v>12000</v>
          </cell>
          <cell r="R69" t="str">
            <v>US$</v>
          </cell>
          <cell r="S69">
            <v>19200</v>
          </cell>
          <cell r="U69" t="str">
            <v>00015</v>
          </cell>
          <cell r="V69">
            <v>38195</v>
          </cell>
          <cell r="W69">
            <v>38322</v>
          </cell>
          <cell r="X69" t="str">
            <v>AY 0481665</v>
          </cell>
          <cell r="Y69" t="str">
            <v>UCO</v>
          </cell>
          <cell r="Z69">
            <v>38201</v>
          </cell>
          <cell r="AA69" t="str">
            <v>N445649</v>
          </cell>
          <cell r="AB69">
            <v>38209</v>
          </cell>
          <cell r="AC69" t="str">
            <v>CA</v>
          </cell>
          <cell r="AD69" t="str">
            <v>N</v>
          </cell>
          <cell r="AG69">
            <v>46.02</v>
          </cell>
          <cell r="AH69">
            <v>883584</v>
          </cell>
          <cell r="AI69">
            <v>1564</v>
          </cell>
          <cell r="AJ69">
            <v>21550</v>
          </cell>
          <cell r="AK69">
            <v>0</v>
          </cell>
          <cell r="AN69">
            <v>38220</v>
          </cell>
          <cell r="AO69" t="str">
            <v>UCO</v>
          </cell>
          <cell r="AP69">
            <v>38227</v>
          </cell>
          <cell r="AQ69" t="str">
            <v>*</v>
          </cell>
        </row>
        <row r="70">
          <cell r="A70" t="str">
            <v>ICI</v>
          </cell>
          <cell r="B70" t="str">
            <v>ICI/TEXT/116/20</v>
          </cell>
          <cell r="C70">
            <v>38181</v>
          </cell>
          <cell r="F70" t="str">
            <v>RL DENIM LIMITED</v>
          </cell>
          <cell r="G70" t="str">
            <v>BANGLADESH</v>
          </cell>
          <cell r="H70" t="str">
            <v>BANGLADESH</v>
          </cell>
          <cell r="I70" t="str">
            <v>YARD</v>
          </cell>
          <cell r="J70" t="str">
            <v>FABRIC</v>
          </cell>
          <cell r="K70" t="str">
            <v>DA 120</v>
          </cell>
          <cell r="L70" t="str">
            <v>CFR</v>
          </cell>
          <cell r="M70" t="str">
            <v>235504060030</v>
          </cell>
          <cell r="N70">
            <v>38200</v>
          </cell>
          <cell r="O70" t="str">
            <v>ICI/TEXT/071/04</v>
          </cell>
          <cell r="P70">
            <v>38223</v>
          </cell>
          <cell r="Q70">
            <v>19000</v>
          </cell>
          <cell r="R70" t="str">
            <v>US$</v>
          </cell>
          <cell r="S70">
            <v>29260</v>
          </cell>
          <cell r="U70" t="str">
            <v>00021</v>
          </cell>
          <cell r="V70">
            <v>38224</v>
          </cell>
          <cell r="W70">
            <v>38323</v>
          </cell>
          <cell r="X70" t="str">
            <v>AY 0481675</v>
          </cell>
          <cell r="Y70" t="str">
            <v>UCO</v>
          </cell>
          <cell r="Z70">
            <v>38233</v>
          </cell>
          <cell r="AA70" t="str">
            <v>N445797</v>
          </cell>
          <cell r="AB70">
            <v>38233</v>
          </cell>
          <cell r="AC70" t="str">
            <v>CA</v>
          </cell>
          <cell r="AD70" t="str">
            <v>N</v>
          </cell>
          <cell r="AG70">
            <v>46.6</v>
          </cell>
          <cell r="AH70">
            <v>1363516</v>
          </cell>
          <cell r="AI70">
            <v>2504</v>
          </cell>
          <cell r="AJ70">
            <v>34869</v>
          </cell>
          <cell r="AN70">
            <v>38240</v>
          </cell>
          <cell r="AO70" t="str">
            <v>UCO</v>
          </cell>
          <cell r="AP70">
            <v>38245</v>
          </cell>
          <cell r="AQ70" t="str">
            <v>*</v>
          </cell>
        </row>
        <row r="71">
          <cell r="A71" t="str">
            <v>AEL</v>
          </cell>
          <cell r="F71" t="str">
            <v>SRIGEY I. SINGER</v>
          </cell>
          <cell r="G71" t="str">
            <v>ISRAEL</v>
          </cell>
          <cell r="H71" t="str">
            <v>ISRAEL</v>
          </cell>
          <cell r="I71" t="str">
            <v>KG</v>
          </cell>
          <cell r="J71" t="str">
            <v>YARN</v>
          </cell>
          <cell r="K71" t="str">
            <v>DA 120</v>
          </cell>
          <cell r="L71" t="str">
            <v>CFR</v>
          </cell>
          <cell r="M71" t="str">
            <v>333-01-0053058XD</v>
          </cell>
          <cell r="O71" t="str">
            <v>AEL/TEXT/257/04</v>
          </cell>
          <cell r="P71">
            <v>38204</v>
          </cell>
          <cell r="Q71">
            <v>8845.2000000000007</v>
          </cell>
          <cell r="R71" t="str">
            <v>US$</v>
          </cell>
          <cell r="S71">
            <v>24032.41</v>
          </cell>
          <cell r="U71" t="str">
            <v>PONLBOM27045798</v>
          </cell>
          <cell r="V71">
            <v>38204</v>
          </cell>
          <cell r="W71">
            <v>38324</v>
          </cell>
          <cell r="X71" t="str">
            <v>2936941</v>
          </cell>
          <cell r="Y71" t="str">
            <v>SBI</v>
          </cell>
          <cell r="Z71">
            <v>38217</v>
          </cell>
          <cell r="AA71" t="str">
            <v>ED0446451</v>
          </cell>
          <cell r="AB71">
            <v>38217</v>
          </cell>
          <cell r="AC71" t="str">
            <v>PCF</v>
          </cell>
          <cell r="AD71" t="str">
            <v>N</v>
          </cell>
          <cell r="AG71">
            <v>45</v>
          </cell>
          <cell r="AH71">
            <v>1081458</v>
          </cell>
          <cell r="AI71">
            <v>3064</v>
          </cell>
          <cell r="AJ71">
            <v>8947</v>
          </cell>
          <cell r="AN71">
            <v>38245</v>
          </cell>
          <cell r="AO71" t="str">
            <v>SBI</v>
          </cell>
          <cell r="AP71">
            <v>38246</v>
          </cell>
          <cell r="AQ71" t="str">
            <v>*</v>
          </cell>
        </row>
        <row r="72">
          <cell r="A72" t="str">
            <v>AEL</v>
          </cell>
          <cell r="F72" t="str">
            <v>ZIBO ZHONGJING CO.</v>
          </cell>
          <cell r="G72" t="str">
            <v>CHINA</v>
          </cell>
          <cell r="H72" t="str">
            <v>CHINA</v>
          </cell>
          <cell r="I72" t="str">
            <v>KG</v>
          </cell>
          <cell r="J72" t="str">
            <v>YARN</v>
          </cell>
          <cell r="K72" t="str">
            <v>DA 90</v>
          </cell>
          <cell r="L72" t="str">
            <v>C&amp;F</v>
          </cell>
          <cell r="M72" t="str">
            <v>LC375050400256</v>
          </cell>
          <cell r="N72">
            <v>38152</v>
          </cell>
          <cell r="O72" t="str">
            <v>AEL/TEXT/290/04</v>
          </cell>
          <cell r="P72">
            <v>38236</v>
          </cell>
          <cell r="Q72">
            <v>19958.400000000001</v>
          </cell>
          <cell r="R72" t="str">
            <v>US$</v>
          </cell>
          <cell r="S72">
            <v>42311.81</v>
          </cell>
          <cell r="U72" t="str">
            <v>MOLU396729527</v>
          </cell>
          <cell r="V72">
            <v>38236</v>
          </cell>
          <cell r="W72">
            <v>38325</v>
          </cell>
          <cell r="X72" t="str">
            <v>1411260</v>
          </cell>
          <cell r="Y72" t="str">
            <v>SBT</v>
          </cell>
          <cell r="Z72">
            <v>38239</v>
          </cell>
          <cell r="AA72" t="str">
            <v>N000268</v>
          </cell>
          <cell r="AB72">
            <v>38240</v>
          </cell>
          <cell r="AC72" t="str">
            <v>PCF</v>
          </cell>
          <cell r="AD72" t="str">
            <v>N</v>
          </cell>
          <cell r="AG72">
            <v>46.145000000000003</v>
          </cell>
          <cell r="AH72">
            <v>1952478.47</v>
          </cell>
          <cell r="AI72">
            <v>1250</v>
          </cell>
          <cell r="AJ72">
            <v>12013</v>
          </cell>
          <cell r="AN72">
            <v>38251</v>
          </cell>
          <cell r="AO72" t="str">
            <v>SBT</v>
          </cell>
          <cell r="AP72">
            <v>38257</v>
          </cell>
          <cell r="AQ72" t="str">
            <v>*</v>
          </cell>
        </row>
        <row r="73">
          <cell r="A73" t="str">
            <v>AEL</v>
          </cell>
          <cell r="F73" t="str">
            <v>ZIBO ZHONGJING CO.</v>
          </cell>
          <cell r="G73" t="str">
            <v>CHINA</v>
          </cell>
          <cell r="H73" t="str">
            <v>CHINA</v>
          </cell>
          <cell r="I73" t="str">
            <v>KG</v>
          </cell>
          <cell r="J73" t="str">
            <v>YARN</v>
          </cell>
          <cell r="K73" t="str">
            <v>DA 90</v>
          </cell>
          <cell r="L73" t="str">
            <v>C&amp;F</v>
          </cell>
          <cell r="M73" t="str">
            <v>LC375050400256</v>
          </cell>
          <cell r="N73">
            <v>38152</v>
          </cell>
          <cell r="O73" t="str">
            <v>AEL/TEXT/291/04</v>
          </cell>
          <cell r="P73">
            <v>38236</v>
          </cell>
          <cell r="Q73">
            <v>19958.400000000001</v>
          </cell>
          <cell r="R73" t="str">
            <v>US$</v>
          </cell>
          <cell r="S73">
            <v>42311.81</v>
          </cell>
          <cell r="U73" t="str">
            <v>MOLU396729510</v>
          </cell>
          <cell r="V73">
            <v>38236</v>
          </cell>
          <cell r="W73">
            <v>38325</v>
          </cell>
          <cell r="X73" t="str">
            <v>1409712</v>
          </cell>
          <cell r="Y73" t="str">
            <v>SBT</v>
          </cell>
          <cell r="Z73">
            <v>38239</v>
          </cell>
          <cell r="AA73" t="str">
            <v>N000267</v>
          </cell>
          <cell r="AB73">
            <v>38240</v>
          </cell>
          <cell r="AC73" t="str">
            <v>PCF</v>
          </cell>
          <cell r="AD73" t="str">
            <v>N</v>
          </cell>
          <cell r="AG73">
            <v>46.145000000000003</v>
          </cell>
          <cell r="AH73">
            <v>1952478.47</v>
          </cell>
          <cell r="AI73">
            <v>1250</v>
          </cell>
          <cell r="AJ73">
            <v>12013</v>
          </cell>
          <cell r="AN73">
            <v>38251</v>
          </cell>
          <cell r="AO73" t="str">
            <v>SBT</v>
          </cell>
          <cell r="AP73">
            <v>38257</v>
          </cell>
          <cell r="AQ73" t="str">
            <v>*</v>
          </cell>
        </row>
        <row r="74">
          <cell r="A74" t="str">
            <v>AEL</v>
          </cell>
          <cell r="F74" t="str">
            <v>WINTEX AGENCY LIMITE</v>
          </cell>
          <cell r="G74" t="str">
            <v>HONGKONG</v>
          </cell>
          <cell r="H74" t="str">
            <v>HONGKONG</v>
          </cell>
          <cell r="I74" t="str">
            <v>LBS</v>
          </cell>
          <cell r="J74" t="str">
            <v>YARN</v>
          </cell>
          <cell r="K74" t="str">
            <v>DA 90</v>
          </cell>
          <cell r="L74" t="str">
            <v>CFR</v>
          </cell>
          <cell r="M74" t="str">
            <v>DC TSE977878BB</v>
          </cell>
          <cell r="N74">
            <v>38211</v>
          </cell>
          <cell r="O74" t="str">
            <v>AEL/TEXT/287/04</v>
          </cell>
          <cell r="P74">
            <v>38229</v>
          </cell>
          <cell r="Q74">
            <v>18144</v>
          </cell>
          <cell r="R74" t="str">
            <v>US$</v>
          </cell>
          <cell r="S74">
            <v>48500</v>
          </cell>
          <cell r="U74" t="str">
            <v>0674009012</v>
          </cell>
          <cell r="V74">
            <v>38229</v>
          </cell>
          <cell r="W74">
            <v>38326</v>
          </cell>
          <cell r="X74" t="str">
            <v>2968909</v>
          </cell>
          <cell r="Y74" t="str">
            <v>SBT</v>
          </cell>
          <cell r="Z74">
            <v>38236</v>
          </cell>
          <cell r="AA74" t="str">
            <v>N000265</v>
          </cell>
          <cell r="AB74">
            <v>38236</v>
          </cell>
          <cell r="AC74" t="str">
            <v>PCF</v>
          </cell>
          <cell r="AD74" t="str">
            <v>N</v>
          </cell>
          <cell r="AG74">
            <v>46.145000000000003</v>
          </cell>
          <cell r="AH74">
            <v>2238032.5</v>
          </cell>
          <cell r="AI74">
            <v>1250</v>
          </cell>
          <cell r="AJ74">
            <v>19503</v>
          </cell>
          <cell r="AN74">
            <v>38240</v>
          </cell>
          <cell r="AO74" t="str">
            <v>SBT</v>
          </cell>
          <cell r="AP74">
            <v>38244</v>
          </cell>
          <cell r="AQ74" t="str">
            <v>*</v>
          </cell>
        </row>
        <row r="75">
          <cell r="A75" t="str">
            <v>AEL</v>
          </cell>
          <cell r="F75" t="str">
            <v>VANGUARD INDUATRIES</v>
          </cell>
          <cell r="G75" t="str">
            <v>SRILANKA</v>
          </cell>
          <cell r="H75" t="str">
            <v>SRILANKA</v>
          </cell>
          <cell r="I75" t="str">
            <v>KG</v>
          </cell>
          <cell r="J75" t="str">
            <v>YARN</v>
          </cell>
          <cell r="K75" t="str">
            <v>DA 90</v>
          </cell>
          <cell r="L75" t="str">
            <v>C&amp;F</v>
          </cell>
          <cell r="M75" t="str">
            <v>ILC308700023604</v>
          </cell>
          <cell r="N75">
            <v>38224</v>
          </cell>
          <cell r="O75" t="str">
            <v>AEL/TEXT/303/04</v>
          </cell>
          <cell r="P75">
            <v>38236</v>
          </cell>
          <cell r="Q75">
            <v>9979.2000000000007</v>
          </cell>
          <cell r="R75" t="str">
            <v>US$</v>
          </cell>
          <cell r="S75">
            <v>21954.240000000002</v>
          </cell>
          <cell r="U75" t="str">
            <v>MAA/CMB/0478</v>
          </cell>
          <cell r="V75">
            <v>38236</v>
          </cell>
          <cell r="W75">
            <v>38326</v>
          </cell>
          <cell r="X75" t="str">
            <v>1897268</v>
          </cell>
          <cell r="Y75" t="str">
            <v>SBI</v>
          </cell>
          <cell r="Z75">
            <v>38247</v>
          </cell>
          <cell r="AA75" t="str">
            <v>LD0446523</v>
          </cell>
          <cell r="AB75">
            <v>38247</v>
          </cell>
          <cell r="AC75" t="str">
            <v>CA</v>
          </cell>
          <cell r="AD75" t="str">
            <v>N</v>
          </cell>
          <cell r="AG75">
            <v>46.027500000000003</v>
          </cell>
          <cell r="AH75">
            <v>1010499</v>
          </cell>
          <cell r="AI75">
            <v>2000</v>
          </cell>
          <cell r="AJ75">
            <v>15857</v>
          </cell>
          <cell r="AN75">
            <v>38251</v>
          </cell>
          <cell r="AO75" t="str">
            <v>SBI</v>
          </cell>
          <cell r="AP75">
            <v>38257</v>
          </cell>
          <cell r="AQ75" t="str">
            <v>*</v>
          </cell>
        </row>
        <row r="76">
          <cell r="A76" t="str">
            <v>ICI</v>
          </cell>
          <cell r="F76" t="str">
            <v>CORTINOVA SA</v>
          </cell>
          <cell r="G76" t="str">
            <v>SPAIN</v>
          </cell>
          <cell r="H76" t="str">
            <v>SPAIN</v>
          </cell>
          <cell r="I76" t="str">
            <v>KG</v>
          </cell>
          <cell r="J76" t="str">
            <v>YARN</v>
          </cell>
          <cell r="K76" t="str">
            <v>DA 90</v>
          </cell>
          <cell r="L76" t="str">
            <v>CFR</v>
          </cell>
          <cell r="M76" t="str">
            <v>12097620501519</v>
          </cell>
          <cell r="N76">
            <v>38195</v>
          </cell>
          <cell r="O76" t="str">
            <v>ICI/TEXT/073/04</v>
          </cell>
          <cell r="P76">
            <v>38238</v>
          </cell>
          <cell r="Q76">
            <v>7824.6</v>
          </cell>
          <cell r="R76" t="str">
            <v>US$</v>
          </cell>
          <cell r="S76">
            <v>16822.89</v>
          </cell>
          <cell r="U76" t="str">
            <v>4560DEL01648</v>
          </cell>
          <cell r="V76">
            <v>38238</v>
          </cell>
          <cell r="W76">
            <v>38328</v>
          </cell>
          <cell r="X76" t="str">
            <v>1411083</v>
          </cell>
          <cell r="Y76" t="str">
            <v>UCO</v>
          </cell>
          <cell r="Z76">
            <v>38243</v>
          </cell>
          <cell r="AA76" t="str">
            <v>D445821</v>
          </cell>
          <cell r="AB76">
            <v>38243</v>
          </cell>
          <cell r="AC76" t="str">
            <v>CA</v>
          </cell>
          <cell r="AD76" t="str">
            <v>N</v>
          </cell>
          <cell r="AG76">
            <v>46.3</v>
          </cell>
          <cell r="AH76">
            <v>778900</v>
          </cell>
          <cell r="AI76">
            <v>1973</v>
          </cell>
          <cell r="AJ76">
            <v>12873</v>
          </cell>
          <cell r="AN76">
            <v>38251</v>
          </cell>
          <cell r="AO76" t="str">
            <v>UCO</v>
          </cell>
          <cell r="AP76">
            <v>38257</v>
          </cell>
          <cell r="AQ76" t="str">
            <v>*</v>
          </cell>
        </row>
        <row r="77">
          <cell r="A77" t="str">
            <v>ICI</v>
          </cell>
          <cell r="B77" t="str">
            <v>ICI/TEXT/115</v>
          </cell>
          <cell r="C77">
            <v>38180</v>
          </cell>
          <cell r="F77" t="str">
            <v>JERKIN WEARS LTD.</v>
          </cell>
          <cell r="G77" t="str">
            <v>BANGLADESH</v>
          </cell>
          <cell r="H77" t="str">
            <v>BANGLADESH</v>
          </cell>
          <cell r="I77" t="str">
            <v>YARD</v>
          </cell>
          <cell r="J77" t="str">
            <v>FABRIC</v>
          </cell>
          <cell r="K77" t="str">
            <v>DA 120</v>
          </cell>
          <cell r="L77" t="str">
            <v>C&amp;F</v>
          </cell>
          <cell r="M77" t="str">
            <v>1814-04-06-0055</v>
          </cell>
          <cell r="N77">
            <v>38194</v>
          </cell>
          <cell r="O77" t="str">
            <v>ICI/TEXT/062/04</v>
          </cell>
          <cell r="P77">
            <v>38199</v>
          </cell>
          <cell r="Q77">
            <v>40000</v>
          </cell>
          <cell r="R77" t="str">
            <v>US$</v>
          </cell>
          <cell r="S77">
            <v>62000</v>
          </cell>
          <cell r="U77" t="str">
            <v>00016</v>
          </cell>
          <cell r="V77">
            <v>38200</v>
          </cell>
          <cell r="W77">
            <v>38331</v>
          </cell>
          <cell r="X77" t="str">
            <v>AX 0481667</v>
          </cell>
          <cell r="Y77" t="str">
            <v>UCO</v>
          </cell>
          <cell r="Z77">
            <v>38211</v>
          </cell>
          <cell r="AA77" t="str">
            <v>N445705</v>
          </cell>
          <cell r="AB77">
            <v>38211</v>
          </cell>
          <cell r="AC77" t="str">
            <v>CA</v>
          </cell>
          <cell r="AD77" t="str">
            <v>N</v>
          </cell>
          <cell r="AG77">
            <v>46.59</v>
          </cell>
          <cell r="AH77">
            <v>2888580</v>
          </cell>
          <cell r="AI77">
            <v>3400</v>
          </cell>
          <cell r="AJ77">
            <v>73980</v>
          </cell>
          <cell r="AN77">
            <v>38217</v>
          </cell>
          <cell r="AO77" t="str">
            <v>UCO</v>
          </cell>
          <cell r="AP77">
            <v>38224</v>
          </cell>
          <cell r="AQ77" t="str">
            <v>*</v>
          </cell>
        </row>
        <row r="78">
          <cell r="A78" t="str">
            <v>AEL</v>
          </cell>
          <cell r="B78" t="str">
            <v>AEL/TEXT/P/65</v>
          </cell>
          <cell r="C78">
            <v>38166</v>
          </cell>
          <cell r="F78" t="str">
            <v>SOCIETE INDUTRIELLE</v>
          </cell>
          <cell r="G78" t="str">
            <v>TUNISIA</v>
          </cell>
          <cell r="H78" t="str">
            <v>TUNISIA</v>
          </cell>
          <cell r="I78" t="str">
            <v>KG</v>
          </cell>
          <cell r="J78" t="str">
            <v>YARN</v>
          </cell>
          <cell r="K78" t="str">
            <v>DA 90</v>
          </cell>
          <cell r="L78" t="str">
            <v>CFR</v>
          </cell>
          <cell r="M78" t="str">
            <v>SFX04419621</v>
          </cell>
          <cell r="N78">
            <v>38205</v>
          </cell>
          <cell r="O78" t="str">
            <v>AEL/TEXT/294/04</v>
          </cell>
          <cell r="P78">
            <v>38243</v>
          </cell>
          <cell r="Q78">
            <v>8000</v>
          </cell>
          <cell r="R78" t="str">
            <v>US$</v>
          </cell>
          <cell r="S78">
            <v>22000</v>
          </cell>
          <cell r="U78" t="str">
            <v>SENUNAHD02030406</v>
          </cell>
          <cell r="V78">
            <v>38243</v>
          </cell>
          <cell r="W78">
            <v>38334</v>
          </cell>
          <cell r="X78" t="str">
            <v>2990497</v>
          </cell>
          <cell r="Y78" t="str">
            <v>SBI</v>
          </cell>
          <cell r="Z78">
            <v>38245</v>
          </cell>
          <cell r="AA78" t="str">
            <v>LD0446514</v>
          </cell>
          <cell r="AB78">
            <v>38245</v>
          </cell>
          <cell r="AC78" t="str">
            <v>CA</v>
          </cell>
          <cell r="AD78" t="str">
            <v>N</v>
          </cell>
          <cell r="AG78">
            <v>45.975000000000001</v>
          </cell>
          <cell r="AH78">
            <v>1011450</v>
          </cell>
          <cell r="AI78">
            <v>2000</v>
          </cell>
          <cell r="AJ78">
            <v>17880</v>
          </cell>
          <cell r="AN78">
            <v>38251</v>
          </cell>
          <cell r="AO78" t="str">
            <v>SBI</v>
          </cell>
          <cell r="AP78">
            <v>38257</v>
          </cell>
          <cell r="AQ78" t="str">
            <v>*</v>
          </cell>
        </row>
        <row r="79">
          <cell r="A79" t="str">
            <v>ICI</v>
          </cell>
          <cell r="B79" t="str">
            <v>ICI/TEXT/115</v>
          </cell>
          <cell r="C79">
            <v>38180</v>
          </cell>
          <cell r="F79" t="str">
            <v>JERKIN WEARS LTD.</v>
          </cell>
          <cell r="G79" t="str">
            <v>BANGLADESH</v>
          </cell>
          <cell r="H79" t="str">
            <v>BANGLADESH</v>
          </cell>
          <cell r="I79" t="str">
            <v>YARD</v>
          </cell>
          <cell r="J79" t="str">
            <v>FABRIC</v>
          </cell>
          <cell r="K79" t="str">
            <v>DA 120</v>
          </cell>
          <cell r="L79" t="str">
            <v>C&amp;F</v>
          </cell>
          <cell r="M79" t="str">
            <v>1814-04-06-0055</v>
          </cell>
          <cell r="N79">
            <v>38194</v>
          </cell>
          <cell r="O79" t="str">
            <v>ICI/TEXT/069/04</v>
          </cell>
          <cell r="P79">
            <v>38209</v>
          </cell>
          <cell r="Q79">
            <v>20000</v>
          </cell>
          <cell r="R79" t="str">
            <v>US$</v>
          </cell>
          <cell r="S79">
            <v>31000</v>
          </cell>
          <cell r="U79" t="str">
            <v>00018</v>
          </cell>
          <cell r="V79">
            <v>38212</v>
          </cell>
          <cell r="W79">
            <v>38340</v>
          </cell>
          <cell r="X79" t="str">
            <v>AY 0481669</v>
          </cell>
          <cell r="Y79" t="str">
            <v>UCO</v>
          </cell>
          <cell r="Z79">
            <v>38219</v>
          </cell>
          <cell r="AA79" t="str">
            <v>N445745</v>
          </cell>
          <cell r="AB79">
            <v>38222</v>
          </cell>
          <cell r="AC79" t="str">
            <v>CA</v>
          </cell>
          <cell r="AD79" t="str">
            <v>N</v>
          </cell>
          <cell r="AG79">
            <v>46.645000000000003</v>
          </cell>
          <cell r="AH79">
            <v>1445995</v>
          </cell>
          <cell r="AI79">
            <v>2707</v>
          </cell>
          <cell r="AJ79">
            <v>36150</v>
          </cell>
          <cell r="AN79">
            <v>38226</v>
          </cell>
          <cell r="AO79" t="str">
            <v>UCO</v>
          </cell>
          <cell r="AP79">
            <v>38236</v>
          </cell>
          <cell r="AQ79" t="str">
            <v>*</v>
          </cell>
        </row>
        <row r="80">
          <cell r="A80" t="str">
            <v>AEL</v>
          </cell>
          <cell r="F80" t="str">
            <v>A.K. TEXTILES LAND</v>
          </cell>
          <cell r="G80" t="str">
            <v>CYPRUS</v>
          </cell>
          <cell r="H80" t="str">
            <v>CYPRUS</v>
          </cell>
          <cell r="I80" t="str">
            <v>KG</v>
          </cell>
          <cell r="J80" t="str">
            <v>YARN</v>
          </cell>
          <cell r="K80" t="str">
            <v>DA 90</v>
          </cell>
          <cell r="L80" t="str">
            <v>CFR</v>
          </cell>
          <cell r="M80" t="str">
            <v>00347-01-0014933</v>
          </cell>
          <cell r="N80">
            <v>38219</v>
          </cell>
          <cell r="O80" t="str">
            <v>AEL/TEXT/312/04</v>
          </cell>
          <cell r="P80">
            <v>38248</v>
          </cell>
          <cell r="Q80">
            <v>7484.4</v>
          </cell>
          <cell r="R80" t="str">
            <v>US$</v>
          </cell>
          <cell r="S80">
            <v>19010.38</v>
          </cell>
          <cell r="U80" t="str">
            <v>TTI/001669</v>
          </cell>
          <cell r="V80">
            <v>38248</v>
          </cell>
          <cell r="W80">
            <v>38340</v>
          </cell>
          <cell r="X80" t="str">
            <v>1353510</v>
          </cell>
          <cell r="Y80" t="str">
            <v>SBI</v>
          </cell>
          <cell r="Z80">
            <v>38257</v>
          </cell>
          <cell r="AA80" t="str">
            <v>LD0446543</v>
          </cell>
          <cell r="AB80">
            <v>38257</v>
          </cell>
          <cell r="AC80" t="str">
            <v>CA</v>
          </cell>
          <cell r="AD80" t="str">
            <v>N</v>
          </cell>
          <cell r="AG80">
            <v>45.79</v>
          </cell>
          <cell r="AH80">
            <v>870485</v>
          </cell>
          <cell r="AI80">
            <v>2000</v>
          </cell>
          <cell r="AJ80">
            <v>14351</v>
          </cell>
          <cell r="AN80">
            <v>38267</v>
          </cell>
          <cell r="AO80" t="str">
            <v>SBI</v>
          </cell>
          <cell r="AP80">
            <v>38269</v>
          </cell>
          <cell r="AQ80" t="str">
            <v>*</v>
          </cell>
        </row>
        <row r="81">
          <cell r="A81" t="str">
            <v>AEL</v>
          </cell>
          <cell r="F81" t="str">
            <v>DIVINE TEXTILE LTD</v>
          </cell>
          <cell r="G81" t="str">
            <v>BANGLADESH</v>
          </cell>
          <cell r="H81" t="str">
            <v>BANGLADESH</v>
          </cell>
          <cell r="I81" t="str">
            <v>KG</v>
          </cell>
          <cell r="J81" t="str">
            <v>YARN</v>
          </cell>
          <cell r="K81" t="str">
            <v>DA 90</v>
          </cell>
          <cell r="L81" t="str">
            <v>CFR</v>
          </cell>
          <cell r="O81" t="str">
            <v>AEL/TEXT/323/04</v>
          </cell>
          <cell r="P81">
            <v>38253</v>
          </cell>
          <cell r="Q81">
            <v>8618.4</v>
          </cell>
          <cell r="R81" t="str">
            <v>US$</v>
          </cell>
          <cell r="S81">
            <v>21976.92</v>
          </cell>
          <cell r="U81" t="str">
            <v>Z500040237</v>
          </cell>
          <cell r="V81">
            <v>38253</v>
          </cell>
          <cell r="W81">
            <v>38342</v>
          </cell>
          <cell r="X81" t="str">
            <v>3009916</v>
          </cell>
          <cell r="Y81" t="str">
            <v>UCO</v>
          </cell>
          <cell r="Z81">
            <v>38257</v>
          </cell>
          <cell r="AA81" t="str">
            <v>P445856</v>
          </cell>
          <cell r="AB81">
            <v>38258</v>
          </cell>
          <cell r="AC81" t="str">
            <v>PCL</v>
          </cell>
          <cell r="AD81" t="str">
            <v>P</v>
          </cell>
          <cell r="AG81">
            <v>46.195</v>
          </cell>
          <cell r="AH81">
            <v>1015223</v>
          </cell>
          <cell r="AI81">
            <v>2298</v>
          </cell>
          <cell r="AJ81">
            <v>16582</v>
          </cell>
          <cell r="AN81">
            <v>38271</v>
          </cell>
          <cell r="AO81" t="str">
            <v>UCO</v>
          </cell>
          <cell r="AP81">
            <v>38273</v>
          </cell>
          <cell r="AQ81" t="str">
            <v>*</v>
          </cell>
        </row>
        <row r="82">
          <cell r="A82" t="str">
            <v>AEL</v>
          </cell>
          <cell r="F82" t="str">
            <v>SRIGEY L. SINGER</v>
          </cell>
          <cell r="G82" t="str">
            <v>ISRAEL</v>
          </cell>
          <cell r="H82" t="str">
            <v>ISRAEL</v>
          </cell>
          <cell r="I82" t="str">
            <v>KG</v>
          </cell>
          <cell r="J82" t="str">
            <v>YARN</v>
          </cell>
          <cell r="K82" t="str">
            <v>DA 120</v>
          </cell>
          <cell r="L82" t="str">
            <v>CFR</v>
          </cell>
          <cell r="M82" t="str">
            <v>333-01-0059007XD</v>
          </cell>
          <cell r="N82">
            <v>38211</v>
          </cell>
          <cell r="O82" t="str">
            <v>AEL/TEXT/261/04</v>
          </cell>
          <cell r="P82">
            <v>38223</v>
          </cell>
          <cell r="Q82">
            <v>8845.2000000000007</v>
          </cell>
          <cell r="R82" t="str">
            <v>US$</v>
          </cell>
          <cell r="S82">
            <v>24032.41</v>
          </cell>
          <cell r="U82" t="str">
            <v>4560JNP05640</v>
          </cell>
          <cell r="V82">
            <v>38223</v>
          </cell>
          <cell r="W82">
            <v>38343</v>
          </cell>
          <cell r="X82" t="str">
            <v>2957985</v>
          </cell>
          <cell r="Y82" t="str">
            <v>SBI</v>
          </cell>
          <cell r="Z82">
            <v>38225</v>
          </cell>
          <cell r="AA82" t="str">
            <v>TD0446467</v>
          </cell>
          <cell r="AB82">
            <v>38225</v>
          </cell>
          <cell r="AC82" t="str">
            <v>PCF</v>
          </cell>
          <cell r="AD82" t="str">
            <v>N</v>
          </cell>
          <cell r="AG82">
            <v>45</v>
          </cell>
          <cell r="AH82">
            <v>1081458</v>
          </cell>
          <cell r="AI82">
            <v>3064</v>
          </cell>
          <cell r="AJ82">
            <v>10100</v>
          </cell>
          <cell r="AN82">
            <v>38232</v>
          </cell>
          <cell r="AO82" t="str">
            <v>SBI</v>
          </cell>
          <cell r="AP82">
            <v>38233</v>
          </cell>
          <cell r="AQ82" t="str">
            <v>*</v>
          </cell>
        </row>
        <row r="83">
          <cell r="A83" t="str">
            <v>AEL</v>
          </cell>
          <cell r="F83" t="str">
            <v>DIVINE TEXTILE LTD.</v>
          </cell>
          <cell r="G83" t="str">
            <v>BANGLADESH</v>
          </cell>
          <cell r="H83" t="str">
            <v>BANGLADESH</v>
          </cell>
          <cell r="I83" t="str">
            <v>KG</v>
          </cell>
          <cell r="J83" t="str">
            <v>YARN</v>
          </cell>
          <cell r="K83" t="str">
            <v>DA 90</v>
          </cell>
          <cell r="L83" t="str">
            <v>CFR</v>
          </cell>
          <cell r="M83" t="str">
            <v>013204060184</v>
          </cell>
          <cell r="N83">
            <v>38232</v>
          </cell>
          <cell r="O83" t="str">
            <v>AEL/TEXT/308/04</v>
          </cell>
          <cell r="P83">
            <v>38254</v>
          </cell>
          <cell r="Q83">
            <v>19595.52</v>
          </cell>
          <cell r="R83" t="str">
            <v>US$</v>
          </cell>
          <cell r="S83">
            <v>47617.11</v>
          </cell>
          <cell r="U83" t="str">
            <v>4560JNP06014</v>
          </cell>
          <cell r="V83">
            <v>38254</v>
          </cell>
          <cell r="W83">
            <v>38343</v>
          </cell>
          <cell r="X83" t="str">
            <v>2998120</v>
          </cell>
          <cell r="Y83" t="str">
            <v>SBS</v>
          </cell>
          <cell r="Z83">
            <v>38259</v>
          </cell>
          <cell r="AA83" t="str">
            <v>LD038420</v>
          </cell>
          <cell r="AB83">
            <v>38259</v>
          </cell>
          <cell r="AC83" t="str">
            <v>CA</v>
          </cell>
          <cell r="AD83" t="str">
            <v>N</v>
          </cell>
          <cell r="AG83">
            <v>46.28</v>
          </cell>
          <cell r="AH83">
            <v>2203720</v>
          </cell>
          <cell r="AI83">
            <v>1600</v>
          </cell>
          <cell r="AJ83">
            <v>38037</v>
          </cell>
          <cell r="AN83">
            <v>38267</v>
          </cell>
          <cell r="AO83" t="str">
            <v>SBS</v>
          </cell>
          <cell r="AP83">
            <v>38271</v>
          </cell>
          <cell r="AQ83" t="str">
            <v>*</v>
          </cell>
        </row>
        <row r="84">
          <cell r="A84" t="str">
            <v>AEL</v>
          </cell>
          <cell r="F84" t="str">
            <v>DIVINE TEXTILE LTD.</v>
          </cell>
          <cell r="G84" t="str">
            <v>BANGLADESH</v>
          </cell>
          <cell r="H84" t="str">
            <v>BANGLADESH</v>
          </cell>
          <cell r="I84" t="str">
            <v>KG</v>
          </cell>
          <cell r="J84" t="str">
            <v>YARN</v>
          </cell>
          <cell r="K84" t="str">
            <v>DA 90</v>
          </cell>
          <cell r="L84" t="str">
            <v>CFR</v>
          </cell>
          <cell r="M84" t="str">
            <v>013204060184</v>
          </cell>
          <cell r="N84">
            <v>38232</v>
          </cell>
          <cell r="O84" t="str">
            <v>AEL/TEXT/310/04</v>
          </cell>
          <cell r="P84">
            <v>38254</v>
          </cell>
          <cell r="Q84">
            <v>19595.52</v>
          </cell>
          <cell r="R84" t="str">
            <v>US$</v>
          </cell>
          <cell r="S84">
            <v>49968.58</v>
          </cell>
          <cell r="U84" t="str">
            <v>4560JNP06013</v>
          </cell>
          <cell r="V84">
            <v>38254</v>
          </cell>
          <cell r="W84">
            <v>38343</v>
          </cell>
          <cell r="X84" t="str">
            <v>3000030</v>
          </cell>
          <cell r="Y84" t="str">
            <v>SBS</v>
          </cell>
          <cell r="Z84">
            <v>38259</v>
          </cell>
          <cell r="AA84" t="str">
            <v>LD038419</v>
          </cell>
          <cell r="AB84">
            <v>38259</v>
          </cell>
          <cell r="AC84" t="str">
            <v>CA</v>
          </cell>
          <cell r="AD84" t="str">
            <v>N</v>
          </cell>
          <cell r="AG84">
            <v>46.28</v>
          </cell>
          <cell r="AH84">
            <v>2312546</v>
          </cell>
          <cell r="AI84">
            <v>1600</v>
          </cell>
          <cell r="AJ84">
            <v>39915</v>
          </cell>
          <cell r="AN84">
            <v>38267</v>
          </cell>
          <cell r="AO84" t="str">
            <v>SBS</v>
          </cell>
          <cell r="AP84">
            <v>38271</v>
          </cell>
          <cell r="AQ84" t="str">
            <v>*</v>
          </cell>
        </row>
        <row r="85">
          <cell r="A85" t="str">
            <v>AEL</v>
          </cell>
          <cell r="F85" t="str">
            <v>DIVINE TEXTILE LTD.</v>
          </cell>
          <cell r="G85" t="str">
            <v>BANGLADESH</v>
          </cell>
          <cell r="H85" t="str">
            <v>BANGLADESH</v>
          </cell>
          <cell r="I85" t="str">
            <v>KG</v>
          </cell>
          <cell r="J85" t="str">
            <v>YARN</v>
          </cell>
          <cell r="K85" t="str">
            <v>DA 90</v>
          </cell>
          <cell r="L85" t="str">
            <v>CFR</v>
          </cell>
          <cell r="M85" t="str">
            <v>013204060184</v>
          </cell>
          <cell r="N85">
            <v>38232</v>
          </cell>
          <cell r="O85" t="str">
            <v>AEL/TEXT/309/04</v>
          </cell>
          <cell r="P85">
            <v>38254</v>
          </cell>
          <cell r="Q85">
            <v>19595.52</v>
          </cell>
          <cell r="R85" t="str">
            <v>US$</v>
          </cell>
          <cell r="S85">
            <v>47617.11</v>
          </cell>
          <cell r="U85" t="str">
            <v>4560JNP06012</v>
          </cell>
          <cell r="V85">
            <v>38254</v>
          </cell>
          <cell r="W85">
            <v>38343</v>
          </cell>
          <cell r="X85" t="str">
            <v>3002505</v>
          </cell>
          <cell r="Y85" t="str">
            <v>SBS</v>
          </cell>
          <cell r="Z85">
            <v>38259</v>
          </cell>
          <cell r="AA85" t="str">
            <v>LD038418</v>
          </cell>
          <cell r="AB85">
            <v>38259</v>
          </cell>
          <cell r="AC85" t="str">
            <v>CA</v>
          </cell>
          <cell r="AD85" t="str">
            <v>N</v>
          </cell>
          <cell r="AG85">
            <v>46.28</v>
          </cell>
          <cell r="AH85">
            <v>2203720</v>
          </cell>
          <cell r="AI85">
            <v>1600</v>
          </cell>
          <cell r="AJ85">
            <v>38037</v>
          </cell>
          <cell r="AN85">
            <v>38267</v>
          </cell>
          <cell r="AO85" t="str">
            <v>SBS</v>
          </cell>
          <cell r="AP85">
            <v>38271</v>
          </cell>
          <cell r="AQ85" t="str">
            <v>*</v>
          </cell>
        </row>
        <row r="86">
          <cell r="A86" t="str">
            <v>ICI</v>
          </cell>
          <cell r="B86" t="str">
            <v>ICI/TEXT/117/20</v>
          </cell>
          <cell r="C86">
            <v>38190</v>
          </cell>
          <cell r="F86" t="str">
            <v>GOUS APPAREL INDUSTR</v>
          </cell>
          <cell r="G86" t="str">
            <v>BANGLADESH</v>
          </cell>
          <cell r="H86" t="str">
            <v>BANGLADESH</v>
          </cell>
          <cell r="I86" t="str">
            <v>YARD</v>
          </cell>
          <cell r="J86" t="str">
            <v>FABRIC</v>
          </cell>
          <cell r="K86" t="str">
            <v>DA 120</v>
          </cell>
          <cell r="L86" t="str">
            <v>C&amp;F</v>
          </cell>
          <cell r="M86" t="str">
            <v>113604060035</v>
          </cell>
          <cell r="N86">
            <v>38207</v>
          </cell>
          <cell r="O86" t="str">
            <v>ICI/TEXT/067/04</v>
          </cell>
          <cell r="P86">
            <v>38208</v>
          </cell>
          <cell r="Q86">
            <v>49700</v>
          </cell>
          <cell r="R86" t="str">
            <v>US$</v>
          </cell>
          <cell r="S86">
            <v>74550</v>
          </cell>
          <cell r="U86" t="str">
            <v>00017</v>
          </cell>
          <cell r="V86">
            <v>38212</v>
          </cell>
          <cell r="W86">
            <v>38344</v>
          </cell>
          <cell r="X86" t="str">
            <v>AY 0481668</v>
          </cell>
          <cell r="Y86" t="str">
            <v>UCO</v>
          </cell>
          <cell r="Z86">
            <v>38224</v>
          </cell>
          <cell r="AA86" t="str">
            <v>N445754</v>
          </cell>
          <cell r="AB86">
            <v>38224</v>
          </cell>
          <cell r="AC86" t="str">
            <v>CA</v>
          </cell>
          <cell r="AD86" t="str">
            <v>N</v>
          </cell>
          <cell r="AG86">
            <v>46.65</v>
          </cell>
          <cell r="AH86">
            <v>3477757</v>
          </cell>
          <cell r="AI86">
            <v>3400</v>
          </cell>
          <cell r="AJ86">
            <v>86944</v>
          </cell>
          <cell r="AN86">
            <v>38226</v>
          </cell>
          <cell r="AO86" t="str">
            <v>UCO</v>
          </cell>
          <cell r="AP86">
            <v>38236</v>
          </cell>
          <cell r="AQ86" t="str">
            <v>*</v>
          </cell>
        </row>
        <row r="87">
          <cell r="A87" t="str">
            <v>ICI</v>
          </cell>
          <cell r="B87" t="str">
            <v>ICI/TEXT/116/20</v>
          </cell>
          <cell r="C87">
            <v>38181</v>
          </cell>
          <cell r="F87" t="str">
            <v>RL DENIM LIMITED</v>
          </cell>
          <cell r="G87" t="str">
            <v>BANGLADESH</v>
          </cell>
          <cell r="H87" t="str">
            <v>BANGLADESH</v>
          </cell>
          <cell r="I87" t="str">
            <v>YARD</v>
          </cell>
          <cell r="J87" t="str">
            <v>FABRIC</v>
          </cell>
          <cell r="K87" t="str">
            <v>DA 120</v>
          </cell>
          <cell r="L87" t="str">
            <v>C&amp;F</v>
          </cell>
          <cell r="M87" t="str">
            <v>235504060030</v>
          </cell>
          <cell r="N87">
            <v>38200</v>
          </cell>
          <cell r="O87" t="str">
            <v>ICI/TEXT/070/04</v>
          </cell>
          <cell r="P87">
            <v>38212</v>
          </cell>
          <cell r="Q87">
            <v>37000</v>
          </cell>
          <cell r="R87" t="str">
            <v>US$</v>
          </cell>
          <cell r="S87">
            <v>56980</v>
          </cell>
          <cell r="U87" t="str">
            <v>00019</v>
          </cell>
          <cell r="V87">
            <v>38214</v>
          </cell>
          <cell r="W87">
            <v>38344</v>
          </cell>
          <cell r="X87" t="str">
            <v>AY 0481670</v>
          </cell>
          <cell r="Y87" t="str">
            <v>UCO</v>
          </cell>
          <cell r="Z87">
            <v>38224</v>
          </cell>
          <cell r="AA87" t="str">
            <v>N445755</v>
          </cell>
          <cell r="AB87">
            <v>38224</v>
          </cell>
          <cell r="AC87" t="str">
            <v>CA</v>
          </cell>
          <cell r="AD87" t="str">
            <v>N</v>
          </cell>
          <cell r="AG87">
            <v>46.65</v>
          </cell>
          <cell r="AH87">
            <v>2658117</v>
          </cell>
          <cell r="AI87">
            <v>3400</v>
          </cell>
          <cell r="AJ87">
            <v>66453</v>
          </cell>
          <cell r="AN87">
            <v>38226</v>
          </cell>
          <cell r="AO87" t="str">
            <v>UCO</v>
          </cell>
          <cell r="AP87">
            <v>38236</v>
          </cell>
          <cell r="AQ87" t="str">
            <v>*</v>
          </cell>
        </row>
        <row r="88">
          <cell r="A88" t="str">
            <v>AEL</v>
          </cell>
          <cell r="B88" t="str">
            <v>AEL/TEXT/119/20</v>
          </cell>
          <cell r="C88">
            <v>38204</v>
          </cell>
          <cell r="F88" t="str">
            <v>ONUS DESIGN LTD.</v>
          </cell>
          <cell r="G88" t="str">
            <v>BANGLADESH</v>
          </cell>
          <cell r="H88" t="str">
            <v>BANGLADESH</v>
          </cell>
          <cell r="I88" t="str">
            <v>YARD</v>
          </cell>
          <cell r="J88" t="str">
            <v>FABRIC</v>
          </cell>
          <cell r="K88" t="str">
            <v>DA 120</v>
          </cell>
          <cell r="L88" t="str">
            <v>CFR</v>
          </cell>
          <cell r="M88" t="str">
            <v>1880-04-06-0083</v>
          </cell>
          <cell r="N88">
            <v>38215</v>
          </cell>
          <cell r="O88" t="str">
            <v>AEL/TEXT/284/04</v>
          </cell>
          <cell r="P88">
            <v>38223</v>
          </cell>
          <cell r="Q88">
            <v>8412</v>
          </cell>
          <cell r="R88" t="str">
            <v>US$</v>
          </cell>
          <cell r="S88">
            <v>13038.6</v>
          </cell>
          <cell r="U88" t="str">
            <v>00020</v>
          </cell>
          <cell r="V88">
            <v>38230</v>
          </cell>
          <cell r="W88">
            <v>38360</v>
          </cell>
          <cell r="X88" t="str">
            <v>AX 160551</v>
          </cell>
          <cell r="Y88" t="str">
            <v>UCO</v>
          </cell>
          <cell r="Z88">
            <v>38233</v>
          </cell>
          <cell r="AA88" t="str">
            <v>N445796</v>
          </cell>
          <cell r="AB88">
            <v>38233</v>
          </cell>
          <cell r="AC88" t="str">
            <v>PCL</v>
          </cell>
          <cell r="AD88" t="str">
            <v>N</v>
          </cell>
          <cell r="AG88">
            <v>46.6</v>
          </cell>
          <cell r="AH88">
            <v>607598</v>
          </cell>
          <cell r="AI88">
            <v>1659</v>
          </cell>
          <cell r="AJ88">
            <v>15290</v>
          </cell>
          <cell r="AN88">
            <v>38240</v>
          </cell>
          <cell r="AO88" t="str">
            <v>UCO</v>
          </cell>
          <cell r="AP88">
            <v>38245</v>
          </cell>
          <cell r="AQ88" t="str">
            <v>*</v>
          </cell>
        </row>
        <row r="89">
          <cell r="A89" t="str">
            <v>ICI</v>
          </cell>
          <cell r="B89" t="str">
            <v>ICI/TEXT/120</v>
          </cell>
          <cell r="C89">
            <v>38208</v>
          </cell>
          <cell r="F89" t="str">
            <v>GOUS APPAREL INDUSTR</v>
          </cell>
          <cell r="G89" t="str">
            <v>BANGLADESH</v>
          </cell>
          <cell r="H89" t="str">
            <v>BANGLADESH</v>
          </cell>
          <cell r="I89" t="str">
            <v>YARD</v>
          </cell>
          <cell r="J89" t="str">
            <v>FABRIC</v>
          </cell>
          <cell r="K89" t="str">
            <v>DA 120</v>
          </cell>
          <cell r="L89" t="str">
            <v>CFR</v>
          </cell>
          <cell r="M89" t="str">
            <v>1136-04-06-0042</v>
          </cell>
          <cell r="N89">
            <v>38217</v>
          </cell>
          <cell r="O89" t="str">
            <v>ICI/TEXT/072/04</v>
          </cell>
          <cell r="P89">
            <v>38230</v>
          </cell>
          <cell r="Q89">
            <v>19302</v>
          </cell>
          <cell r="R89" t="str">
            <v>US$</v>
          </cell>
          <cell r="S89">
            <v>28953</v>
          </cell>
          <cell r="U89" t="str">
            <v>00022</v>
          </cell>
          <cell r="V89">
            <v>38235</v>
          </cell>
          <cell r="W89">
            <v>38360</v>
          </cell>
          <cell r="X89" t="str">
            <v>AX 112630</v>
          </cell>
          <cell r="Y89" t="str">
            <v>UCO</v>
          </cell>
          <cell r="Z89">
            <v>38240</v>
          </cell>
          <cell r="AA89" t="str">
            <v>D445817</v>
          </cell>
          <cell r="AB89">
            <v>38240</v>
          </cell>
          <cell r="AC89" t="str">
            <v>CA</v>
          </cell>
          <cell r="AD89" t="str">
            <v>N</v>
          </cell>
          <cell r="AG89">
            <v>46.465299999999999</v>
          </cell>
          <cell r="AH89">
            <v>1345309</v>
          </cell>
          <cell r="AI89">
            <v>2582</v>
          </cell>
          <cell r="AJ89">
            <v>34006</v>
          </cell>
          <cell r="AN89">
            <v>38243</v>
          </cell>
          <cell r="AO89" t="str">
            <v>UCO</v>
          </cell>
          <cell r="AP89">
            <v>38250</v>
          </cell>
          <cell r="AQ89" t="str">
            <v>*</v>
          </cell>
        </row>
        <row r="90">
          <cell r="A90" t="str">
            <v>AEL</v>
          </cell>
          <cell r="F90" t="str">
            <v>WINTEX AGENCY LTD.</v>
          </cell>
          <cell r="G90" t="str">
            <v>HONGKONG</v>
          </cell>
          <cell r="H90" t="str">
            <v>HONGKONG</v>
          </cell>
          <cell r="I90" t="str">
            <v>LBS</v>
          </cell>
          <cell r="J90" t="str">
            <v>YARN</v>
          </cell>
          <cell r="K90" t="str">
            <v>DA 90</v>
          </cell>
          <cell r="L90" t="str">
            <v>CFR</v>
          </cell>
          <cell r="M90" t="str">
            <v>LCBG87481</v>
          </cell>
          <cell r="N90">
            <v>38223</v>
          </cell>
          <cell r="O90" t="str">
            <v>AEL/TEXT/296/04</v>
          </cell>
          <cell r="P90">
            <v>38240</v>
          </cell>
          <cell r="Q90">
            <v>40000</v>
          </cell>
          <cell r="R90" t="str">
            <v>US$</v>
          </cell>
          <cell r="S90">
            <v>45000</v>
          </cell>
          <cell r="U90" t="str">
            <v>DNALMAA040900042</v>
          </cell>
          <cell r="V90">
            <v>38240</v>
          </cell>
          <cell r="W90">
            <v>38362</v>
          </cell>
          <cell r="X90" t="str">
            <v>1893973</v>
          </cell>
          <cell r="Y90" t="str">
            <v>SBI</v>
          </cell>
          <cell r="Z90">
            <v>38244</v>
          </cell>
          <cell r="AA90" t="str">
            <v>ED0446510</v>
          </cell>
          <cell r="AB90">
            <v>38245</v>
          </cell>
          <cell r="AC90" t="str">
            <v>PCF</v>
          </cell>
          <cell r="AD90" t="str">
            <v>N</v>
          </cell>
          <cell r="AG90">
            <v>45</v>
          </cell>
          <cell r="AH90">
            <v>2025000</v>
          </cell>
          <cell r="AI90">
            <v>3149</v>
          </cell>
          <cell r="AJ90">
            <v>18888</v>
          </cell>
          <cell r="AN90">
            <v>38251</v>
          </cell>
          <cell r="AO90" t="str">
            <v>SBI</v>
          </cell>
          <cell r="AP90">
            <v>38257</v>
          </cell>
          <cell r="AQ90" t="str">
            <v>*</v>
          </cell>
        </row>
        <row r="91">
          <cell r="A91" t="str">
            <v>ICI</v>
          </cell>
          <cell r="B91" t="str">
            <v>ICI/TEXT/120</v>
          </cell>
          <cell r="C91">
            <v>38208</v>
          </cell>
          <cell r="F91" t="str">
            <v>GOUS APPAREL INDUSTR</v>
          </cell>
          <cell r="G91" t="str">
            <v>BANGLADESH</v>
          </cell>
          <cell r="H91" t="str">
            <v>BANGLADESH</v>
          </cell>
          <cell r="I91" t="str">
            <v>YARD</v>
          </cell>
          <cell r="J91" t="str">
            <v>FABRIC</v>
          </cell>
          <cell r="K91" t="str">
            <v>DA 120</v>
          </cell>
          <cell r="L91" t="str">
            <v>CFR</v>
          </cell>
          <cell r="M91" t="str">
            <v>113604060042</v>
          </cell>
          <cell r="N91">
            <v>38217</v>
          </cell>
          <cell r="O91" t="str">
            <v>ICI/TEXT/074/04</v>
          </cell>
          <cell r="P91">
            <v>38232</v>
          </cell>
          <cell r="Q91">
            <v>30577</v>
          </cell>
          <cell r="R91" t="str">
            <v>US$</v>
          </cell>
          <cell r="S91">
            <v>45865.5</v>
          </cell>
          <cell r="U91" t="str">
            <v>00023</v>
          </cell>
          <cell r="V91">
            <v>38236</v>
          </cell>
          <cell r="W91">
            <v>38365</v>
          </cell>
          <cell r="X91" t="str">
            <v>AW 002233</v>
          </cell>
          <cell r="Y91" t="str">
            <v>UCO</v>
          </cell>
          <cell r="Z91">
            <v>38245</v>
          </cell>
          <cell r="AA91" t="str">
            <v>P445824</v>
          </cell>
          <cell r="AB91">
            <v>38245</v>
          </cell>
          <cell r="AC91" t="str">
            <v>CA</v>
          </cell>
          <cell r="AD91" t="str">
            <v>N</v>
          </cell>
          <cell r="AG91">
            <v>46</v>
          </cell>
          <cell r="AH91">
            <v>2109813</v>
          </cell>
          <cell r="AI91">
            <v>3655</v>
          </cell>
          <cell r="AJ91">
            <v>53800</v>
          </cell>
          <cell r="AN91">
            <v>38251</v>
          </cell>
          <cell r="AO91" t="str">
            <v>UCO</v>
          </cell>
          <cell r="AP91">
            <v>38257</v>
          </cell>
          <cell r="AQ91" t="str">
            <v>*</v>
          </cell>
        </row>
        <row r="92">
          <cell r="A92" t="str">
            <v>AEL</v>
          </cell>
          <cell r="B92" t="str">
            <v>AEL/TEXT/122</v>
          </cell>
          <cell r="C92">
            <v>38224</v>
          </cell>
          <cell r="F92" t="str">
            <v>CLAMOON GARMENTS LTD</v>
          </cell>
          <cell r="G92" t="str">
            <v>BANGLADESH</v>
          </cell>
          <cell r="H92" t="str">
            <v>BANGLADESH</v>
          </cell>
          <cell r="I92" t="str">
            <v>YARD</v>
          </cell>
          <cell r="J92" t="str">
            <v>FABRIC</v>
          </cell>
          <cell r="K92" t="str">
            <v>DA 120</v>
          </cell>
          <cell r="L92" t="str">
            <v>CFR</v>
          </cell>
          <cell r="M92" t="str">
            <v>066404060259</v>
          </cell>
          <cell r="N92">
            <v>38229</v>
          </cell>
          <cell r="O92" t="str">
            <v>AEL/TEXT/299/04</v>
          </cell>
          <cell r="P92">
            <v>38234</v>
          </cell>
          <cell r="Q92">
            <v>23780</v>
          </cell>
          <cell r="R92" t="str">
            <v>US$</v>
          </cell>
          <cell r="S92">
            <v>37572.400000000001</v>
          </cell>
          <cell r="U92" t="str">
            <v>00024</v>
          </cell>
          <cell r="V92">
            <v>38235</v>
          </cell>
          <cell r="W92">
            <v>38365</v>
          </cell>
          <cell r="X92" t="str">
            <v>AY 0481658</v>
          </cell>
          <cell r="Y92" t="str">
            <v>UCO</v>
          </cell>
          <cell r="Z92">
            <v>38245</v>
          </cell>
          <cell r="AA92" t="str">
            <v>P445825</v>
          </cell>
          <cell r="AB92">
            <v>38245</v>
          </cell>
          <cell r="AC92" t="str">
            <v>PCL</v>
          </cell>
          <cell r="AD92" t="str">
            <v>P</v>
          </cell>
          <cell r="AG92">
            <v>46</v>
          </cell>
          <cell r="AH92">
            <v>1728330</v>
          </cell>
          <cell r="AI92">
            <v>3280</v>
          </cell>
          <cell r="AJ92">
            <v>44168</v>
          </cell>
          <cell r="AN92">
            <v>38251</v>
          </cell>
          <cell r="AO92" t="str">
            <v>UCO</v>
          </cell>
          <cell r="AP92">
            <v>38257</v>
          </cell>
          <cell r="AQ92" t="str">
            <v>*</v>
          </cell>
        </row>
        <row r="93">
          <cell r="A93" t="str">
            <v>ICI</v>
          </cell>
          <cell r="B93" t="str">
            <v>ICI/TEXT/120</v>
          </cell>
          <cell r="C93">
            <v>38208</v>
          </cell>
          <cell r="F93" t="str">
            <v>GOUS APPAREL INDUSTR</v>
          </cell>
          <cell r="G93" t="str">
            <v>BANGLADESH</v>
          </cell>
          <cell r="H93" t="str">
            <v>BANGLADESH</v>
          </cell>
          <cell r="I93" t="str">
            <v>YARD</v>
          </cell>
          <cell r="J93" t="str">
            <v>FABRIC</v>
          </cell>
          <cell r="K93" t="str">
            <v>DA 120</v>
          </cell>
          <cell r="L93" t="str">
            <v>CFR</v>
          </cell>
          <cell r="M93" t="str">
            <v>113604060042</v>
          </cell>
          <cell r="N93">
            <v>38217</v>
          </cell>
          <cell r="O93" t="str">
            <v>ICI/TEXT/075/04</v>
          </cell>
          <cell r="P93">
            <v>38240</v>
          </cell>
          <cell r="Q93">
            <v>13221</v>
          </cell>
          <cell r="R93" t="str">
            <v>US$</v>
          </cell>
          <cell r="S93">
            <v>19831.5</v>
          </cell>
          <cell r="U93" t="str">
            <v>00025</v>
          </cell>
          <cell r="V93">
            <v>38240</v>
          </cell>
          <cell r="W93">
            <v>38372</v>
          </cell>
          <cell r="X93" t="str">
            <v>AY 0483010</v>
          </cell>
          <cell r="Y93" t="str">
            <v>UCO</v>
          </cell>
          <cell r="Z93">
            <v>38252</v>
          </cell>
          <cell r="AA93" t="str">
            <v>N445832</v>
          </cell>
          <cell r="AB93">
            <v>38252</v>
          </cell>
          <cell r="AC93" t="str">
            <v>CA</v>
          </cell>
          <cell r="AD93" t="str">
            <v>N</v>
          </cell>
          <cell r="AG93">
            <v>46.19</v>
          </cell>
          <cell r="AH93">
            <v>916016</v>
          </cell>
          <cell r="AI93">
            <v>2162</v>
          </cell>
          <cell r="AJ93">
            <v>23511</v>
          </cell>
          <cell r="AN93">
            <v>38254</v>
          </cell>
          <cell r="AO93" t="str">
            <v>UCO</v>
          </cell>
          <cell r="AP93">
            <v>38257</v>
          </cell>
          <cell r="AQ93" t="str">
            <v>*</v>
          </cell>
        </row>
        <row r="94">
          <cell r="A94" t="str">
            <v>ICI</v>
          </cell>
          <cell r="B94" t="str">
            <v>ICI/TEXT/118</v>
          </cell>
          <cell r="C94">
            <v>38196</v>
          </cell>
          <cell r="F94" t="str">
            <v>GOUS APPAREL INDUSTR</v>
          </cell>
          <cell r="G94" t="str">
            <v>BANGLADESH</v>
          </cell>
          <cell r="H94" t="str">
            <v>BANGLADESH</v>
          </cell>
          <cell r="I94" t="str">
            <v>YARD</v>
          </cell>
          <cell r="J94" t="str">
            <v>FABRIC</v>
          </cell>
          <cell r="K94" t="str">
            <v>DA 120</v>
          </cell>
          <cell r="L94" t="str">
            <v>CFR</v>
          </cell>
          <cell r="M94" t="str">
            <v>113604060042</v>
          </cell>
          <cell r="N94">
            <v>38217</v>
          </cell>
          <cell r="O94" t="str">
            <v>ICI/TEXT/076/04</v>
          </cell>
          <cell r="P94">
            <v>38240</v>
          </cell>
          <cell r="Q94">
            <v>16142</v>
          </cell>
          <cell r="R94" t="str">
            <v>US$</v>
          </cell>
          <cell r="S94">
            <v>24213</v>
          </cell>
          <cell r="U94" t="str">
            <v>00026</v>
          </cell>
          <cell r="V94">
            <v>38240</v>
          </cell>
          <cell r="W94">
            <v>38372</v>
          </cell>
          <cell r="X94" t="str">
            <v>AY 0481672</v>
          </cell>
          <cell r="Y94" t="str">
            <v>UCO</v>
          </cell>
          <cell r="Z94">
            <v>38252</v>
          </cell>
          <cell r="AA94" t="str">
            <v>N445831</v>
          </cell>
          <cell r="AB94">
            <v>38252</v>
          </cell>
          <cell r="AC94" t="str">
            <v>CA</v>
          </cell>
          <cell r="AD94" t="str">
            <v>N</v>
          </cell>
          <cell r="AG94">
            <v>46.19</v>
          </cell>
          <cell r="AH94">
            <v>1118398</v>
          </cell>
          <cell r="AI94">
            <v>2440</v>
          </cell>
          <cell r="AJ94">
            <v>28705</v>
          </cell>
          <cell r="AN94">
            <v>38254</v>
          </cell>
          <cell r="AO94" t="str">
            <v>UCO</v>
          </cell>
          <cell r="AP94">
            <v>38257</v>
          </cell>
          <cell r="AQ94" t="str">
            <v>*</v>
          </cell>
        </row>
        <row r="95">
          <cell r="A95" t="str">
            <v>AEL</v>
          </cell>
          <cell r="F95" t="str">
            <v>QINGDAO XIYINGMEN</v>
          </cell>
          <cell r="G95" t="str">
            <v>CHINA</v>
          </cell>
          <cell r="H95" t="str">
            <v>CHINA</v>
          </cell>
          <cell r="I95" t="str">
            <v>KG</v>
          </cell>
          <cell r="J95" t="str">
            <v>YARN</v>
          </cell>
          <cell r="K95" t="str">
            <v>DA 90</v>
          </cell>
          <cell r="L95" t="str">
            <v>CFR</v>
          </cell>
          <cell r="M95" t="str">
            <v>LC50415494Z</v>
          </cell>
          <cell r="N95">
            <v>38233</v>
          </cell>
          <cell r="O95" t="str">
            <v>AEL/TEXT/325/04</v>
          </cell>
          <cell r="P95">
            <v>38255</v>
          </cell>
          <cell r="Q95">
            <v>18144</v>
          </cell>
          <cell r="R95" t="str">
            <v>US$</v>
          </cell>
          <cell r="S95">
            <v>34473.599999999999</v>
          </cell>
          <cell r="U95" t="str">
            <v>0674010281</v>
          </cell>
          <cell r="V95">
            <v>38255</v>
          </cell>
          <cell r="W95">
            <v>38379</v>
          </cell>
          <cell r="X95" t="str">
            <v>3012329</v>
          </cell>
          <cell r="Y95" t="str">
            <v>PNB</v>
          </cell>
          <cell r="Z95">
            <v>38258</v>
          </cell>
          <cell r="AA95" t="str">
            <v>P225047</v>
          </cell>
          <cell r="AB95">
            <v>38258</v>
          </cell>
          <cell r="AC95" t="str">
            <v>CA</v>
          </cell>
          <cell r="AD95" t="str">
            <v>P</v>
          </cell>
          <cell r="AG95">
            <v>46.37</v>
          </cell>
          <cell r="AH95">
            <v>1598541</v>
          </cell>
          <cell r="AI95">
            <v>1450</v>
          </cell>
          <cell r="AJ95">
            <v>41058</v>
          </cell>
          <cell r="AN95">
            <v>38271</v>
          </cell>
          <cell r="AO95" t="str">
            <v>PNB</v>
          </cell>
        </row>
        <row r="108">
          <cell r="A108" t="str">
            <v>AEL</v>
          </cell>
          <cell r="F108" t="str">
            <v>SRIGEY I. SINGER</v>
          </cell>
          <cell r="G108" t="str">
            <v>ISRAEL</v>
          </cell>
          <cell r="H108" t="str">
            <v>ISRAEL</v>
          </cell>
          <cell r="I108" t="str">
            <v>KG</v>
          </cell>
          <cell r="J108" t="str">
            <v>YARN</v>
          </cell>
          <cell r="K108" t="str">
            <v>DA 135</v>
          </cell>
          <cell r="L108" t="str">
            <v>CFR</v>
          </cell>
          <cell r="M108" t="str">
            <v>333-01-0067409XD</v>
          </cell>
          <cell r="O108" t="str">
            <v>AEL/TEXT/330/04</v>
          </cell>
          <cell r="P108">
            <v>38260</v>
          </cell>
          <cell r="Q108">
            <v>19005.84</v>
          </cell>
          <cell r="R108" t="str">
            <v>US$</v>
          </cell>
          <cell r="S108">
            <v>49795.3</v>
          </cell>
          <cell r="U108" t="str">
            <v>EISU 100400318187</v>
          </cell>
          <cell r="V108">
            <v>38260</v>
          </cell>
          <cell r="W108">
            <v>38394</v>
          </cell>
          <cell r="X108" t="str">
            <v>3025249</v>
          </cell>
          <cell r="Y108" t="str">
            <v>SBI</v>
          </cell>
          <cell r="Z108">
            <v>38261</v>
          </cell>
          <cell r="AA108" t="str">
            <v>ED0446552</v>
          </cell>
          <cell r="AB108">
            <v>38261</v>
          </cell>
          <cell r="AC108" t="str">
            <v>PCF</v>
          </cell>
          <cell r="AD108" t="str">
            <v>N</v>
          </cell>
          <cell r="AG108">
            <v>46.134999999999998</v>
          </cell>
          <cell r="AH108">
            <v>2297306.16</v>
          </cell>
          <cell r="AI108">
            <v>3153</v>
          </cell>
          <cell r="AJ108">
            <v>25035</v>
          </cell>
          <cell r="AN108">
            <v>38267</v>
          </cell>
          <cell r="AO108" t="str">
            <v>SBI</v>
          </cell>
          <cell r="AP108">
            <v>38269</v>
          </cell>
          <cell r="AQ108" t="str">
            <v>*</v>
          </cell>
        </row>
        <row r="109">
          <cell r="A109" t="str">
            <v>AEL</v>
          </cell>
          <cell r="F109" t="str">
            <v>KLOPMAN INTERNATIONA</v>
          </cell>
          <cell r="G109" t="str">
            <v>ITALY</v>
          </cell>
          <cell r="H109" t="str">
            <v>ITALY</v>
          </cell>
          <cell r="I109" t="str">
            <v>MTR</v>
          </cell>
          <cell r="J109" t="str">
            <v>FABRIC</v>
          </cell>
          <cell r="K109" t="str">
            <v>DA 45</v>
          </cell>
          <cell r="L109" t="str">
            <v>DDU</v>
          </cell>
          <cell r="M109" t="str">
            <v>084004LI00011</v>
          </cell>
          <cell r="N109">
            <v>38238</v>
          </cell>
          <cell r="O109" t="str">
            <v>AEL/TEXT/321/04</v>
          </cell>
          <cell r="P109">
            <v>38261</v>
          </cell>
          <cell r="Q109">
            <v>60307.5</v>
          </cell>
          <cell r="R109" t="str">
            <v>US$</v>
          </cell>
          <cell r="S109">
            <v>50736.7</v>
          </cell>
          <cell r="U109" t="str">
            <v>IRSLECL0033IIN1507</v>
          </cell>
          <cell r="V109">
            <v>38261</v>
          </cell>
          <cell r="W109">
            <v>38305</v>
          </cell>
          <cell r="X109" t="str">
            <v>3009756</v>
          </cell>
          <cell r="Y109" t="str">
            <v>DCB</v>
          </cell>
          <cell r="Z109">
            <v>38264</v>
          </cell>
          <cell r="AA109" t="str">
            <v>EDRN4000706</v>
          </cell>
          <cell r="AB109">
            <v>38264</v>
          </cell>
          <cell r="AC109" t="str">
            <v>CA</v>
          </cell>
          <cell r="AD109" t="str">
            <v>N</v>
          </cell>
          <cell r="AG109">
            <v>57.08</v>
          </cell>
          <cell r="AH109">
            <v>2896051</v>
          </cell>
          <cell r="AI109">
            <v>2213</v>
          </cell>
          <cell r="AJ109">
            <v>26587</v>
          </cell>
          <cell r="AN109">
            <v>38271</v>
          </cell>
          <cell r="AO109" t="str">
            <v>DCB</v>
          </cell>
          <cell r="AP109">
            <v>38273</v>
          </cell>
          <cell r="AQ109" t="str">
            <v>*</v>
          </cell>
        </row>
        <row r="110">
          <cell r="A110" t="str">
            <v>AEL</v>
          </cell>
          <cell r="F110" t="str">
            <v>KLOPMAN INTERNATIONA</v>
          </cell>
          <cell r="G110" t="str">
            <v>ITALY</v>
          </cell>
          <cell r="H110" t="str">
            <v>ITALY</v>
          </cell>
          <cell r="I110" t="str">
            <v>MTR</v>
          </cell>
          <cell r="J110" t="str">
            <v>FABRIC</v>
          </cell>
          <cell r="K110" t="str">
            <v>DA 45</v>
          </cell>
          <cell r="L110" t="str">
            <v>DDU</v>
          </cell>
          <cell r="M110" t="str">
            <v>084004LI00011</v>
          </cell>
          <cell r="N110">
            <v>38238</v>
          </cell>
          <cell r="O110" t="str">
            <v>AEL/TEXT/333/04</v>
          </cell>
          <cell r="P110">
            <v>38261</v>
          </cell>
          <cell r="Q110">
            <v>60164.25</v>
          </cell>
          <cell r="R110" t="str">
            <v>US$</v>
          </cell>
          <cell r="S110">
            <v>50616.18</v>
          </cell>
          <cell r="U110" t="str">
            <v>IRSLECL0033IIN1508</v>
          </cell>
          <cell r="V110">
            <v>38261</v>
          </cell>
          <cell r="W110">
            <v>38305</v>
          </cell>
          <cell r="X110" t="str">
            <v>3018225</v>
          </cell>
          <cell r="Y110" t="str">
            <v>DCB</v>
          </cell>
          <cell r="Z110">
            <v>38264</v>
          </cell>
          <cell r="AA110" t="str">
            <v>EDRN4000707</v>
          </cell>
          <cell r="AB110">
            <v>38264</v>
          </cell>
          <cell r="AC110" t="str">
            <v>CA</v>
          </cell>
          <cell r="AD110" t="str">
            <v>N</v>
          </cell>
          <cell r="AG110">
            <v>57.13</v>
          </cell>
          <cell r="AH110">
            <v>2891702</v>
          </cell>
          <cell r="AI110">
            <v>2213</v>
          </cell>
          <cell r="AJ110">
            <v>19595</v>
          </cell>
          <cell r="AN110">
            <v>38271</v>
          </cell>
          <cell r="AO110" t="str">
            <v>DCB</v>
          </cell>
          <cell r="AP110">
            <v>38273</v>
          </cell>
          <cell r="AQ110" t="str">
            <v>*</v>
          </cell>
        </row>
        <row r="111">
          <cell r="A111" t="str">
            <v>AEL</v>
          </cell>
          <cell r="F111" t="str">
            <v>QINGDAO XIYINGMEN</v>
          </cell>
          <cell r="G111" t="str">
            <v>CHINA</v>
          </cell>
          <cell r="H111" t="str">
            <v>CHINA</v>
          </cell>
          <cell r="I111" t="str">
            <v>KG</v>
          </cell>
          <cell r="J111" t="str">
            <v>YARN</v>
          </cell>
          <cell r="K111" t="str">
            <v>DA 90</v>
          </cell>
          <cell r="L111" t="str">
            <v>CFR</v>
          </cell>
          <cell r="M111" t="str">
            <v>LC50415494Z</v>
          </cell>
          <cell r="N111">
            <v>38233</v>
          </cell>
          <cell r="O111" t="str">
            <v>AEL/TEXT/315/04</v>
          </cell>
          <cell r="P111">
            <v>38260</v>
          </cell>
          <cell r="Q111">
            <v>17236.8</v>
          </cell>
          <cell r="R111" t="str">
            <v>US$</v>
          </cell>
          <cell r="S111">
            <v>31888.080000000002</v>
          </cell>
          <cell r="U111" t="str">
            <v>PONLBOM70015013</v>
          </cell>
          <cell r="V111">
            <v>38260</v>
          </cell>
          <cell r="W111">
            <v>38355</v>
          </cell>
          <cell r="X111" t="str">
            <v>3011182</v>
          </cell>
          <cell r="Y111" t="str">
            <v>SBS</v>
          </cell>
          <cell r="Z111">
            <v>38265</v>
          </cell>
          <cell r="AA111" t="str">
            <v>LD038432</v>
          </cell>
          <cell r="AB111">
            <v>38265</v>
          </cell>
          <cell r="AC111" t="str">
            <v>CA</v>
          </cell>
          <cell r="AD111" t="str">
            <v>N</v>
          </cell>
          <cell r="AG111">
            <v>46.01</v>
          </cell>
          <cell r="AH111">
            <v>1467171</v>
          </cell>
          <cell r="AI111">
            <v>1600</v>
          </cell>
          <cell r="AJ111">
            <v>27133</v>
          </cell>
          <cell r="AN111">
            <v>38271</v>
          </cell>
          <cell r="AO111" t="str">
            <v>SBS</v>
          </cell>
        </row>
        <row r="112">
          <cell r="A112" t="str">
            <v>AEL</v>
          </cell>
          <cell r="F112" t="str">
            <v>QINGDAO XIYINGMEN</v>
          </cell>
          <cell r="G112" t="str">
            <v>CHINA</v>
          </cell>
          <cell r="H112" t="str">
            <v>CHINA</v>
          </cell>
          <cell r="I112" t="str">
            <v>KG</v>
          </cell>
          <cell r="J112" t="str">
            <v>YARN</v>
          </cell>
          <cell r="K112" t="str">
            <v>DA 90</v>
          </cell>
          <cell r="L112" t="str">
            <v>CFR</v>
          </cell>
          <cell r="M112" t="str">
            <v>LC50415494Z</v>
          </cell>
          <cell r="N112">
            <v>38233</v>
          </cell>
          <cell r="O112" t="str">
            <v>AEL/TEXT/307/04</v>
          </cell>
          <cell r="P112">
            <v>38260</v>
          </cell>
          <cell r="Q112">
            <v>18144</v>
          </cell>
          <cell r="R112" t="str">
            <v>US$</v>
          </cell>
          <cell r="S112">
            <v>33566.400000000001</v>
          </cell>
          <cell r="U112" t="str">
            <v>PONLBOM70014945</v>
          </cell>
          <cell r="V112">
            <v>38260</v>
          </cell>
          <cell r="W112">
            <v>38355</v>
          </cell>
          <cell r="X112" t="str">
            <v>3004974</v>
          </cell>
          <cell r="Y112" t="str">
            <v>SBS</v>
          </cell>
          <cell r="Z112">
            <v>38265</v>
          </cell>
          <cell r="AA112" t="str">
            <v>LD038433</v>
          </cell>
          <cell r="AB112">
            <v>38265</v>
          </cell>
          <cell r="AC112" t="str">
            <v>CA</v>
          </cell>
          <cell r="AD112" t="str">
            <v>N</v>
          </cell>
          <cell r="AG112">
            <v>46.01</v>
          </cell>
          <cell r="AH112">
            <v>1544390</v>
          </cell>
          <cell r="AI112">
            <v>1600</v>
          </cell>
          <cell r="AJ112">
            <v>28561</v>
          </cell>
          <cell r="AN112">
            <v>38271</v>
          </cell>
          <cell r="AO112" t="str">
            <v>SBS</v>
          </cell>
        </row>
        <row r="113">
          <cell r="A113" t="str">
            <v>AEL</v>
          </cell>
          <cell r="F113" t="str">
            <v>PETROCHEM MIDDLE EAS</v>
          </cell>
          <cell r="G113" t="str">
            <v>U.A.E.</v>
          </cell>
          <cell r="H113" t="str">
            <v>U.A.E.</v>
          </cell>
          <cell r="I113" t="str">
            <v>MT</v>
          </cell>
          <cell r="J113" t="str">
            <v>CHEMICAL</v>
          </cell>
          <cell r="K113" t="str">
            <v>DA 60</v>
          </cell>
          <cell r="L113" t="str">
            <v>FOB</v>
          </cell>
          <cell r="O113" t="str">
            <v>AEL/BAM/001/04</v>
          </cell>
          <cell r="P113">
            <v>38259</v>
          </cell>
          <cell r="Q113">
            <v>72</v>
          </cell>
          <cell r="R113" t="str">
            <v>US$</v>
          </cell>
          <cell r="S113">
            <v>153000</v>
          </cell>
          <cell r="U113" t="str">
            <v>NSU JEA 632669</v>
          </cell>
          <cell r="V113">
            <v>38259</v>
          </cell>
          <cell r="W113">
            <v>38319</v>
          </cell>
          <cell r="X113" t="str">
            <v>AX 160553</v>
          </cell>
          <cell r="Y113" t="str">
            <v>OBC</v>
          </cell>
          <cell r="Z113">
            <v>38267</v>
          </cell>
          <cell r="AA113" t="str">
            <v>P97920</v>
          </cell>
          <cell r="AB113">
            <v>38268</v>
          </cell>
          <cell r="AC113" t="str">
            <v>CA</v>
          </cell>
          <cell r="AD113" t="str">
            <v>P</v>
          </cell>
          <cell r="AG113">
            <v>45.96</v>
          </cell>
          <cell r="AH113">
            <v>7031880</v>
          </cell>
          <cell r="AI113">
            <v>1452</v>
          </cell>
          <cell r="AJ113">
            <v>71234</v>
          </cell>
        </row>
        <row r="114">
          <cell r="A114" t="str">
            <v>ICI</v>
          </cell>
          <cell r="B114" t="str">
            <v>ICI/TEXT/118</v>
          </cell>
          <cell r="C114">
            <v>38196</v>
          </cell>
          <cell r="F114" t="str">
            <v>GOUS APPAREL INDUTRI</v>
          </cell>
          <cell r="G114" t="str">
            <v>BANGLADESH</v>
          </cell>
          <cell r="H114" t="str">
            <v>BANGLADESH</v>
          </cell>
          <cell r="I114" t="str">
            <v>YARD</v>
          </cell>
          <cell r="J114" t="str">
            <v>FABRIC</v>
          </cell>
          <cell r="K114" t="str">
            <v>DA 120</v>
          </cell>
          <cell r="L114" t="str">
            <v>CFR</v>
          </cell>
          <cell r="M114" t="str">
            <v>1136-04-06-0042</v>
          </cell>
          <cell r="N114">
            <v>38217</v>
          </cell>
          <cell r="O114" t="str">
            <v>ICI/TEXT/077/04</v>
          </cell>
          <cell r="P114">
            <v>38254</v>
          </cell>
          <cell r="Q114">
            <v>26458</v>
          </cell>
          <cell r="R114" t="str">
            <v>US$</v>
          </cell>
          <cell r="S114">
            <v>39687</v>
          </cell>
          <cell r="U114" t="str">
            <v>00027</v>
          </cell>
          <cell r="V114">
            <v>38261</v>
          </cell>
          <cell r="W114">
            <v>38387</v>
          </cell>
          <cell r="X114" t="str">
            <v>AY 0481673</v>
          </cell>
          <cell r="Y114" t="str">
            <v>UCO</v>
          </cell>
          <cell r="Z114">
            <v>38267</v>
          </cell>
          <cell r="AA114" t="str">
            <v>P445874</v>
          </cell>
          <cell r="AB114">
            <v>38267</v>
          </cell>
          <cell r="AC114" t="str">
            <v>CA</v>
          </cell>
          <cell r="AD114" t="str">
            <v>P</v>
          </cell>
          <cell r="AG114">
            <v>46.195</v>
          </cell>
          <cell r="AH114">
            <v>1833340</v>
          </cell>
          <cell r="AI114">
            <v>3426</v>
          </cell>
          <cell r="AJ114">
            <v>46444</v>
          </cell>
          <cell r="AN114">
            <v>38271</v>
          </cell>
          <cell r="AO114" t="str">
            <v>UCO</v>
          </cell>
          <cell r="AP114">
            <v>38273</v>
          </cell>
          <cell r="AQ114" t="str">
            <v>*</v>
          </cell>
        </row>
        <row r="115">
          <cell r="A115" t="str">
            <v>AEL</v>
          </cell>
          <cell r="F115" t="str">
            <v>GRAMEEN KNITWEAR</v>
          </cell>
          <cell r="G115" t="str">
            <v>BANGLADESH</v>
          </cell>
          <cell r="H115" t="str">
            <v>BANGLADESH</v>
          </cell>
          <cell r="I115" t="str">
            <v>KG</v>
          </cell>
          <cell r="J115" t="str">
            <v>YARN</v>
          </cell>
          <cell r="K115" t="str">
            <v>DA 120</v>
          </cell>
          <cell r="L115" t="str">
            <v>CFR</v>
          </cell>
          <cell r="M115" t="str">
            <v>134504060080</v>
          </cell>
          <cell r="N115">
            <v>38237</v>
          </cell>
          <cell r="O115" t="str">
            <v>AEL/TEXT/328/04</v>
          </cell>
          <cell r="P115">
            <v>38260</v>
          </cell>
          <cell r="Q115">
            <v>20316.240000000002</v>
          </cell>
          <cell r="R115" t="str">
            <v>US$</v>
          </cell>
          <cell r="S115">
            <v>50181.11</v>
          </cell>
          <cell r="U115" t="str">
            <v>HLCUNHS041040443</v>
          </cell>
          <cell r="V115">
            <v>38260</v>
          </cell>
          <cell r="W115">
            <v>38375</v>
          </cell>
          <cell r="X115" t="str">
            <v>3024499</v>
          </cell>
          <cell r="Y115" t="str">
            <v>J&amp;K</v>
          </cell>
          <cell r="Z115">
            <v>38268</v>
          </cell>
          <cell r="AA115" t="str">
            <v>N7288</v>
          </cell>
          <cell r="AB115">
            <v>38271</v>
          </cell>
          <cell r="AC115" t="str">
            <v>PCF</v>
          </cell>
          <cell r="AD115" t="str">
            <v>N</v>
          </cell>
          <cell r="AG115">
            <v>46.31</v>
          </cell>
          <cell r="AH115">
            <v>2323887.2000000002</v>
          </cell>
          <cell r="AI115">
            <v>2102</v>
          </cell>
        </row>
        <row r="116">
          <cell r="A116" t="str">
            <v>AEL</v>
          </cell>
          <cell r="B116" t="str">
            <v>AEL/TEXT/125</v>
          </cell>
          <cell r="C116">
            <v>38239</v>
          </cell>
          <cell r="F116" t="str">
            <v>R.A. DENIM LTD.</v>
          </cell>
          <cell r="G116" t="str">
            <v>BANGLADESH</v>
          </cell>
          <cell r="H116" t="str">
            <v>BANGLADESH</v>
          </cell>
          <cell r="I116" t="str">
            <v>YARD</v>
          </cell>
          <cell r="J116" t="str">
            <v>FABRIC</v>
          </cell>
          <cell r="K116" t="str">
            <v>DA 120</v>
          </cell>
          <cell r="L116" t="str">
            <v>CFR</v>
          </cell>
          <cell r="M116" t="str">
            <v>235504060041</v>
          </cell>
          <cell r="N116">
            <v>38242</v>
          </cell>
          <cell r="O116" t="str">
            <v>AEL/TEXT/345/04</v>
          </cell>
          <cell r="P116">
            <v>38255</v>
          </cell>
          <cell r="Q116">
            <v>13500</v>
          </cell>
          <cell r="R116" t="str">
            <v>US$</v>
          </cell>
          <cell r="S116">
            <v>20520</v>
          </cell>
          <cell r="U116" t="str">
            <v>00028</v>
          </cell>
          <cell r="V116">
            <v>38266</v>
          </cell>
          <cell r="X116" t="str">
            <v>AY 0481659</v>
          </cell>
          <cell r="Y116" t="str">
            <v>UCO</v>
          </cell>
          <cell r="Z116">
            <v>38271</v>
          </cell>
          <cell r="AA116" t="str">
            <v>N445881</v>
          </cell>
          <cell r="AB116">
            <v>38271</v>
          </cell>
          <cell r="AC116" t="str">
            <v>CA</v>
          </cell>
          <cell r="AD116" t="str">
            <v>N</v>
          </cell>
          <cell r="AG116">
            <v>46.16</v>
          </cell>
          <cell r="AH116">
            <v>947203</v>
          </cell>
          <cell r="AI116">
            <v>2205</v>
          </cell>
          <cell r="AJ116">
            <v>23943</v>
          </cell>
        </row>
        <row r="117">
          <cell r="A117" t="str">
            <v>AEL</v>
          </cell>
          <cell r="F117" t="str">
            <v>ILSHIN SPINNING</v>
          </cell>
          <cell r="G117" t="str">
            <v>KOREA</v>
          </cell>
          <cell r="H117" t="str">
            <v>KOREA</v>
          </cell>
          <cell r="I117" t="str">
            <v>KG</v>
          </cell>
          <cell r="J117" t="str">
            <v>YARN</v>
          </cell>
          <cell r="K117" t="str">
            <v>DP</v>
          </cell>
          <cell r="L117" t="str">
            <v>C&amp;F</v>
          </cell>
          <cell r="M117" t="str">
            <v>M4522409ES00146</v>
          </cell>
          <cell r="N117">
            <v>38239</v>
          </cell>
          <cell r="O117" t="str">
            <v>AEL/TEXT/324/04</v>
          </cell>
          <cell r="P117">
            <v>38269</v>
          </cell>
          <cell r="Q117">
            <v>19958.400000000001</v>
          </cell>
          <cell r="R117" t="str">
            <v>US$</v>
          </cell>
          <cell r="S117">
            <v>47299.41</v>
          </cell>
          <cell r="U117" t="str">
            <v>0674010278</v>
          </cell>
          <cell r="V117">
            <v>38268</v>
          </cell>
          <cell r="X117" t="str">
            <v>3021937</v>
          </cell>
          <cell r="Y117" t="str">
            <v>BOI</v>
          </cell>
          <cell r="Z117">
            <v>38271</v>
          </cell>
          <cell r="AA117" t="str">
            <v>N227750</v>
          </cell>
          <cell r="AB117">
            <v>38272</v>
          </cell>
          <cell r="AC117" t="str">
            <v>PCL</v>
          </cell>
          <cell r="AD117" t="str">
            <v>N</v>
          </cell>
          <cell r="AG117">
            <v>45.83</v>
          </cell>
          <cell r="AH117">
            <v>2167732</v>
          </cell>
          <cell r="AI117">
            <v>2100</v>
          </cell>
          <cell r="AJ117">
            <v>9651</v>
          </cell>
        </row>
        <row r="118">
          <cell r="A118" t="str">
            <v>AEL</v>
          </cell>
          <cell r="B118" t="str">
            <v>AEL/TEXT/306</v>
          </cell>
          <cell r="C118">
            <v>38240</v>
          </cell>
          <cell r="F118" t="str">
            <v>SIRETESSILE SRL</v>
          </cell>
          <cell r="G118" t="str">
            <v>ITALY</v>
          </cell>
          <cell r="H118" t="str">
            <v>ITALY</v>
          </cell>
          <cell r="I118" t="str">
            <v>KG</v>
          </cell>
          <cell r="J118" t="str">
            <v>YARN</v>
          </cell>
          <cell r="K118" t="str">
            <v>DP</v>
          </cell>
          <cell r="L118" t="str">
            <v>CIF</v>
          </cell>
          <cell r="O118" t="str">
            <v>AEL/TEXT/306/04</v>
          </cell>
          <cell r="P118">
            <v>38265</v>
          </cell>
          <cell r="Q118">
            <v>17997</v>
          </cell>
          <cell r="R118" t="str">
            <v>US$</v>
          </cell>
          <cell r="S118">
            <v>49131.81</v>
          </cell>
          <cell r="U118" t="str">
            <v>SENUNAHD02043100</v>
          </cell>
          <cell r="V118">
            <v>38265</v>
          </cell>
          <cell r="X118" t="str">
            <v>2998018</v>
          </cell>
          <cell r="Y118" t="str">
            <v>BOI</v>
          </cell>
          <cell r="Z118">
            <v>38271</v>
          </cell>
          <cell r="AA118" t="str">
            <v>P227745</v>
          </cell>
          <cell r="AB118">
            <v>38271</v>
          </cell>
          <cell r="AC118" t="str">
            <v>PCL</v>
          </cell>
          <cell r="AD118" t="str">
            <v>P</v>
          </cell>
          <cell r="AG118">
            <v>45.76</v>
          </cell>
          <cell r="AH118">
            <v>2248272</v>
          </cell>
          <cell r="AI118">
            <v>2200</v>
          </cell>
          <cell r="AJ118">
            <v>10009</v>
          </cell>
        </row>
        <row r="119">
          <cell r="A119" t="str">
            <v>AEL</v>
          </cell>
          <cell r="F119" t="str">
            <v>J. SRIGEI SINGER ZAM</v>
          </cell>
          <cell r="G119" t="str">
            <v>ISRAEL</v>
          </cell>
          <cell r="H119" t="str">
            <v>ISRAEL</v>
          </cell>
          <cell r="I119" t="str">
            <v>KG</v>
          </cell>
          <cell r="J119" t="str">
            <v>YARN</v>
          </cell>
          <cell r="K119" t="str">
            <v>DA 120</v>
          </cell>
          <cell r="L119" t="str">
            <v>C&amp;F</v>
          </cell>
          <cell r="M119" t="str">
            <v>063-01-0045983EE</v>
          </cell>
          <cell r="N119">
            <v>38229</v>
          </cell>
          <cell r="O119" t="str">
            <v>AEL/TEXT/351/04</v>
          </cell>
          <cell r="P119">
            <v>38271</v>
          </cell>
          <cell r="Q119">
            <v>18500</v>
          </cell>
          <cell r="R119" t="str">
            <v>US$</v>
          </cell>
          <cell r="S119">
            <v>46250</v>
          </cell>
          <cell r="U119" t="str">
            <v>N502040294</v>
          </cell>
          <cell r="V119">
            <v>38271</v>
          </cell>
          <cell r="W119">
            <v>38391</v>
          </cell>
          <cell r="X119" t="str">
            <v>1421362</v>
          </cell>
          <cell r="Y119" t="str">
            <v>SBI</v>
          </cell>
          <cell r="Z119">
            <v>38272</v>
          </cell>
          <cell r="AA119" t="str">
            <v>ED0446573</v>
          </cell>
          <cell r="AB119">
            <v>38272</v>
          </cell>
          <cell r="AC119" t="str">
            <v>PCF</v>
          </cell>
          <cell r="AD119" t="str">
            <v>N</v>
          </cell>
          <cell r="AG119">
            <v>46.134999999999998</v>
          </cell>
          <cell r="AH119">
            <v>2133743.75</v>
          </cell>
          <cell r="AI119">
            <v>3152</v>
          </cell>
          <cell r="AJ119">
            <v>20848</v>
          </cell>
        </row>
        <row r="120">
          <cell r="A120" t="str">
            <v>AEL</v>
          </cell>
          <cell r="F120" t="str">
            <v>KLOPMAN INTERNATIONA</v>
          </cell>
          <cell r="G120" t="str">
            <v>ITALY</v>
          </cell>
          <cell r="H120" t="str">
            <v>ITALY</v>
          </cell>
          <cell r="I120" t="str">
            <v>MTR</v>
          </cell>
          <cell r="J120" t="str">
            <v>FABRIC</v>
          </cell>
          <cell r="K120" t="str">
            <v>DA 45</v>
          </cell>
          <cell r="L120" t="str">
            <v>C&amp;F</v>
          </cell>
          <cell r="M120" t="str">
            <v>084004LI00011</v>
          </cell>
          <cell r="N120">
            <v>38238</v>
          </cell>
          <cell r="O120" t="str">
            <v>AEL/TEXT/346/04</v>
          </cell>
          <cell r="P120">
            <v>38270</v>
          </cell>
          <cell r="Q120">
            <v>60202.5</v>
          </cell>
          <cell r="R120" t="str">
            <v>EURO</v>
          </cell>
          <cell r="S120">
            <v>50648.36</v>
          </cell>
          <cell r="U120" t="str">
            <v>IRSLECL1217IIN1538</v>
          </cell>
          <cell r="V120">
            <v>38270</v>
          </cell>
          <cell r="W120">
            <v>38316</v>
          </cell>
          <cell r="X120" t="str">
            <v>3032791</v>
          </cell>
          <cell r="Y120" t="str">
            <v>DCB</v>
          </cell>
          <cell r="Z120">
            <v>38273</v>
          </cell>
          <cell r="AA120" t="str">
            <v>EDRN4000738</v>
          </cell>
          <cell r="AB120">
            <v>38273</v>
          </cell>
          <cell r="AC120" t="str">
            <v>CA</v>
          </cell>
          <cell r="AD120" t="str">
            <v>N</v>
          </cell>
          <cell r="AG120">
            <v>57.13</v>
          </cell>
          <cell r="AH120">
            <v>2893541</v>
          </cell>
          <cell r="AI120">
            <v>2213</v>
          </cell>
          <cell r="AJ120">
            <v>26564</v>
          </cell>
        </row>
        <row r="121">
          <cell r="A121" t="str">
            <v>AEL</v>
          </cell>
          <cell r="F121" t="str">
            <v>GRAMEEN KNITWEAR LTD</v>
          </cell>
          <cell r="G121" t="str">
            <v>BANGLADESH</v>
          </cell>
          <cell r="H121" t="str">
            <v>BANGLADESH</v>
          </cell>
          <cell r="I121" t="str">
            <v>KG</v>
          </cell>
          <cell r="J121" t="str">
            <v>YARN</v>
          </cell>
          <cell r="K121" t="str">
            <v>DA 120</v>
          </cell>
          <cell r="L121" t="str">
            <v>C&amp;F</v>
          </cell>
          <cell r="M121" t="str">
            <v>134504060080</v>
          </cell>
          <cell r="N121">
            <v>38237</v>
          </cell>
          <cell r="O121" t="str">
            <v>AEL/PBW/PD/335/04</v>
          </cell>
          <cell r="P121">
            <v>38260</v>
          </cell>
          <cell r="Q121">
            <v>19595.52</v>
          </cell>
          <cell r="R121" t="str">
            <v>US$</v>
          </cell>
          <cell r="S121">
            <v>48400.93</v>
          </cell>
          <cell r="U121" t="str">
            <v>HLCUNHS041040794</v>
          </cell>
          <cell r="V121">
            <v>38260</v>
          </cell>
          <cell r="W121">
            <v>38379</v>
          </cell>
          <cell r="X121" t="str">
            <v>3029335</v>
          </cell>
          <cell r="Y121" t="str">
            <v>J&amp;K</v>
          </cell>
          <cell r="Z121">
            <v>38273</v>
          </cell>
          <cell r="AA121" t="str">
            <v>N7289</v>
          </cell>
          <cell r="AB121">
            <v>38273</v>
          </cell>
          <cell r="AC121" t="str">
            <v>PCF</v>
          </cell>
          <cell r="AD121" t="str">
            <v>N</v>
          </cell>
          <cell r="AG121">
            <v>46.16</v>
          </cell>
          <cell r="AH121">
            <v>2241447.06</v>
          </cell>
          <cell r="AI121">
            <v>2102</v>
          </cell>
        </row>
        <row r="122">
          <cell r="A122" t="str">
            <v>AEL</v>
          </cell>
          <cell r="F122" t="str">
            <v>MEDITERRANEAN CHEMIC</v>
          </cell>
          <cell r="G122" t="str">
            <v>EGYPT</v>
          </cell>
          <cell r="H122" t="str">
            <v>EGYPT</v>
          </cell>
          <cell r="I122" t="str">
            <v>KG</v>
          </cell>
          <cell r="J122" t="str">
            <v>YARN</v>
          </cell>
          <cell r="K122" t="str">
            <v>DP</v>
          </cell>
          <cell r="L122" t="str">
            <v>CIF</v>
          </cell>
          <cell r="M122" t="str">
            <v>ILC/0005/0036456</v>
          </cell>
          <cell r="N122">
            <v>38252</v>
          </cell>
          <cell r="O122" t="str">
            <v>AEL/TEXT/327/04</v>
          </cell>
          <cell r="P122">
            <v>38259</v>
          </cell>
          <cell r="Q122">
            <v>19958.400000000001</v>
          </cell>
          <cell r="R122" t="str">
            <v>US$</v>
          </cell>
          <cell r="S122">
            <v>47101.82</v>
          </cell>
          <cell r="U122" t="str">
            <v>NSVA 110397</v>
          </cell>
          <cell r="V122">
            <v>38259</v>
          </cell>
          <cell r="X122" t="str">
            <v>3021282</v>
          </cell>
          <cell r="Y122" t="str">
            <v>SBI</v>
          </cell>
          <cell r="Z122">
            <v>38273</v>
          </cell>
          <cell r="AA122" t="str">
            <v>LN0446578</v>
          </cell>
          <cell r="AB122">
            <v>38273</v>
          </cell>
          <cell r="AC122" t="str">
            <v>CA</v>
          </cell>
          <cell r="AD122" t="str">
            <v>N</v>
          </cell>
          <cell r="AG122">
            <v>45.89</v>
          </cell>
          <cell r="AH122">
            <v>2161503</v>
          </cell>
          <cell r="AI122">
            <v>2000</v>
          </cell>
          <cell r="AJ122">
            <v>11163</v>
          </cell>
        </row>
        <row r="123">
          <cell r="A123" t="str">
            <v>AEL</v>
          </cell>
          <cell r="F123" t="str">
            <v>MEDITERRANEAN CHEMIC</v>
          </cell>
          <cell r="G123" t="str">
            <v>EGYPT</v>
          </cell>
          <cell r="H123" t="str">
            <v>EGYPT</v>
          </cell>
          <cell r="I123" t="str">
            <v>KG</v>
          </cell>
          <cell r="J123" t="str">
            <v>YARN</v>
          </cell>
          <cell r="K123" t="str">
            <v>DP</v>
          </cell>
          <cell r="L123" t="str">
            <v>CIF</v>
          </cell>
          <cell r="M123" t="str">
            <v>ILC/0005/0036456</v>
          </cell>
          <cell r="N123">
            <v>38252</v>
          </cell>
          <cell r="O123" t="str">
            <v>AEL/TEXT/318/04</v>
          </cell>
          <cell r="P123">
            <v>38265</v>
          </cell>
          <cell r="Q123">
            <v>19958.400000000001</v>
          </cell>
          <cell r="R123" t="str">
            <v>US$</v>
          </cell>
          <cell r="S123">
            <v>47101.82</v>
          </cell>
          <cell r="U123" t="str">
            <v>NSVA 110412</v>
          </cell>
          <cell r="V123">
            <v>38265</v>
          </cell>
          <cell r="X123" t="str">
            <v>30007467</v>
          </cell>
          <cell r="Y123" t="str">
            <v>SBI</v>
          </cell>
          <cell r="Z123">
            <v>38273</v>
          </cell>
          <cell r="AA123" t="str">
            <v>LN0446579</v>
          </cell>
          <cell r="AB123">
            <v>38273</v>
          </cell>
          <cell r="AC123" t="str">
            <v>CA</v>
          </cell>
          <cell r="AD123" t="str">
            <v>N</v>
          </cell>
          <cell r="AG123">
            <v>45.89</v>
          </cell>
          <cell r="AH123">
            <v>2161503</v>
          </cell>
          <cell r="AI123">
            <v>2000</v>
          </cell>
          <cell r="AJ123">
            <v>11163</v>
          </cell>
        </row>
        <row r="124">
          <cell r="A124" t="str">
            <v>AEL</v>
          </cell>
          <cell r="F124" t="str">
            <v>MEDITERRANEAN CHEMIC</v>
          </cell>
          <cell r="G124" t="str">
            <v>EGYPT</v>
          </cell>
          <cell r="H124" t="str">
            <v>EGYPT</v>
          </cell>
          <cell r="I124" t="str">
            <v>KG</v>
          </cell>
          <cell r="J124" t="str">
            <v>YARN</v>
          </cell>
          <cell r="K124" t="str">
            <v>DP</v>
          </cell>
          <cell r="L124" t="str">
            <v>CIF</v>
          </cell>
          <cell r="M124" t="str">
            <v>ILC/0005/0036456</v>
          </cell>
          <cell r="N124">
            <v>38252</v>
          </cell>
          <cell r="O124" t="str">
            <v>AEL/TEXT/311/04</v>
          </cell>
          <cell r="P124">
            <v>38256</v>
          </cell>
          <cell r="Q124">
            <v>19958.400000000001</v>
          </cell>
          <cell r="R124" t="str">
            <v>US$</v>
          </cell>
          <cell r="S124">
            <v>47101.82</v>
          </cell>
          <cell r="U124" t="str">
            <v>APLU 054267941</v>
          </cell>
          <cell r="V124">
            <v>38256</v>
          </cell>
          <cell r="X124" t="str">
            <v>3002511</v>
          </cell>
          <cell r="Y124" t="str">
            <v>SBI</v>
          </cell>
          <cell r="Z124">
            <v>38273</v>
          </cell>
          <cell r="AA124" t="str">
            <v>LN0446580</v>
          </cell>
          <cell r="AB124">
            <v>38273</v>
          </cell>
          <cell r="AC124" t="str">
            <v>CA</v>
          </cell>
          <cell r="AD124" t="str">
            <v>N</v>
          </cell>
          <cell r="AG124">
            <v>45.89</v>
          </cell>
          <cell r="AH124">
            <v>2161503</v>
          </cell>
          <cell r="AI124">
            <v>2000</v>
          </cell>
          <cell r="AJ124">
            <v>11163</v>
          </cell>
        </row>
        <row r="125">
          <cell r="A125" t="str">
            <v>AEL</v>
          </cell>
          <cell r="F125" t="str">
            <v>DIVINE TEXTILE LTD.</v>
          </cell>
          <cell r="G125" t="str">
            <v>BANGLADESH</v>
          </cell>
          <cell r="H125" t="str">
            <v>BANGLADESH</v>
          </cell>
          <cell r="I125" t="str">
            <v>KG</v>
          </cell>
          <cell r="J125" t="str">
            <v>YARN</v>
          </cell>
          <cell r="K125" t="str">
            <v>DA 90</v>
          </cell>
          <cell r="L125" t="str">
            <v>CFR</v>
          </cell>
          <cell r="M125" t="str">
            <v>013204060184</v>
          </cell>
          <cell r="N125">
            <v>38232</v>
          </cell>
          <cell r="O125" t="str">
            <v>AEL/TEXT/334/04</v>
          </cell>
          <cell r="P125">
            <v>38271</v>
          </cell>
          <cell r="Q125">
            <v>19958.400000000001</v>
          </cell>
          <cell r="R125" t="str">
            <v>US$</v>
          </cell>
          <cell r="S125">
            <v>46902.239999999998</v>
          </cell>
          <cell r="U125" t="str">
            <v>HLCUNHS041040801</v>
          </cell>
          <cell r="V125">
            <v>38271</v>
          </cell>
          <cell r="W125">
            <v>38361</v>
          </cell>
          <cell r="X125" t="str">
            <v>3038250</v>
          </cell>
          <cell r="Y125" t="str">
            <v>SBS</v>
          </cell>
          <cell r="Z125">
            <v>38273</v>
          </cell>
          <cell r="AC125" t="str">
            <v>CA</v>
          </cell>
          <cell r="AD125" t="str">
            <v>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b (2)"/>
      <sheetName val="deb"/>
      <sheetName val="rtl"/>
      <sheetName val="fcl"/>
      <sheetName val="guar comm"/>
      <sheetName val="commitment "/>
      <sheetName val="cmc adv"/>
    </sheetNames>
    <sheetDataSet>
      <sheetData sheetId="0"/>
      <sheetData sheetId="1"/>
      <sheetData sheetId="2">
        <row r="46">
          <cell r="A46">
            <v>5</v>
          </cell>
          <cell r="B46" t="str">
            <v>Stabdard Chartered Bank</v>
          </cell>
          <cell r="G46">
            <v>-6081237</v>
          </cell>
        </row>
        <row r="47">
          <cell r="B47" t="str">
            <v>Final Settlement</v>
          </cell>
        </row>
        <row r="49">
          <cell r="B49" t="str">
            <v>Total</v>
          </cell>
          <cell r="C49">
            <v>11757784997</v>
          </cell>
          <cell r="G49">
            <v>415514633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b (2)"/>
      <sheetName val="deb"/>
      <sheetName val="rtl"/>
      <sheetName val="fcl"/>
      <sheetName val="guar comm"/>
      <sheetName val="commitment "/>
      <sheetName val="cmc adv"/>
    </sheetNames>
    <sheetDataSet>
      <sheetData sheetId="0"/>
      <sheetData sheetId="1"/>
      <sheetData sheetId="2" refreshError="1">
        <row r="46">
          <cell r="A46">
            <v>5</v>
          </cell>
          <cell r="B46" t="str">
            <v>Stabdard Chartered Bank</v>
          </cell>
          <cell r="G46">
            <v>-6081237</v>
          </cell>
        </row>
        <row r="47">
          <cell r="B47" t="str">
            <v>Final Settlement</v>
          </cell>
        </row>
        <row r="49">
          <cell r="B49" t="str">
            <v>Total</v>
          </cell>
          <cell r="C49">
            <v>11757784997</v>
          </cell>
          <cell r="G49">
            <v>415514633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remental analysis"/>
      <sheetName val="Raw Materials "/>
      <sheetName val="Invsetments"/>
      <sheetName val="Financials"/>
      <sheetName val="Productwise break up"/>
      <sheetName val="Monthly (1)"/>
      <sheetName val="Forecast"/>
      <sheetName val="InQuart"/>
      <sheetName val="InqUpdate"/>
      <sheetName val="Header"/>
      <sheetName val="Monthly"/>
      <sheetName val="Chart"/>
      <sheetName val="fins"/>
      <sheetName val="Sheet1"/>
      <sheetName val="RM"/>
      <sheetName val="Dubai"/>
      <sheetName val="bajaj_copeland"/>
      <sheetName val="segment wise"/>
      <sheetName val="BA-HH-TVS"/>
      <sheetName val="graphs"/>
      <sheetName val="Sheet2"/>
      <sheetName val="quarterly"/>
      <sheetName val="Q1FY04"/>
      <sheetName val="Q4FY03"/>
      <sheetName val="Q3FY02"/>
      <sheetName val="share price info"/>
      <sheetName val="WACC"/>
      <sheetName val="formatted"/>
      <sheetName val="Chart3"/>
      <sheetName val="Chart4"/>
      <sheetName val="Chart5"/>
      <sheetName val="Chart6"/>
      <sheetName val="Chart7"/>
      <sheetName val="Chart8"/>
      <sheetName val="Chart9"/>
      <sheetName val="Chart10"/>
      <sheetName val="Incremental_analysis"/>
      <sheetName val="Raw_Materials_"/>
      <sheetName val="Productwise_break_up"/>
      <sheetName val="Monthly_(1)"/>
      <sheetName val="segment_wise"/>
      <sheetName val="share_price_info"/>
    </sheetNames>
    <sheetDataSet>
      <sheetData sheetId="0" refreshError="1"/>
      <sheetData sheetId="1" refreshError="1"/>
      <sheetData sheetId="2" refreshError="1"/>
      <sheetData sheetId="3" refreshError="1">
        <row r="20">
          <cell r="C20">
            <v>1991</v>
          </cell>
          <cell r="E20" t="str">
            <v>1993</v>
          </cell>
          <cell r="F20" t="str">
            <v>1994</v>
          </cell>
          <cell r="G20" t="str">
            <v>1995</v>
          </cell>
        </row>
        <row r="21">
          <cell r="E21">
            <v>768142</v>
          </cell>
          <cell r="F21">
            <v>913622</v>
          </cell>
          <cell r="G21">
            <v>1135637</v>
          </cell>
        </row>
        <row r="22">
          <cell r="E22">
            <v>-5.0459724931455341E-2</v>
          </cell>
          <cell r="F22">
            <v>0.18939206552955046</v>
          </cell>
          <cell r="G22">
            <v>0.24300531291934746</v>
          </cell>
        </row>
        <row r="23">
          <cell r="E23">
            <v>538421</v>
          </cell>
          <cell r="F23">
            <v>623890</v>
          </cell>
          <cell r="G23">
            <v>741104</v>
          </cell>
        </row>
        <row r="24">
          <cell r="E24">
            <v>-8.6246544283238968E-2</v>
          </cell>
          <cell r="F24">
            <v>0.15874009371848419</v>
          </cell>
          <cell r="G24">
            <v>0.18787606789658429</v>
          </cell>
        </row>
        <row r="31">
          <cell r="E31">
            <v>773313</v>
          </cell>
          <cell r="F31">
            <v>920762</v>
          </cell>
          <cell r="G31">
            <v>1132104</v>
          </cell>
        </row>
        <row r="32">
          <cell r="E32">
            <v>-4.3268100647543051E-2</v>
          </cell>
          <cell r="F32">
            <v>0.19067182369881275</v>
          </cell>
          <cell r="G32">
            <v>0.22952945495144239</v>
          </cell>
        </row>
        <row r="39">
          <cell r="E39">
            <v>34672</v>
          </cell>
          <cell r="F39">
            <v>42080</v>
          </cell>
          <cell r="G39">
            <v>75087</v>
          </cell>
        </row>
        <row r="40">
          <cell r="E40">
            <v>0.15158761790886133</v>
          </cell>
          <cell r="F40">
            <v>0.21365943700969092</v>
          </cell>
          <cell r="G40">
            <v>0.78438688212927765</v>
          </cell>
        </row>
        <row r="47">
          <cell r="E47">
            <v>75221</v>
          </cell>
          <cell r="F47">
            <v>92023</v>
          </cell>
          <cell r="G47">
            <v>123968</v>
          </cell>
        </row>
        <row r="48">
          <cell r="E48">
            <v>-0.11953226504980508</v>
          </cell>
          <cell r="F48">
            <v>0.22336847422927097</v>
          </cell>
          <cell r="G48">
            <v>0.34714147550069008</v>
          </cell>
        </row>
        <row r="55">
          <cell r="E55">
            <v>61115</v>
          </cell>
          <cell r="F55">
            <v>68286</v>
          </cell>
          <cell r="G55">
            <v>73882</v>
          </cell>
        </row>
        <row r="56">
          <cell r="E56">
            <v>0.76765777752068032</v>
          </cell>
          <cell r="F56">
            <v>0.1173361695164854</v>
          </cell>
          <cell r="G56">
            <v>8.1949447910259821E-2</v>
          </cell>
        </row>
        <row r="61">
          <cell r="E61">
            <v>58713</v>
          </cell>
          <cell r="F61">
            <v>87343</v>
          </cell>
          <cell r="G61">
            <v>121596</v>
          </cell>
        </row>
        <row r="62">
          <cell r="E62">
            <v>-0.15649512973019564</v>
          </cell>
          <cell r="F62">
            <v>0.48762624972322999</v>
          </cell>
          <cell r="G62">
            <v>0.39216651591999363</v>
          </cell>
        </row>
        <row r="69">
          <cell r="E69">
            <v>557.05799999999999</v>
          </cell>
          <cell r="F69">
            <v>688.58699999999999</v>
          </cell>
          <cell r="G69">
            <v>1062.5999999999999</v>
          </cell>
        </row>
        <row r="70">
          <cell r="E70">
            <v>4.872387170378234E-2</v>
          </cell>
          <cell r="F70">
            <v>0.23611365423349095</v>
          </cell>
          <cell r="G70">
            <v>0.54316012355737175</v>
          </cell>
        </row>
        <row r="74">
          <cell r="E74">
            <v>388.27496600000001</v>
          </cell>
          <cell r="F74">
            <v>447.916766</v>
          </cell>
          <cell r="G74">
            <v>559.78139699999997</v>
          </cell>
        </row>
        <row r="75">
          <cell r="E75">
            <v>-7.6704759378298792E-4</v>
          </cell>
          <cell r="F75">
            <v>0.15360712181480163</v>
          </cell>
          <cell r="G75">
            <v>0.24974423707997562</v>
          </cell>
        </row>
        <row r="81">
          <cell r="E81" t="str">
            <v>1993</v>
          </cell>
          <cell r="F81" t="str">
            <v>1994</v>
          </cell>
          <cell r="G81" t="str">
            <v>1995</v>
          </cell>
        </row>
        <row r="84">
          <cell r="E84">
            <v>12410.06366</v>
          </cell>
          <cell r="F84">
            <v>15979.746736999999</v>
          </cell>
          <cell r="G84">
            <v>21440.273613000001</v>
          </cell>
        </row>
        <row r="85">
          <cell r="E85">
            <v>2344.2822580000002</v>
          </cell>
          <cell r="F85">
            <v>2713.5462560000001</v>
          </cell>
          <cell r="G85">
            <v>3571.271659</v>
          </cell>
        </row>
        <row r="88">
          <cell r="E88">
            <v>10065.781402000001</v>
          </cell>
          <cell r="F88">
            <v>13266.200481</v>
          </cell>
          <cell r="G88">
            <v>17869.001953999999</v>
          </cell>
        </row>
        <row r="89">
          <cell r="E89">
            <v>388.27496600000001</v>
          </cell>
          <cell r="F89">
            <v>447.916766</v>
          </cell>
          <cell r="G89">
            <v>559.78139699999997</v>
          </cell>
        </row>
        <row r="90">
          <cell r="E90">
            <v>-7.6704759378298792E-4</v>
          </cell>
          <cell r="F90">
            <v>0.15360712181480163</v>
          </cell>
          <cell r="G90">
            <v>0.24974423707997562</v>
          </cell>
        </row>
        <row r="91">
          <cell r="E91">
            <v>10454.056368000001</v>
          </cell>
          <cell r="F91">
            <v>13714.117247</v>
          </cell>
          <cell r="G91">
            <v>18428.783350999998</v>
          </cell>
        </row>
        <row r="94">
          <cell r="E94">
            <v>79</v>
          </cell>
          <cell r="F94">
            <v>52.78</v>
          </cell>
          <cell r="G94">
            <v>-14.03</v>
          </cell>
        </row>
        <row r="96">
          <cell r="E96">
            <v>10533.056368000001</v>
          </cell>
          <cell r="F96">
            <v>13766.897247000001</v>
          </cell>
          <cell r="G96">
            <v>18414.753350999999</v>
          </cell>
        </row>
        <row r="99">
          <cell r="E99">
            <v>6512.0013150000004</v>
          </cell>
          <cell r="F99">
            <v>7753.7512130000005</v>
          </cell>
          <cell r="G99">
            <v>10417.157952000001</v>
          </cell>
        </row>
        <row r="100">
          <cell r="E100">
            <v>-77</v>
          </cell>
          <cell r="F100">
            <v>81.61</v>
          </cell>
          <cell r="G100">
            <v>6.7496869999999998</v>
          </cell>
        </row>
        <row r="101">
          <cell r="E101">
            <v>6435.0013150000004</v>
          </cell>
          <cell r="F101">
            <v>7835.3612130000001</v>
          </cell>
          <cell r="G101">
            <v>10423.907639000001</v>
          </cell>
        </row>
        <row r="103">
          <cell r="E103">
            <v>996.01015900000004</v>
          </cell>
          <cell r="F103">
            <v>1049.18174</v>
          </cell>
          <cell r="G103">
            <v>1279.200094</v>
          </cell>
        </row>
        <row r="105">
          <cell r="E105">
            <v>1060.637434</v>
          </cell>
          <cell r="F105">
            <v>1172.000581</v>
          </cell>
          <cell r="G105">
            <v>1502.5856040000001</v>
          </cell>
        </row>
        <row r="106">
          <cell r="E106">
            <v>10.303694</v>
          </cell>
          <cell r="F106">
            <v>9.6539000000000001</v>
          </cell>
          <cell r="G106">
            <v>13.364953999999999</v>
          </cell>
        </row>
        <row r="107">
          <cell r="E107">
            <v>471.63548700000001</v>
          </cell>
          <cell r="F107">
            <v>707.15147999999999</v>
          </cell>
          <cell r="G107">
            <v>960.23516600000005</v>
          </cell>
        </row>
        <row r="109">
          <cell r="E109">
            <v>49.063445000000002</v>
          </cell>
          <cell r="F109">
            <v>73.662903999999997</v>
          </cell>
          <cell r="G109">
            <v>76.715789000000001</v>
          </cell>
        </row>
        <row r="110">
          <cell r="E110">
            <v>8.167160488276802E-2</v>
          </cell>
          <cell r="F110">
            <v>0.23234830252962449</v>
          </cell>
          <cell r="G110">
            <v>5.7947931751721034E-2</v>
          </cell>
        </row>
        <row r="111">
          <cell r="E111">
            <v>8924.524644000001</v>
          </cell>
          <cell r="F111">
            <v>10699.686009999999</v>
          </cell>
          <cell r="G111">
            <v>14102.577668000002</v>
          </cell>
        </row>
        <row r="113">
          <cell r="E113">
            <v>1608.5317240000004</v>
          </cell>
          <cell r="F113">
            <v>3067.2112370000013</v>
          </cell>
          <cell r="G113">
            <v>4312.1756829999977</v>
          </cell>
        </row>
        <row r="115">
          <cell r="E115">
            <v>256.19737800000001</v>
          </cell>
          <cell r="F115">
            <v>331.79179899999997</v>
          </cell>
          <cell r="G115">
            <v>704.74375300000008</v>
          </cell>
        </row>
        <row r="116">
          <cell r="F116" t="e">
            <v>#REF!</v>
          </cell>
          <cell r="G116" t="e">
            <v>#REF!</v>
          </cell>
        </row>
        <row r="117">
          <cell r="E117">
            <v>192.87</v>
          </cell>
          <cell r="F117">
            <v>49.030833000000086</v>
          </cell>
          <cell r="G117">
            <v>166.37473499999999</v>
          </cell>
        </row>
        <row r="118">
          <cell r="E118">
            <v>2.4747669999999999</v>
          </cell>
          <cell r="F118">
            <v>2.1963550000000001</v>
          </cell>
          <cell r="G118">
            <v>9.2413659999999993</v>
          </cell>
        </row>
        <row r="120">
          <cell r="E120">
            <v>262.74609600000002</v>
          </cell>
          <cell r="F120">
            <v>151.546695</v>
          </cell>
          <cell r="G120">
            <v>114.61515</v>
          </cell>
        </row>
        <row r="121">
          <cell r="E121">
            <v>0.14021214253883313</v>
          </cell>
          <cell r="F121">
            <v>8.21981825030631E-2</v>
          </cell>
          <cell r="G121">
            <v>5.6601868003895543E-2</v>
          </cell>
        </row>
        <row r="122">
          <cell r="E122">
            <v>1792.3782390000003</v>
          </cell>
          <cell r="F122">
            <v>3294.2908190000016</v>
          </cell>
          <cell r="G122">
            <v>5059.4376549999979</v>
          </cell>
        </row>
        <row r="124">
          <cell r="E124">
            <v>811.86362899999995</v>
          </cell>
          <cell r="F124">
            <v>664.61281199999996</v>
          </cell>
          <cell r="G124">
            <v>586.63266299999998</v>
          </cell>
        </row>
        <row r="125">
          <cell r="E125">
            <v>0.11298135181897004</v>
          </cell>
          <cell r="F125">
            <v>8.6484437665473965E-2</v>
          </cell>
          <cell r="G125">
            <v>6.8917663019596453E-2</v>
          </cell>
        </row>
        <row r="126">
          <cell r="E126">
            <v>980.5146100000004</v>
          </cell>
          <cell r="F126">
            <v>2629.6780070000018</v>
          </cell>
          <cell r="G126">
            <v>4472.8049919999976</v>
          </cell>
        </row>
        <row r="127">
          <cell r="E127">
            <v>460</v>
          </cell>
          <cell r="F127">
            <v>1172.5</v>
          </cell>
          <cell r="G127">
            <v>1435</v>
          </cell>
        </row>
        <row r="128">
          <cell r="E128">
            <v>0.46914140320662823</v>
          </cell>
          <cell r="F128">
            <v>0.44587207896894399</v>
          </cell>
          <cell r="G128">
            <v>0.32082775854673362</v>
          </cell>
        </row>
        <row r="129">
          <cell r="E129">
            <v>520.5146100000004</v>
          </cell>
          <cell r="F129">
            <v>1457.1780070000018</v>
          </cell>
          <cell r="G129">
            <v>3037.8049919999976</v>
          </cell>
        </row>
        <row r="130">
          <cell r="E130">
            <v>0.16340121107940764</v>
          </cell>
          <cell r="F130">
            <v>1.7994949209975117</v>
          </cell>
          <cell r="G130">
            <v>1.0847178432607198</v>
          </cell>
        </row>
        <row r="136">
          <cell r="G136" t="str">
            <v>EPS</v>
          </cell>
        </row>
        <row r="137">
          <cell r="G137" t="str">
            <v>RoE</v>
          </cell>
        </row>
        <row r="138">
          <cell r="G138" t="str">
            <v>BV</v>
          </cell>
        </row>
        <row r="141">
          <cell r="E141">
            <v>1993</v>
          </cell>
          <cell r="F141">
            <v>1994</v>
          </cell>
          <cell r="G141" t="str">
            <v>1995</v>
          </cell>
        </row>
        <row r="142">
          <cell r="E142">
            <v>0.79599991908056267</v>
          </cell>
          <cell r="F142">
            <v>0.61841892136129983</v>
          </cell>
          <cell r="G142">
            <v>0.48442772936101142</v>
          </cell>
        </row>
        <row r="143">
          <cell r="E143" t="e">
            <v>#REF!</v>
          </cell>
          <cell r="F143" t="e">
            <v>#REF!</v>
          </cell>
          <cell r="G143" t="e">
            <v>#REF!</v>
          </cell>
        </row>
        <row r="146">
          <cell r="E146">
            <v>376.25599999999997</v>
          </cell>
          <cell r="F146">
            <v>376.25599999999997</v>
          </cell>
          <cell r="G146">
            <v>796</v>
          </cell>
        </row>
        <row r="147">
          <cell r="E147">
            <v>1156.1780070000018</v>
          </cell>
          <cell r="F147">
            <v>1181.5116860000003</v>
          </cell>
        </row>
        <row r="148">
          <cell r="E148">
            <v>3137.1585209999998</v>
          </cell>
          <cell r="F148">
            <v>4318.6702070000001</v>
          </cell>
          <cell r="G148">
            <v>6460.9900969999999</v>
          </cell>
        </row>
        <row r="150">
          <cell r="E150">
            <v>223.22499999999999</v>
          </cell>
          <cell r="F150">
            <v>202.42500000000001</v>
          </cell>
          <cell r="G150">
            <v>163.5</v>
          </cell>
        </row>
        <row r="151">
          <cell r="E151">
            <v>0</v>
          </cell>
          <cell r="F151">
            <v>0</v>
          </cell>
          <cell r="G151">
            <v>3290.1033819999998</v>
          </cell>
        </row>
        <row r="153">
          <cell r="E153">
            <v>3360.3835209999997</v>
          </cell>
          <cell r="F153">
            <v>4521.0952070000003</v>
          </cell>
          <cell r="G153">
            <v>9914.5934789999992</v>
          </cell>
        </row>
        <row r="154">
          <cell r="E154">
            <v>3736.6395209999996</v>
          </cell>
          <cell r="F154">
            <v>4897.3512070000006</v>
          </cell>
          <cell r="G154">
            <v>10710.593478999999</v>
          </cell>
        </row>
        <row r="157">
          <cell r="E157">
            <v>287.73159800000002</v>
          </cell>
          <cell r="F157">
            <v>129.33698899999999</v>
          </cell>
          <cell r="G157">
            <v>81.755629999999996</v>
          </cell>
        </row>
        <row r="158">
          <cell r="E158">
            <v>122.033006</v>
          </cell>
          <cell r="F158">
            <v>132.435936</v>
          </cell>
          <cell r="G158">
            <v>142.91200499999999</v>
          </cell>
        </row>
        <row r="159">
          <cell r="E159">
            <v>210.31267199999999</v>
          </cell>
          <cell r="F159">
            <v>562.22399700000005</v>
          </cell>
          <cell r="G159">
            <v>223.42221900000001</v>
          </cell>
        </row>
        <row r="160">
          <cell r="E160">
            <v>620.07727599999998</v>
          </cell>
          <cell r="F160">
            <v>823.99692200000004</v>
          </cell>
          <cell r="G160">
            <v>448.089854</v>
          </cell>
        </row>
        <row r="161">
          <cell r="E161">
            <v>0</v>
          </cell>
          <cell r="F161">
            <v>0</v>
          </cell>
          <cell r="G161">
            <v>0</v>
          </cell>
        </row>
        <row r="162">
          <cell r="E162">
            <v>1024.2139930000001</v>
          </cell>
          <cell r="F162">
            <v>1219.0608569999999</v>
          </cell>
          <cell r="G162">
            <v>1558.724007</v>
          </cell>
        </row>
        <row r="164">
          <cell r="E164">
            <v>1644.2912690000001</v>
          </cell>
          <cell r="F164">
            <v>2043.057779</v>
          </cell>
          <cell r="G164">
            <v>2006.8138610000001</v>
          </cell>
        </row>
        <row r="165">
          <cell r="E165">
            <v>-459.25400800000011</v>
          </cell>
        </row>
        <row r="166">
          <cell r="E166">
            <v>5380.9307899999994</v>
          </cell>
          <cell r="F166">
            <v>6940.4089860000004</v>
          </cell>
          <cell r="G166">
            <v>12717.40734</v>
          </cell>
        </row>
        <row r="169">
          <cell r="E169">
            <v>600.74055200000055</v>
          </cell>
          <cell r="F169">
            <v>317.03654899999947</v>
          </cell>
          <cell r="G169">
            <v>1323.8744969999998</v>
          </cell>
        </row>
        <row r="170">
          <cell r="E170">
            <v>7487.5196690000002</v>
          </cell>
          <cell r="F170">
            <v>7882.0157049999998</v>
          </cell>
          <cell r="G170">
            <v>9142.1443519999993</v>
          </cell>
        </row>
        <row r="171">
          <cell r="E171">
            <v>4660.1338809999997</v>
          </cell>
          <cell r="F171">
            <v>5308.0323680000001</v>
          </cell>
          <cell r="G171">
            <v>5873.8063009999996</v>
          </cell>
        </row>
        <row r="173">
          <cell r="E173">
            <v>2827.3857880000005</v>
          </cell>
          <cell r="F173">
            <v>2573.9833369999997</v>
          </cell>
          <cell r="G173">
            <v>3268.3380509999997</v>
          </cell>
        </row>
        <row r="174">
          <cell r="E174">
            <v>1.9000969999999999</v>
          </cell>
          <cell r="F174">
            <v>0.38148799999999999</v>
          </cell>
          <cell r="G174">
            <v>0</v>
          </cell>
        </row>
        <row r="175">
          <cell r="E175">
            <v>91.391998999999998</v>
          </cell>
          <cell r="F175">
            <v>13.932511999999999</v>
          </cell>
          <cell r="G175">
            <v>77.678362000000007</v>
          </cell>
        </row>
        <row r="177">
          <cell r="E177">
            <v>670.96364199999994</v>
          </cell>
          <cell r="F177">
            <v>2317.6264799999999</v>
          </cell>
          <cell r="G177">
            <v>4402.3985190000003</v>
          </cell>
        </row>
        <row r="178">
          <cell r="E178">
            <v>477.39493099999999</v>
          </cell>
          <cell r="F178">
            <v>1458.4044670000001</v>
          </cell>
          <cell r="G178">
            <v>2210.978204</v>
          </cell>
        </row>
        <row r="179">
          <cell r="E179">
            <v>0</v>
          </cell>
          <cell r="F179">
            <v>31.837109999999999</v>
          </cell>
          <cell r="G179">
            <v>240.11561600000002</v>
          </cell>
        </row>
        <row r="180">
          <cell r="E180">
            <v>39.950099999999999</v>
          </cell>
          <cell r="F180">
            <v>161.9686489999998</v>
          </cell>
          <cell r="G180">
            <v>726.91744700000027</v>
          </cell>
        </row>
        <row r="181">
          <cell r="E181">
            <v>153.61861100000002</v>
          </cell>
          <cell r="F181">
            <v>665.41625400000009</v>
          </cell>
          <cell r="G181">
            <v>1224.387252</v>
          </cell>
        </row>
        <row r="183">
          <cell r="E183" t="e">
            <v>#REF!</v>
          </cell>
          <cell r="F183" t="e">
            <v>#REF!</v>
          </cell>
          <cell r="G183" t="e">
            <v>#REF!</v>
          </cell>
        </row>
        <row r="186">
          <cell r="E186">
            <v>1726.852781</v>
          </cell>
          <cell r="F186">
            <v>1613.280133</v>
          </cell>
          <cell r="G186">
            <v>2548.4411279999999</v>
          </cell>
        </row>
        <row r="188">
          <cell r="E188">
            <v>589.33249999999998</v>
          </cell>
          <cell r="F188">
            <v>721.41789300000005</v>
          </cell>
          <cell r="G188">
            <v>944.79577700000004</v>
          </cell>
        </row>
        <row r="189">
          <cell r="E189" t="e">
            <v>#REF!</v>
          </cell>
          <cell r="F189" t="e">
            <v>#REF!</v>
          </cell>
          <cell r="G189" t="e">
            <v>#REF!</v>
          </cell>
        </row>
        <row r="190">
          <cell r="E190" t="e">
            <v>#REF!</v>
          </cell>
          <cell r="F190" t="e">
            <v>#REF!</v>
          </cell>
          <cell r="G190" t="e">
            <v>#REF!</v>
          </cell>
        </row>
        <row r="191">
          <cell r="E191">
            <v>41.757530000000003</v>
          </cell>
          <cell r="F191">
            <v>32.451300000000003</v>
          </cell>
          <cell r="G191">
            <v>98.799239</v>
          </cell>
        </row>
        <row r="193">
          <cell r="E193" t="e">
            <v>#REF!</v>
          </cell>
          <cell r="F193" t="e">
            <v>#REF!</v>
          </cell>
          <cell r="G193" t="e">
            <v>#REF!</v>
          </cell>
        </row>
        <row r="196">
          <cell r="E196">
            <v>1149.3373300000001</v>
          </cell>
          <cell r="F196">
            <v>1386.2953889999999</v>
          </cell>
          <cell r="G196">
            <v>1896.958257</v>
          </cell>
        </row>
        <row r="197">
          <cell r="E197">
            <v>1758.1279999999999</v>
          </cell>
          <cell r="F197">
            <v>2323.5048000000002</v>
          </cell>
          <cell r="G197">
            <v>3628.6917090000002</v>
          </cell>
        </row>
        <row r="198">
          <cell r="E198">
            <v>244.11416499999996</v>
          </cell>
          <cell r="F198">
            <v>296.44695400000001</v>
          </cell>
          <cell r="G198">
            <v>465.41172900000015</v>
          </cell>
        </row>
        <row r="200">
          <cell r="E200">
            <v>3151.579495</v>
          </cell>
          <cell r="F200">
            <v>4006.2471430000001</v>
          </cell>
          <cell r="G200">
            <v>5991.0616950000003</v>
          </cell>
        </row>
        <row r="202">
          <cell r="E202" t="e">
            <v>#REF!</v>
          </cell>
          <cell r="F202" t="e">
            <v>#REF!</v>
          </cell>
          <cell r="G202" t="e">
            <v>#REF!</v>
          </cell>
        </row>
        <row r="203">
          <cell r="E203" t="e">
            <v>#REF!</v>
          </cell>
          <cell r="F203" t="e">
            <v>#REF!</v>
          </cell>
          <cell r="G203" t="e">
            <v>#REF!</v>
          </cell>
        </row>
        <row r="207">
          <cell r="E207">
            <v>0</v>
          </cell>
          <cell r="F207">
            <v>0</v>
          </cell>
          <cell r="G207">
            <v>0</v>
          </cell>
        </row>
        <row r="209">
          <cell r="E209" t="e">
            <v>#REF!</v>
          </cell>
          <cell r="F209" t="e">
            <v>#REF!</v>
          </cell>
          <cell r="G209" t="e">
            <v>#REF!</v>
          </cell>
        </row>
        <row r="212">
          <cell r="C212" t="str">
            <v>Common sized P&amp;L</v>
          </cell>
        </row>
        <row r="329">
          <cell r="H329" t="str">
            <v>1996</v>
          </cell>
        </row>
        <row r="474">
          <cell r="B474" t="str">
            <v>Working</v>
          </cell>
        </row>
        <row r="536">
          <cell r="A536" t="str">
            <v>Assumptions</v>
          </cell>
        </row>
        <row r="717">
          <cell r="B717" t="str">
            <v>Bajaj</v>
          </cell>
        </row>
        <row r="719">
          <cell r="A719" t="str">
            <v>Sales</v>
          </cell>
        </row>
        <row r="851">
          <cell r="J851" t="str">
            <v>wht avg pr of chetak &amp; super</v>
          </cell>
        </row>
        <row r="1148">
          <cell r="A1148" t="str">
            <v>Debtors  ( Days)</v>
          </cell>
        </row>
        <row r="1289">
          <cell r="I1289" t="str">
            <v>1997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"/>
      <sheetName val="ap imp mar02"/>
      <sheetName val="ap local mar02"/>
      <sheetName val="ap imp apr02"/>
      <sheetName val="ap local apr02"/>
      <sheetName val="annc"/>
      <sheetName val="ann n b"/>
      <sheetName val="ann n a"/>
      <sheetName val="CURRASSCOMP Nov"/>
      <sheetName val="WORKING CAPITAL"/>
      <sheetName val="BS YARN MAY02"/>
      <sheetName val="Annex-I"/>
      <sheetName val="AnnexII"/>
      <sheetName val="AnnexIII"/>
      <sheetName val="raw matl"/>
      <sheetName val="INDORAMA Group June 02"/>
      <sheetName val="A"/>
      <sheetName val="Sept-03"/>
      <sheetName val="Phy-4301"/>
      <sheetName val="Sum_ACQ"/>
      <sheetName val="Fact.Equip."/>
      <sheetName val="Sheet1"/>
      <sheetName val="for challans"/>
      <sheetName val="M B-QtyRecn"/>
      <sheetName val="Final Bill of Material"/>
      <sheetName val="Pay_Sep06"/>
      <sheetName val="Table 5"/>
      <sheetName val="Delhi"/>
      <sheetName val="Original"/>
      <sheetName val="pURCHASES"/>
      <sheetName val="BS-203"/>
      <sheetName val="PL_BS"/>
      <sheetName val="RG-A"/>
      <sheetName val="Supplier"/>
      <sheetName val="CRITERIA4"/>
      <sheetName val="PART C"/>
      <sheetName val="Payreg (2)"/>
      <sheetName val="ap_imp_mar02"/>
      <sheetName val="ap_local_mar02"/>
      <sheetName val="ap_imp_apr02"/>
      <sheetName val="ap_local_apr02"/>
      <sheetName val="ann_n_b"/>
      <sheetName val="ann_n_a"/>
      <sheetName val="CURRASSCOMP_Nov"/>
      <sheetName val="WORKING_CAPITAL"/>
      <sheetName val="BS_YARN_MAY02"/>
      <sheetName val="raw_matl"/>
      <sheetName val="Assumption"/>
      <sheetName val="WORKING CAPITAL MAY02 SPUN &amp; DT"/>
      <sheetName val="BS"/>
      <sheetName val="Données"/>
      <sheetName val="girder"/>
      <sheetName val="tb2002 linked"/>
      <sheetName val="TB 2003"/>
      <sheetName val="sp feature"/>
      <sheetName val="Trend 2005-2006"/>
      <sheetName val="CRITERIA1"/>
      <sheetName val="DI-ESTI"/>
      <sheetName val="C_flow 95"/>
      <sheetName val="Data"/>
      <sheetName val="deb"/>
      <sheetName val="GLED"/>
      <sheetName val="TDS Cert DC AY 03-04"/>
      <sheetName val="IS Mo"/>
      <sheetName val="ridgewood"/>
      <sheetName val="Comp"/>
      <sheetName val="Page 1A - Proposal Strategy "/>
      <sheetName val="Other assumptions"/>
      <sheetName val="GROUPING"/>
      <sheetName val="Challan"/>
      <sheetName val="Content Instructions"/>
      <sheetName val="Info on Rupee Cost"/>
      <sheetName val="Bal St"/>
      <sheetName val="ftstaff"/>
      <sheetName val="Sheet3"/>
      <sheetName val="Slide 1"/>
      <sheetName val="Slide 2"/>
      <sheetName val="slide 3"/>
      <sheetName val="Config"/>
      <sheetName val="Results BS"/>
      <sheetName val="Ref"/>
      <sheetName val="Out. Vendas"/>
      <sheetName val="Out. Imp."/>
      <sheetName val="VARIABLE COST"/>
      <sheetName val="LOCAL RATES"/>
      <sheetName val="CAPEX"/>
      <sheetName val="cap gains"/>
      <sheetName val="sent to HO"/>
      <sheetName val="T&amp;M"/>
      <sheetName val="SUMMERY"/>
      <sheetName val="Trial Report - Paste special"/>
      <sheetName val="Inter unit set off"/>
      <sheetName val="FIRC"/>
      <sheetName val="TR"/>
      <sheetName val="Quantity"/>
      <sheetName val="Assumptions"/>
      <sheetName val="d-safe DELUXE"/>
      <sheetName val="Control Chart"/>
      <sheetName val="List"/>
      <sheetName val="2D"/>
      <sheetName val="trial (2)"/>
      <sheetName val="Oracle"/>
      <sheetName val="Sch4-AER LKP"/>
      <sheetName val="q370901m"/>
      <sheetName val="Consolidated"/>
      <sheetName val="tdint"/>
      <sheetName val="XREF"/>
      <sheetName val="Financial Information"/>
      <sheetName val="Cash Flow Statement in mln"/>
      <sheetName val="FORM-16"/>
      <sheetName val="foundation(v)"/>
      <sheetName val="ap_imp_mar021"/>
      <sheetName val="ap_local_mar021"/>
      <sheetName val="ap_imp_apr021"/>
      <sheetName val="ap_local_apr021"/>
      <sheetName val="ann_n_b1"/>
      <sheetName val="ann_n_a1"/>
      <sheetName val="CURRASSCOMP_Nov1"/>
      <sheetName val="WORKING_CAPITAL1"/>
      <sheetName val="BS_YARN_MAY021"/>
      <sheetName val="raw_matl1"/>
      <sheetName val="INDORAMA_Group_June_02"/>
      <sheetName val="Fact_Equip_"/>
      <sheetName val="for_challans"/>
      <sheetName val="M_B-QtyRecn"/>
      <sheetName val="Final_Bill_of_Material"/>
      <sheetName val="Table_5"/>
      <sheetName val="WORKING_CAPITAL_MAY02_SPUN_&amp;_DT"/>
      <sheetName val="Payreg_(2)"/>
      <sheetName val="PART_C"/>
      <sheetName val="Trend_2005-2006"/>
      <sheetName val="sp_feature"/>
      <sheetName val="tb2002_linked"/>
      <sheetName val="TB_2003"/>
      <sheetName val="Page_1A_-_Proposal_Strategy_"/>
      <sheetName val="C_flow_95"/>
      <sheetName val="Sheet8"/>
      <sheetName val="std.wt."/>
      <sheetName val="boq"/>
      <sheetName val="NSR_E"/>
      <sheetName val="TOT_COST"/>
      <sheetName val="E-7 - Stores &amp; Spares"/>
      <sheetName val="Sheet2"/>
    </sheetNames>
    <sheetDataSet>
      <sheetData sheetId="0">
        <row r="5">
          <cell r="O5">
            <v>0.37666666666666665</v>
          </cell>
        </row>
      </sheetData>
      <sheetData sheetId="1">
        <row r="5">
          <cell r="O5">
            <v>0.37666666666666665</v>
          </cell>
        </row>
      </sheetData>
      <sheetData sheetId="2">
        <row r="5">
          <cell r="O5">
            <v>0.37666666666666665</v>
          </cell>
        </row>
      </sheetData>
      <sheetData sheetId="3">
        <row r="5">
          <cell r="O5">
            <v>0.37666666666666665</v>
          </cell>
        </row>
      </sheetData>
      <sheetData sheetId="4">
        <row r="5">
          <cell r="O5">
            <v>0.37666666666666665</v>
          </cell>
        </row>
      </sheetData>
      <sheetData sheetId="5">
        <row r="5">
          <cell r="O5">
            <v>0.37666666666666665</v>
          </cell>
        </row>
      </sheetData>
      <sheetData sheetId="6">
        <row r="5">
          <cell r="O5">
            <v>0.37666666666666665</v>
          </cell>
        </row>
      </sheetData>
      <sheetData sheetId="7">
        <row r="5">
          <cell r="O5">
            <v>0.37666666666666665</v>
          </cell>
        </row>
      </sheetData>
      <sheetData sheetId="8">
        <row r="5">
          <cell r="O5">
            <v>0.37666666666666665</v>
          </cell>
        </row>
      </sheetData>
      <sheetData sheetId="9">
        <row r="5">
          <cell r="O5">
            <v>0.37666666666666665</v>
          </cell>
        </row>
      </sheetData>
      <sheetData sheetId="10">
        <row r="5">
          <cell r="O5">
            <v>0.37666666666666665</v>
          </cell>
        </row>
      </sheetData>
      <sheetData sheetId="11">
        <row r="5">
          <cell r="O5">
            <v>0.37666666666666665</v>
          </cell>
        </row>
      </sheetData>
      <sheetData sheetId="12">
        <row r="5">
          <cell r="O5">
            <v>0.37666666666666665</v>
          </cell>
        </row>
      </sheetData>
      <sheetData sheetId="13">
        <row r="5">
          <cell r="O5">
            <v>0.37666666666666665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>
        <row r="5">
          <cell r="O5">
            <v>0.37666666666666665</v>
          </cell>
        </row>
      </sheetData>
      <sheetData sheetId="112">
        <row r="5">
          <cell r="O5">
            <v>0.37666666666666665</v>
          </cell>
        </row>
      </sheetData>
      <sheetData sheetId="113">
        <row r="5">
          <cell r="O5">
            <v>0.37666666666666665</v>
          </cell>
        </row>
      </sheetData>
      <sheetData sheetId="114">
        <row r="5">
          <cell r="O5">
            <v>0.37666666666666665</v>
          </cell>
        </row>
      </sheetData>
      <sheetData sheetId="115">
        <row r="5">
          <cell r="O5">
            <v>0.37666666666666665</v>
          </cell>
        </row>
      </sheetData>
      <sheetData sheetId="116">
        <row r="5">
          <cell r="O5">
            <v>0.37666666666666665</v>
          </cell>
        </row>
      </sheetData>
      <sheetData sheetId="117">
        <row r="5">
          <cell r="O5">
            <v>0.37666666666666665</v>
          </cell>
        </row>
      </sheetData>
      <sheetData sheetId="118">
        <row r="5">
          <cell r="O5">
            <v>0.37666666666666665</v>
          </cell>
        </row>
      </sheetData>
      <sheetData sheetId="119">
        <row r="5">
          <cell r="O5">
            <v>0.37666666666666665</v>
          </cell>
        </row>
      </sheetData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Welcome"/>
      <sheetName val="Part A - General"/>
      <sheetName val="KeyPersons"/>
      <sheetName val="Holding-Subsidiaries"/>
      <sheetName val="Shareholders Info"/>
      <sheetName val="Nature of Business"/>
      <sheetName val="Balance Sheet"/>
      <sheetName val="Profit and Loss Account"/>
      <sheetName val="Other Information"/>
      <sheetName val="Quantitative Details"/>
      <sheetName val="QD - Goods Traded"/>
      <sheetName val="QD - Raw Material"/>
      <sheetName val="QD - Finished Goods"/>
      <sheetName val="Part B - TI"/>
      <sheetName val="Part B - TTI"/>
      <sheetName val="Part C - Computation FBT"/>
      <sheetName val="Part C - Verification"/>
      <sheetName val="Bank Account"/>
      <sheetName val="Sch - House Property"/>
      <sheetName val="Sch - Business-Profession"/>
      <sheetName val="DPM"/>
      <sheetName val="DOA"/>
      <sheetName val="DEP"/>
      <sheetName val="DCG"/>
      <sheetName val="Sch - ESR"/>
      <sheetName val="Sch - Capital Gains"/>
      <sheetName val="Sch  - Other Sources"/>
      <sheetName val="Sch - Set off- Current CYLA"/>
      <sheetName val="Sch  - BFLA"/>
      <sheetName val="Sch  - CFL"/>
      <sheetName val="Sch  - Ded Sec10A (STP)"/>
      <sheetName val="Sch  - Ded Sec10A (EHTP)"/>
      <sheetName val="Sch  - Ded Sec10A (FTZ)"/>
      <sheetName val="Sch  - Ded Sec10A (EPZ)"/>
      <sheetName val="Sch  - Ded Sec10A (SEZ)"/>
      <sheetName val="Sch  - Ded Sec10AA (SEZ)"/>
      <sheetName val="Sch  - Ded Sec10B (EOU)"/>
      <sheetName val="Sch  - Ded Sec10BA (HWA)"/>
      <sheetName val="Sch - 80G 100"/>
      <sheetName val="Sch - 80G 50 Appr Not Required"/>
      <sheetName val="Sch - 80G 50 Approval Required"/>
      <sheetName val="Sch - 80-IA"/>
      <sheetName val="Sch - 80-IB"/>
      <sheetName val="Sch - 80-IC"/>
      <sheetName val="Sch - Chapter VIA"/>
      <sheetName val="Sch - STTC"/>
      <sheetName val="Sch - SI"/>
      <sheetName val="Sch - EI"/>
      <sheetName val="Sch - MAT"/>
      <sheetName val="Sch - MATC"/>
      <sheetName val="Sch - DDT"/>
      <sheetName val="Sch - FBI"/>
      <sheetName val="Sch - FB"/>
      <sheetName val="Sch - Adv Tax &amp; SA Tax"/>
      <sheetName val="Sch - TDS2"/>
      <sheetName val="Sch - TCS"/>
      <sheetName val="Sch - Adv &amp; SA FBT"/>
      <sheetName val="Sch - DDTP"/>
    </sheetNames>
    <sheetDataSet>
      <sheetData sheetId="0">
        <row r="16">
          <cell r="A16" t="str">
            <v xml:space="preserve">01 - ANDAMAN AND NICOBAR ISLANDS </v>
          </cell>
        </row>
        <row r="17">
          <cell r="A17" t="str">
            <v xml:space="preserve">02 - ANDHRA PRADESH </v>
          </cell>
        </row>
        <row r="18">
          <cell r="A18" t="str">
            <v xml:space="preserve">03 - ARUNACHAL PRADESH </v>
          </cell>
        </row>
        <row r="19">
          <cell r="A19" t="str">
            <v xml:space="preserve">04 - ASSAM </v>
          </cell>
        </row>
        <row r="20">
          <cell r="A20" t="str">
            <v xml:space="preserve">05 - BIHAR </v>
          </cell>
        </row>
        <row r="21">
          <cell r="A21" t="str">
            <v xml:space="preserve">06 - CHANDIGARH </v>
          </cell>
        </row>
        <row r="22">
          <cell r="A22" t="str">
            <v xml:space="preserve">07 - DADRA &amp; NAGAR HAVELI </v>
          </cell>
        </row>
        <row r="23">
          <cell r="A23" t="str">
            <v xml:space="preserve">08 - DAMAN &amp; DIU </v>
          </cell>
        </row>
        <row r="24">
          <cell r="A24" t="str">
            <v xml:space="preserve">09 - DELHI </v>
          </cell>
        </row>
        <row r="25">
          <cell r="A25" t="str">
            <v xml:space="preserve">10 - GOA </v>
          </cell>
        </row>
        <row r="26">
          <cell r="A26" t="str">
            <v xml:space="preserve">11 - GUJARAT </v>
          </cell>
        </row>
        <row r="27">
          <cell r="A27" t="str">
            <v xml:space="preserve">12 - HARYANA </v>
          </cell>
        </row>
        <row r="28">
          <cell r="A28" t="str">
            <v xml:space="preserve">13 - HIMACHAL PRADESH </v>
          </cell>
        </row>
        <row r="29">
          <cell r="A29" t="str">
            <v xml:space="preserve">14 - JAMMU &amp; KASHMIR </v>
          </cell>
        </row>
        <row r="30">
          <cell r="A30" t="str">
            <v xml:space="preserve">15 - KARNATAKA </v>
          </cell>
        </row>
        <row r="31">
          <cell r="A31" t="str">
            <v xml:space="preserve">16 - KERALA </v>
          </cell>
        </row>
        <row r="32">
          <cell r="A32" t="str">
            <v xml:space="preserve">17 - LAKHSWADEEP </v>
          </cell>
        </row>
        <row r="33">
          <cell r="A33" t="str">
            <v xml:space="preserve">18 - MADHYA PRADESH </v>
          </cell>
        </row>
        <row r="34">
          <cell r="A34" t="str">
            <v xml:space="preserve">19 - MAHARASHTRA </v>
          </cell>
        </row>
        <row r="35">
          <cell r="A35" t="str">
            <v xml:space="preserve">20 - MANIPUR </v>
          </cell>
        </row>
        <row r="36">
          <cell r="A36" t="str">
            <v xml:space="preserve">21 - MEGHALAYA </v>
          </cell>
        </row>
        <row r="37">
          <cell r="A37" t="str">
            <v xml:space="preserve">22 - MIZORAM </v>
          </cell>
        </row>
        <row r="38">
          <cell r="A38" t="str">
            <v xml:space="preserve">23 - NAGALAND </v>
          </cell>
        </row>
        <row r="39">
          <cell r="A39" t="str">
            <v xml:space="preserve">24 - ORISSA </v>
          </cell>
        </row>
        <row r="40">
          <cell r="A40" t="str">
            <v xml:space="preserve">25 - PONDICHERRY </v>
          </cell>
        </row>
        <row r="41">
          <cell r="A41" t="str">
            <v xml:space="preserve">26 - PUNJAB </v>
          </cell>
        </row>
        <row r="42">
          <cell r="A42" t="str">
            <v xml:space="preserve">27 - RAJASTHAN </v>
          </cell>
        </row>
        <row r="43">
          <cell r="A43" t="str">
            <v xml:space="preserve">28 - SIKKIM </v>
          </cell>
        </row>
        <row r="44">
          <cell r="A44" t="str">
            <v xml:space="preserve">29 - TAMILNADU </v>
          </cell>
        </row>
        <row r="45">
          <cell r="A45" t="str">
            <v xml:space="preserve">30 - TRIPURA </v>
          </cell>
        </row>
        <row r="46">
          <cell r="A46" t="str">
            <v xml:space="preserve">31 - UTTAR PRADESH </v>
          </cell>
        </row>
        <row r="47">
          <cell r="A47" t="str">
            <v xml:space="preserve">32 - WEST BENGAL </v>
          </cell>
        </row>
        <row r="48">
          <cell r="A48" t="str">
            <v xml:space="preserve">33 - CHHATISHGARH </v>
          </cell>
        </row>
        <row r="49">
          <cell r="A49" t="str">
            <v xml:space="preserve">34 - UTTARANCHAL </v>
          </cell>
        </row>
        <row r="50">
          <cell r="A50" t="str">
            <v>35 - JHARKHAND</v>
          </cell>
        </row>
        <row r="51">
          <cell r="A51" t="str">
            <v>99 - OTHERS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WC0102 DS"/>
      <sheetName val="Sheet1"/>
      <sheetName val="WC0102"/>
      <sheetName val="hp cp add"/>
      <sheetName val="PLANT"/>
      <sheetName val="MTL-TRANS"/>
      <sheetName val="TEMP"/>
      <sheetName val="wip FG"/>
      <sheetName val="stk qty"/>
      <sheetName val="MCG STK"/>
      <sheetName val="STKST"/>
      <sheetName val="canara bank paper 1"/>
      <sheetName val="canara bank paper 2"/>
      <sheetName val="canara bank paper3 front"/>
      <sheetName val="canara bank paper 3 back"/>
      <sheetName val="raugh"/>
      <sheetName val="rate mxn"/>
      <sheetName val="rate mtl"/>
      <sheetName val="file 0401 for ref  MXN"/>
      <sheetName val="sumsheet"/>
      <sheetName val="Codes"/>
      <sheetName val="Lead"/>
      <sheetName val=""/>
      <sheetName val="deb"/>
      <sheetName val="accs"/>
      <sheetName val="#REF"/>
      <sheetName val="PlantStatusData"/>
      <sheetName val="STD2001"/>
      <sheetName val="Part A General"/>
      <sheetName val="00 Income Statement"/>
      <sheetName val="IS Mo"/>
      <sheetName val="Master Support 3"/>
      <sheetName val="DataSheet"/>
      <sheetName val="Lists"/>
      <sheetName val="AnnexIII"/>
      <sheetName val="Consolidation _Rs"/>
      <sheetName val="Stores"/>
      <sheetName val="COMPUTATION"/>
      <sheetName val="Data"/>
      <sheetName val="WC0102_DS"/>
      <sheetName val="hp_cp_add"/>
      <sheetName val="wip_FG"/>
      <sheetName val="stk_qty"/>
      <sheetName val="MCG_STK"/>
      <sheetName val="canara_bank_paper_1"/>
      <sheetName val="canara_bank_paper_2"/>
      <sheetName val="canara_bank_paper3_front"/>
      <sheetName val="canara_bank_paper_3_back"/>
      <sheetName val="rate_mxn"/>
      <sheetName val="rate_mtl"/>
      <sheetName val="file_0401_for_ref__MXN"/>
      <sheetName val="GGC OP DATA"/>
      <sheetName val="CapEx"/>
      <sheetName val="WC0102_DS1"/>
      <sheetName val="hp_cp_add1"/>
      <sheetName val="wip_FG1"/>
      <sheetName val="stk_qty1"/>
      <sheetName val="MCG_STK1"/>
      <sheetName val="canara_bank_paper_11"/>
      <sheetName val="canara_bank_paper_21"/>
      <sheetName val="canara_bank_paper3_front1"/>
      <sheetName val="canara_bank_paper_3_back1"/>
      <sheetName val="rate_mxn1"/>
      <sheetName val="rate_mtl1"/>
      <sheetName val="file_0401_for_ref__MXN1"/>
      <sheetName val="BS Schdl- 1 &amp; 2"/>
      <sheetName val="co lease rental"/>
      <sheetName val="comm_list15"/>
      <sheetName val="Index"/>
      <sheetName val="Fruit - Year 2006"/>
      <sheetName val="TAX INCOME"/>
      <sheetName val="master"/>
      <sheetName val="Extract"/>
      <sheetName val="DETAILS"/>
      <sheetName val="PARAM"/>
      <sheetName val="SSL PB P&amp;L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SCVPIVOT"/>
      <sheetName val="ROACE"/>
      <sheetName val="Vendors"/>
      <sheetName val="5.Crs. TB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roux"/>
      <sheetName val="Cover"/>
      <sheetName val="Index"/>
      <sheetName val="Assum"/>
      <sheetName val="Operation"/>
      <sheetName val="Manpower"/>
      <sheetName val="Common"/>
      <sheetName val="GLANCE"/>
      <sheetName val="Profit"/>
      <sheetName val="PMIX"/>
      <sheetName val="RMPrice"/>
      <sheetName val="ExPrice"/>
      <sheetName val="LoPrice"/>
      <sheetName val="Pack"/>
      <sheetName val="Stores"/>
      <sheetName val="sheet"/>
      <sheetName val="Sheet1"/>
      <sheetName val="Graph"/>
      <sheetName val="Salary"/>
      <sheetName val="Admn"/>
      <sheetName val="Inttwork"/>
      <sheetName val="Power"/>
      <sheetName val="Expenses"/>
      <sheetName val="phasep&amp;l"/>
      <sheetName val="EXPR(FR)"/>
      <sheetName val="Selling"/>
      <sheetName val="Profit (2)"/>
      <sheetName val="000000"/>
      <sheetName val="Cover "/>
      <sheetName val="Highlights"/>
      <sheetName val=" C 1- 3"/>
      <sheetName val="RawLand"/>
      <sheetName val="sales"/>
      <sheetName val="CONTRB"/>
      <sheetName val="CONTWRK"/>
      <sheetName val="PV I"/>
      <sheetName val="PC"/>
      <sheetName val="Pc II"/>
      <sheetName val="B_S"/>
      <sheetName val="machbal"/>
      <sheetName val="Cont"/>
      <sheetName val="Prd_cont"/>
      <sheetName val="AdmnOH"/>
      <sheetName val="Powcost"/>
      <sheetName val="powcost (2)"/>
      <sheetName val="utlcost"/>
      <sheetName val="AnnexIII"/>
      <sheetName val="MISC"/>
      <sheetName val="Hidden"/>
      <sheetName val="75 Nig."/>
      <sheetName val="Boq"/>
      <sheetName val="ALL-IBANK-BRS"/>
      <sheetName val="Inter unit set off"/>
      <sheetName val="Pg.1 Marketing Info"/>
      <sheetName val="Menu"/>
      <sheetName val="STK0731"/>
      <sheetName val="BS &amp; P&amp;L"/>
      <sheetName val="Part A General"/>
      <sheetName val="Profit_(2)"/>
      <sheetName val="Cover_"/>
      <sheetName val="_C_1-_3"/>
      <sheetName val="PV_I"/>
      <sheetName val="Pc_II"/>
      <sheetName val="powcost_(2)"/>
      <sheetName val="BS"/>
      <sheetName val="Fact.Equip."/>
      <sheetName val="Summery 1"/>
      <sheetName val="Leadsheet"/>
      <sheetName val="Sum_ACQ"/>
      <sheetName val="LANGUAGE"/>
      <sheetName val="Final Bill of Material"/>
      <sheetName val="BUDGET"/>
      <sheetName val="P &amp; L"/>
      <sheetName val="Bal Sheet"/>
      <sheetName val="defaults"/>
      <sheetName val="header"/>
      <sheetName val="std cost"/>
      <sheetName val="accounts"/>
      <sheetName val="Consolidation _Rs"/>
      <sheetName val="FINAL COST AS ON 16.05.01"/>
      <sheetName val="BALANCESHEET"/>
      <sheetName val="Stcok-M"/>
      <sheetName val="Lists"/>
      <sheetName val="Prod"/>
      <sheetName val="Sheet8"/>
      <sheetName val="wip FG"/>
      <sheetName val="PointNo.5"/>
      <sheetName val="NW RTU"/>
      <sheetName val="7200 Configuration Inputs"/>
      <sheetName val="CRITERIA4"/>
      <sheetName val="Table 5"/>
      <sheetName val="INDORAMA Group June 02"/>
      <sheetName val="M B-QtyRecn"/>
      <sheetName val="Page 1A - Proposal Strategy "/>
      <sheetName val="A0744339"/>
      <sheetName val="07-08"/>
      <sheetName val="1.A Executive Summary"/>
      <sheetName val="Share Price"/>
      <sheetName val="Land Cost"/>
      <sheetName val="Consultancy Cost"/>
      <sheetName val="Project Infra"/>
      <sheetName val="OH"/>
      <sheetName val="Please Dont Edit"/>
      <sheetName val="Project Plan"/>
      <sheetName val="Sept-03"/>
      <sheetName val="Parameters&amp;Notes"/>
      <sheetName val="Title Page"/>
      <sheetName val="KEY-DATA"/>
      <sheetName val="SYSTEMS"/>
      <sheetName val="Other notes"/>
      <sheetName val="Trial-Sub"/>
      <sheetName val="Mth-Vana"/>
      <sheetName val="COMPUTATION"/>
      <sheetName val="36&quot;"/>
      <sheetName val="CMCQTYP"/>
      <sheetName val="Challan"/>
      <sheetName val="Summary FY'02"/>
      <sheetName val="Results"/>
      <sheetName val="Sch 12-Sch 13"/>
      <sheetName val="Sch 14 88E-Sch 15 115B"/>
      <sheetName val="Sch 10 VIA-Sch 11"/>
      <sheetName val="Sch 25 TCS"/>
      <sheetName val="Sch 19, 20 Taxes"/>
      <sheetName val="Sch 21 Div Tax"/>
      <sheetName val="Sch 24 TDS"/>
      <sheetName val="1"/>
      <sheetName val="DHPL Project PO summ"/>
      <sheetName val="incst_pyr0001"/>
      <sheetName val="Sheet3"/>
      <sheetName val="deb"/>
      <sheetName val="Financial Information"/>
      <sheetName val="Cash Flow Statement"/>
      <sheetName val="Codes"/>
      <sheetName val="Amortization Table"/>
      <sheetName val="75_Nig_"/>
      <sheetName val="Discounted Cash Flow"/>
      <sheetName val="Ex Rates"/>
      <sheetName val="Page 5"/>
      <sheetName val="Consolidated"/>
      <sheetName val="p &amp;l stpwise dec03"/>
      <sheetName val="Notes to BS (Assets)"/>
      <sheetName val="BP2004 - 2009"/>
      <sheetName val="CBDGT979"/>
      <sheetName val="Form_Header"/>
      <sheetName val="192"/>
      <sheetName val="194C"/>
      <sheetName val="C&amp;C ( MEG.)OLD"/>
      <sheetName val="WOINVESTBUDGET00-01t"/>
      <sheetName val="Deposit Statement"/>
      <sheetName val="entitlements"/>
      <sheetName val="Macro2"/>
      <sheetName val="Macro1"/>
      <sheetName val="FGSTD COST"/>
      <sheetName val="Profit_(2)1"/>
      <sheetName val="Cover_1"/>
      <sheetName val="_C_1-_31"/>
      <sheetName val="PV_I1"/>
      <sheetName val="Pc_II1"/>
      <sheetName val="powcost_(2)1"/>
      <sheetName val="Inter_unit_set_off"/>
      <sheetName val="Pg_1_Marketing_Info"/>
      <sheetName val="BS_&amp;_P&amp;L"/>
      <sheetName val="Part_A_General"/>
      <sheetName val="Fact_Equip_"/>
      <sheetName val="Final_Bill_of_Material"/>
      <sheetName val="Summery_1"/>
      <sheetName val="P_&amp;_L"/>
      <sheetName val="Bal_Sheet"/>
      <sheetName val="std_cost"/>
      <sheetName val="Consolidation__Rs"/>
      <sheetName val="FINAL_COST_AS_ON_16_05_01"/>
      <sheetName val="1.0 - L1"/>
      <sheetName val="E-7 - Stores &amp; Spares"/>
      <sheetName val="Supplier"/>
      <sheetName val="ｾﾚｰｼｮﾝ中空ﾗｲﾝ Step2"/>
      <sheetName val="#REF"/>
      <sheetName val="95期ﾍﾞ-ｽｺｽﾄ"/>
      <sheetName val="Input"/>
      <sheetName val="損益分岐点"/>
      <sheetName val="pack pnl-99"/>
      <sheetName val="#ofclose .xl"/>
      <sheetName val="HCCE01"/>
      <sheetName val="PART C"/>
    </sheetNames>
    <sheetDataSet>
      <sheetData sheetId="0" refreshError="1"/>
      <sheetData sheetId="1">
        <row r="7">
          <cell r="A7" t="str">
            <v>Month</v>
          </cell>
        </row>
      </sheetData>
      <sheetData sheetId="2">
        <row r="7">
          <cell r="A7" t="str">
            <v>Month</v>
          </cell>
        </row>
      </sheetData>
      <sheetData sheetId="3">
        <row r="7">
          <cell r="A7" t="str">
            <v>Month</v>
          </cell>
        </row>
      </sheetData>
      <sheetData sheetId="4">
        <row r="7">
          <cell r="A7" t="str">
            <v>Month</v>
          </cell>
        </row>
      </sheetData>
      <sheetData sheetId="5">
        <row r="7">
          <cell r="A7" t="str">
            <v>Month</v>
          </cell>
        </row>
      </sheetData>
      <sheetData sheetId="6">
        <row r="7">
          <cell r="A7" t="str">
            <v>Month</v>
          </cell>
        </row>
      </sheetData>
      <sheetData sheetId="7">
        <row r="7">
          <cell r="A7" t="str">
            <v>Month</v>
          </cell>
        </row>
      </sheetData>
      <sheetData sheetId="8">
        <row r="7">
          <cell r="A7" t="str">
            <v>Month</v>
          </cell>
        </row>
      </sheetData>
      <sheetData sheetId="9">
        <row r="7">
          <cell r="A7" t="str">
            <v>Month</v>
          </cell>
        </row>
      </sheetData>
      <sheetData sheetId="10">
        <row r="7">
          <cell r="A7" t="str">
            <v>Month</v>
          </cell>
        </row>
      </sheetData>
      <sheetData sheetId="11">
        <row r="7">
          <cell r="A7" t="str">
            <v>Month</v>
          </cell>
        </row>
      </sheetData>
      <sheetData sheetId="12">
        <row r="7">
          <cell r="A7" t="str">
            <v>Month</v>
          </cell>
        </row>
      </sheetData>
      <sheetData sheetId="13">
        <row r="7">
          <cell r="A7" t="str">
            <v>Month</v>
          </cell>
        </row>
      </sheetData>
      <sheetData sheetId="14" refreshError="1">
        <row r="7">
          <cell r="A7" t="str">
            <v>Month</v>
          </cell>
          <cell r="B7" t="str">
            <v>No. Of</v>
          </cell>
          <cell r="C7" t="str">
            <v>No. Of</v>
          </cell>
          <cell r="D7" t="str">
            <v>Direct Stores</v>
          </cell>
          <cell r="E7" t="str">
            <v>Other</v>
          </cell>
          <cell r="F7" t="str">
            <v>Total Stores</v>
          </cell>
        </row>
        <row r="8">
          <cell r="B8" t="str">
            <v>Days</v>
          </cell>
          <cell r="C8" t="str">
            <v>Spindles</v>
          </cell>
          <cell r="D8" t="str">
            <v>Expenses</v>
          </cell>
          <cell r="E8" t="str">
            <v>Allocation</v>
          </cell>
          <cell r="F8" t="str">
            <v>Expenses</v>
          </cell>
        </row>
        <row r="9">
          <cell r="C9" t="str">
            <v>(in Lacs)</v>
          </cell>
          <cell r="D9" t="str">
            <v>(Rs. Lacs)</v>
          </cell>
          <cell r="E9" t="str">
            <v>(Rs. Lacs)</v>
          </cell>
          <cell r="F9" t="str">
            <v>(Rs. Lacs)</v>
          </cell>
        </row>
        <row r="10">
          <cell r="A10" t="str">
            <v>Rs./Spdl/Shift</v>
          </cell>
          <cell r="B10">
            <v>0</v>
          </cell>
          <cell r="C10">
            <v>0</v>
          </cell>
          <cell r="D10">
            <v>0.5161</v>
          </cell>
          <cell r="E10">
            <v>0.20675576048383063</v>
          </cell>
          <cell r="F10">
            <v>0.7228557604838306</v>
          </cell>
        </row>
        <row r="11">
          <cell r="A11">
            <v>36617</v>
          </cell>
          <cell r="B11">
            <v>30</v>
          </cell>
          <cell r="C11">
            <v>53.351999999999997</v>
          </cell>
          <cell r="D11">
            <v>27.534967199999997</v>
          </cell>
          <cell r="E11">
            <v>10.96</v>
          </cell>
          <cell r="F11">
            <v>38.494967199999998</v>
          </cell>
        </row>
        <row r="12">
          <cell r="A12">
            <v>36647</v>
          </cell>
          <cell r="B12">
            <v>30</v>
          </cell>
          <cell r="C12">
            <v>53.351999999999997</v>
          </cell>
          <cell r="D12">
            <v>27.534967199999997</v>
          </cell>
          <cell r="E12">
            <v>11.05</v>
          </cell>
          <cell r="F12">
            <v>38.584967199999994</v>
          </cell>
        </row>
        <row r="13">
          <cell r="A13">
            <v>36678</v>
          </cell>
          <cell r="B13">
            <v>30</v>
          </cell>
          <cell r="C13">
            <v>53.351999999999997</v>
          </cell>
          <cell r="D13">
            <v>27.534967199999997</v>
          </cell>
          <cell r="E13">
            <v>11.14</v>
          </cell>
          <cell r="F13">
            <v>38.674967199999998</v>
          </cell>
        </row>
        <row r="14">
          <cell r="A14">
            <v>36708</v>
          </cell>
          <cell r="B14">
            <v>31</v>
          </cell>
          <cell r="C14">
            <v>55.130400000000002</v>
          </cell>
          <cell r="D14">
            <v>28.45279944</v>
          </cell>
          <cell r="E14">
            <v>11.25</v>
          </cell>
          <cell r="F14">
            <v>39.70279944</v>
          </cell>
        </row>
        <row r="15">
          <cell r="A15">
            <v>36739</v>
          </cell>
          <cell r="B15">
            <v>30</v>
          </cell>
          <cell r="C15">
            <v>53.351999999999997</v>
          </cell>
          <cell r="D15">
            <v>27.534967199999997</v>
          </cell>
          <cell r="E15">
            <v>11.25</v>
          </cell>
          <cell r="F15">
            <v>38.784967199999997</v>
          </cell>
        </row>
        <row r="16">
          <cell r="A16">
            <v>36770</v>
          </cell>
          <cell r="B16">
            <v>29</v>
          </cell>
          <cell r="C16">
            <v>51.573599999999999</v>
          </cell>
          <cell r="D16">
            <v>26.617134960000001</v>
          </cell>
          <cell r="E16">
            <v>11.14</v>
          </cell>
          <cell r="F16">
            <v>37.757134960000002</v>
          </cell>
        </row>
        <row r="17">
          <cell r="A17">
            <v>36800</v>
          </cell>
          <cell r="B17">
            <v>30</v>
          </cell>
          <cell r="C17">
            <v>53.351999999999997</v>
          </cell>
          <cell r="D17">
            <v>27.534967199999997</v>
          </cell>
          <cell r="E17">
            <v>10.959999999999999</v>
          </cell>
          <cell r="F17">
            <v>38.494967199999998</v>
          </cell>
        </row>
        <row r="18">
          <cell r="A18">
            <v>36831</v>
          </cell>
          <cell r="B18">
            <v>30</v>
          </cell>
          <cell r="C18">
            <v>53.351999999999997</v>
          </cell>
          <cell r="D18">
            <v>27.534967199999997</v>
          </cell>
          <cell r="E18">
            <v>10.87</v>
          </cell>
          <cell r="F18">
            <v>38.404967199999994</v>
          </cell>
        </row>
        <row r="19">
          <cell r="A19">
            <v>36861</v>
          </cell>
          <cell r="B19">
            <v>31</v>
          </cell>
          <cell r="C19">
            <v>55.130400000000002</v>
          </cell>
          <cell r="D19">
            <v>28.45279944</v>
          </cell>
          <cell r="E19">
            <v>10.959999999999999</v>
          </cell>
          <cell r="F19">
            <v>39.412799440000001</v>
          </cell>
        </row>
        <row r="20">
          <cell r="A20">
            <v>36892</v>
          </cell>
          <cell r="B20">
            <v>31</v>
          </cell>
          <cell r="C20">
            <v>55.130400000000002</v>
          </cell>
          <cell r="D20">
            <v>28.45279944</v>
          </cell>
          <cell r="E20">
            <v>10.959999999999999</v>
          </cell>
          <cell r="F20">
            <v>39.412799440000001</v>
          </cell>
        </row>
        <row r="21">
          <cell r="A21">
            <v>36923</v>
          </cell>
          <cell r="B21">
            <v>28</v>
          </cell>
          <cell r="C21">
            <v>49.795200000000001</v>
          </cell>
          <cell r="D21">
            <v>25.699302720000002</v>
          </cell>
          <cell r="E21">
            <v>10.780000000000001</v>
          </cell>
          <cell r="F21">
            <v>36.479302720000007</v>
          </cell>
        </row>
        <row r="22">
          <cell r="A22">
            <v>36951</v>
          </cell>
          <cell r="B22">
            <v>30</v>
          </cell>
          <cell r="C22">
            <v>53.351999999999997</v>
          </cell>
          <cell r="D22">
            <v>27.534967199999997</v>
          </cell>
          <cell r="E22">
            <v>11.05</v>
          </cell>
          <cell r="F22">
            <v>38.584967199999994</v>
          </cell>
        </row>
        <row r="23">
          <cell r="A23" t="str">
            <v>Total</v>
          </cell>
          <cell r="B23">
            <v>360</v>
          </cell>
          <cell r="C23">
            <v>640.22399999999993</v>
          </cell>
          <cell r="D23">
            <v>330.41960639999991</v>
          </cell>
          <cell r="E23">
            <v>132.37</v>
          </cell>
          <cell r="F23">
            <v>462.78960640000003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DATA"/>
      <sheetName val="Sheet1"/>
      <sheetName val="Computation AY04-05 (Revised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2">
          <cell r="A2" t="str">
            <v>RELIANCE ENERGY LIMITED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pretation"/>
      <sheetName val="Sheet1"/>
      <sheetName val="variance"/>
      <sheetName val="PAP VALUE"/>
      <sheetName val="Summary P&amp;L"/>
      <sheetName val="Variance Analysis"/>
      <sheetName val="BOM"/>
      <sheetName val="SCH1"/>
      <sheetName val="sch2"/>
      <sheetName val="sch3"/>
      <sheetName val="Stock Mov"/>
      <sheetName val="Monthwise"/>
      <sheetName val="RECO"/>
      <sheetName val="TB WORK-PAP"/>
      <sheetName val="FINALBS"/>
      <sheetName val="TRIALBALANCE"/>
      <sheetName val="CIF ROCK"/>
      <sheetName val="ABSTRACT"/>
      <sheetName val="Production basis"/>
      <sheetName val="fi"/>
      <sheetName val="MASTER"/>
      <sheetName val="PHPL valuation "/>
      <sheetName val="FORWARD PREMIUM"/>
      <sheetName val="Forex fluctuation"/>
      <sheetName val="LC Interest provision"/>
      <sheetName val="Interest"/>
      <sheetName val="Debt"/>
      <sheetName val="Quantity"/>
      <sheetName val="ManPower"/>
      <sheetName val="Expenses"/>
      <sheetName val="PL"/>
      <sheetName val="BS"/>
      <sheetName val="WC"/>
      <sheetName val="Capex "/>
      <sheetName val="OUTSIDE ENTRY"/>
      <sheetName val="Reconci"/>
      <sheetName val="Ref"/>
      <sheetName val="Lead"/>
      <sheetName val="Cons"/>
      <sheetName val="SCH"/>
      <sheetName val="Input"/>
      <sheetName val="Investment"/>
      <sheetName val="a-4"/>
      <sheetName val="wwww"/>
      <sheetName val="contentious issues"/>
      <sheetName val="Stores"/>
      <sheetName val="Inter unit set off"/>
      <sheetName val="p &amp;l stpwise"/>
      <sheetName val="Notes to BS (Assets)"/>
      <sheetName val="XREF"/>
      <sheetName val="Breakup Value Working"/>
      <sheetName val="Cash Flow Statement"/>
      <sheetName val="Financial Information"/>
      <sheetName val="Back_Cal_for OMC"/>
      <sheetName val="NOC"/>
      <sheetName val="tdint"/>
      <sheetName val="Cash flow details"/>
      <sheetName val="TOTAL OFERTAS AGUAS euros"/>
      <sheetName val="syndicate codes"/>
      <sheetName val="User Input Sheet"/>
      <sheetName val="Taxes"/>
      <sheetName val="ANNEXURE -15."/>
      <sheetName val="Controls"/>
      <sheetName val="EBITDA"/>
      <sheetName val="Interface"/>
      <sheetName val="WACC_VDF"/>
      <sheetName val="Masters"/>
      <sheetName val="deb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12501</v>
          </cell>
          <cell r="B5" t="str">
            <v>PROFIT &amp; LOSS A\C</v>
          </cell>
          <cell r="G5">
            <v>302664260.25</v>
          </cell>
        </row>
        <row r="6">
          <cell r="A6">
            <v>12571</v>
          </cell>
          <cell r="B6" t="str">
            <v>GENERAL RESERVE</v>
          </cell>
          <cell r="H6">
            <v>302664260.25</v>
          </cell>
        </row>
        <row r="7">
          <cell r="A7">
            <v>13101</v>
          </cell>
          <cell r="B7" t="str">
            <v>CORPORATE OFFICE</v>
          </cell>
          <cell r="E7">
            <v>2209176</v>
          </cell>
          <cell r="F7">
            <v>3788982</v>
          </cell>
        </row>
        <row r="8">
          <cell r="A8">
            <v>13111</v>
          </cell>
          <cell r="B8" t="str">
            <v>COPP.SMELTER - TTN</v>
          </cell>
          <cell r="C8">
            <v>258681246.05000001</v>
          </cell>
          <cell r="D8">
            <v>67869546.519999996</v>
          </cell>
          <cell r="E8">
            <v>2649437629.0799999</v>
          </cell>
          <cell r="F8">
            <v>2475435829.77</v>
          </cell>
          <cell r="H8">
            <v>1270744833.3599999</v>
          </cell>
        </row>
        <row r="9">
          <cell r="A9">
            <v>13115</v>
          </cell>
          <cell r="B9" t="str">
            <v>SMELTER CPP-TTN</v>
          </cell>
          <cell r="C9">
            <v>1366046.07</v>
          </cell>
          <cell r="D9">
            <v>32377335.899999999</v>
          </cell>
          <cell r="E9">
            <v>6870315.1699999999</v>
          </cell>
          <cell r="F9">
            <v>293052060.20999998</v>
          </cell>
          <cell r="H9">
            <v>215166551.97999999</v>
          </cell>
        </row>
        <row r="10">
          <cell r="A10">
            <v>16717</v>
          </cell>
          <cell r="B10" t="str">
            <v>CLG.ICICI-601 A/C</v>
          </cell>
          <cell r="E10">
            <v>56737</v>
          </cell>
          <cell r="F10">
            <v>56737</v>
          </cell>
        </row>
        <row r="11">
          <cell r="A11">
            <v>18101</v>
          </cell>
          <cell r="B11" t="str">
            <v>TNGST -DFFR.SML</v>
          </cell>
          <cell r="C11">
            <v>2289115</v>
          </cell>
          <cell r="D11">
            <v>8789746</v>
          </cell>
          <cell r="E11">
            <v>47922739.289999999</v>
          </cell>
          <cell r="F11">
            <v>116681803.29000001</v>
          </cell>
          <cell r="H11">
            <v>215984858</v>
          </cell>
        </row>
        <row r="12">
          <cell r="A12">
            <v>18102</v>
          </cell>
          <cell r="B12" t="str">
            <v>CST DFFR-SMT</v>
          </cell>
          <cell r="C12">
            <v>1992309</v>
          </cell>
          <cell r="D12">
            <v>8355362</v>
          </cell>
          <cell r="E12">
            <v>25105844.579999998</v>
          </cell>
          <cell r="F12">
            <v>61748911.579999998</v>
          </cell>
          <cell r="H12">
            <v>196889223</v>
          </cell>
        </row>
        <row r="13">
          <cell r="A13">
            <v>21101</v>
          </cell>
          <cell r="B13" t="str">
            <v>ACCEPTANCE-USANCE L.</v>
          </cell>
          <cell r="D13">
            <v>474560371.14999998</v>
          </cell>
          <cell r="F13">
            <v>474560371.14999998</v>
          </cell>
          <cell r="H13">
            <v>474560371.14999998</v>
          </cell>
        </row>
        <row r="14">
          <cell r="A14">
            <v>21201</v>
          </cell>
          <cell r="B14" t="str">
            <v>S. CREDITORS-RAW MAT</v>
          </cell>
          <cell r="C14">
            <v>519279683.49000001</v>
          </cell>
          <cell r="D14">
            <v>206000424.44999999</v>
          </cell>
          <cell r="E14">
            <v>3007658060.8499999</v>
          </cell>
          <cell r="F14">
            <v>2441202969.8600001</v>
          </cell>
          <cell r="H14">
            <v>66349867.850000001</v>
          </cell>
        </row>
        <row r="15">
          <cell r="A15">
            <v>21202</v>
          </cell>
          <cell r="B15" t="str">
            <v>S. CREDITORS-SPARES</v>
          </cell>
          <cell r="C15">
            <v>26400701.920000002</v>
          </cell>
          <cell r="D15">
            <v>27008338.789999999</v>
          </cell>
          <cell r="E15">
            <v>473192423.38999999</v>
          </cell>
          <cell r="F15">
            <v>473477454.69</v>
          </cell>
          <cell r="H15">
            <v>8733275.1999999993</v>
          </cell>
        </row>
        <row r="16">
          <cell r="A16">
            <v>21203</v>
          </cell>
          <cell r="B16" t="str">
            <v>S. CREDITORS-EXP</v>
          </cell>
          <cell r="C16">
            <v>30573665.809999999</v>
          </cell>
          <cell r="D16">
            <v>30955787.809999999</v>
          </cell>
          <cell r="E16">
            <v>333961461.31</v>
          </cell>
          <cell r="F16">
            <v>333970403.31</v>
          </cell>
          <cell r="H16">
            <v>4232506</v>
          </cell>
        </row>
        <row r="17">
          <cell r="A17">
            <v>21204</v>
          </cell>
          <cell r="B17" t="str">
            <v>S. CREDITORS-EMP</v>
          </cell>
          <cell r="F17">
            <v>6540</v>
          </cell>
        </row>
        <row r="18">
          <cell r="A18">
            <v>21205</v>
          </cell>
          <cell r="B18" t="str">
            <v>S. CREDITORS-I.U</v>
          </cell>
          <cell r="D18">
            <v>238790590</v>
          </cell>
          <cell r="F18">
            <v>307785190</v>
          </cell>
          <cell r="H18">
            <v>307785190</v>
          </cell>
        </row>
        <row r="19">
          <cell r="A19">
            <v>21211</v>
          </cell>
          <cell r="B19" t="str">
            <v>S. CREDITORS-PROJ</v>
          </cell>
          <cell r="C19">
            <v>1834122</v>
          </cell>
          <cell r="D19">
            <v>165000</v>
          </cell>
          <cell r="E19">
            <v>17533262.469999999</v>
          </cell>
          <cell r="F19">
            <v>17172815</v>
          </cell>
          <cell r="G19">
            <v>382040.47</v>
          </cell>
        </row>
        <row r="20">
          <cell r="A20">
            <v>21213</v>
          </cell>
          <cell r="B20" t="str">
            <v>GRIR CLRNG-R.M. A/C</v>
          </cell>
          <cell r="C20">
            <v>254637814.66999999</v>
          </cell>
          <cell r="D20">
            <v>254637814.66999999</v>
          </cell>
          <cell r="E20">
            <v>1773520106.77</v>
          </cell>
          <cell r="F20">
            <v>1772883707.9100001</v>
          </cell>
        </row>
        <row r="21">
          <cell r="A21">
            <v>21214</v>
          </cell>
          <cell r="B21" t="str">
            <v>GRIR CLEARING A/C-SS</v>
          </cell>
          <cell r="C21">
            <v>10246434.550000001</v>
          </cell>
          <cell r="D21">
            <v>3495586.14</v>
          </cell>
          <cell r="E21">
            <v>74599847.930000007</v>
          </cell>
          <cell r="F21">
            <v>74733591.189999998</v>
          </cell>
          <cell r="H21">
            <v>167740.39000000001</v>
          </cell>
        </row>
        <row r="22">
          <cell r="A22">
            <v>21215</v>
          </cell>
          <cell r="B22" t="str">
            <v>FREIGHT CLEARING A/C</v>
          </cell>
          <cell r="C22">
            <v>523509.62</v>
          </cell>
          <cell r="D22">
            <v>204880.45</v>
          </cell>
          <cell r="E22">
            <v>2979146.76</v>
          </cell>
          <cell r="F22">
            <v>2511661.61</v>
          </cell>
          <cell r="H22">
            <v>15022.25</v>
          </cell>
        </row>
        <row r="23">
          <cell r="A23">
            <v>21216</v>
          </cell>
          <cell r="B23" t="str">
            <v>CUSTOM CLEARING A/C</v>
          </cell>
          <cell r="C23">
            <v>8691113.3699999992</v>
          </cell>
          <cell r="D23">
            <v>8637965.1600000001</v>
          </cell>
          <cell r="E23">
            <v>72608470.719999999</v>
          </cell>
          <cell r="F23">
            <v>72598525.120000005</v>
          </cell>
          <cell r="H23">
            <v>20011.099999999999</v>
          </cell>
        </row>
        <row r="24">
          <cell r="A24">
            <v>21217</v>
          </cell>
          <cell r="B24" t="str">
            <v>MODVAT CLEARING A/C</v>
          </cell>
          <cell r="C24">
            <v>3851895.75</v>
          </cell>
          <cell r="D24">
            <v>3116164.32</v>
          </cell>
          <cell r="E24">
            <v>45116565.229999997</v>
          </cell>
          <cell r="F24">
            <v>44691050.43</v>
          </cell>
          <cell r="H24">
            <v>291824</v>
          </cell>
        </row>
        <row r="25">
          <cell r="A25">
            <v>21220</v>
          </cell>
          <cell r="B25" t="str">
            <v>PORT WH&amp;MISC CLG A/C</v>
          </cell>
          <cell r="C25">
            <v>28681863.800000001</v>
          </cell>
          <cell r="D25">
            <v>32174337.289999999</v>
          </cell>
          <cell r="E25">
            <v>283930130.66000003</v>
          </cell>
          <cell r="F25">
            <v>289798507.76999998</v>
          </cell>
          <cell r="H25">
            <v>5985589.4299999997</v>
          </cell>
        </row>
        <row r="26">
          <cell r="A26">
            <v>21221</v>
          </cell>
          <cell r="B26" t="str">
            <v>RET.MONEY</v>
          </cell>
          <cell r="C26">
            <v>3089975.46</v>
          </cell>
          <cell r="D26">
            <v>2651263.46</v>
          </cell>
          <cell r="E26">
            <v>18670744.809999999</v>
          </cell>
          <cell r="F26">
            <v>51748048.560000002</v>
          </cell>
          <cell r="H26">
            <v>35061487.75</v>
          </cell>
        </row>
        <row r="27">
          <cell r="A27">
            <v>21222</v>
          </cell>
          <cell r="B27" t="str">
            <v>RET. MONEY-PROJECT</v>
          </cell>
          <cell r="D27">
            <v>200000</v>
          </cell>
          <cell r="E27">
            <v>38950</v>
          </cell>
          <cell r="F27">
            <v>1958950</v>
          </cell>
          <cell r="H27">
            <v>1920000</v>
          </cell>
        </row>
        <row r="28">
          <cell r="A28">
            <v>21226</v>
          </cell>
          <cell r="B28" t="str">
            <v>L. D.-PROJ-UNSETTLED</v>
          </cell>
          <cell r="D28">
            <v>488128</v>
          </cell>
          <cell r="F28">
            <v>2167426</v>
          </cell>
          <cell r="H28">
            <v>2187736</v>
          </cell>
        </row>
        <row r="29">
          <cell r="A29">
            <v>21232</v>
          </cell>
          <cell r="B29" t="str">
            <v>GRIR CLRNG-EXP.A/C</v>
          </cell>
          <cell r="C29">
            <v>28055912.91</v>
          </cell>
          <cell r="D29">
            <v>21915977.890000001</v>
          </cell>
          <cell r="E29">
            <v>401165044.19</v>
          </cell>
          <cell r="F29">
            <v>402352186.13</v>
          </cell>
          <cell r="H29">
            <v>3761259.17</v>
          </cell>
        </row>
        <row r="30">
          <cell r="A30">
            <v>21239</v>
          </cell>
          <cell r="B30" t="str">
            <v>SERV TAX CLEARING AC</v>
          </cell>
          <cell r="C30">
            <v>983332.3</v>
          </cell>
          <cell r="D30">
            <v>924573.7</v>
          </cell>
          <cell r="E30">
            <v>2910642.35</v>
          </cell>
          <cell r="F30">
            <v>2540650.58</v>
          </cell>
          <cell r="G30">
            <v>369991.77</v>
          </cell>
        </row>
        <row r="31">
          <cell r="A31">
            <v>21306</v>
          </cell>
          <cell r="B31" t="str">
            <v>MATL RECD ON LOAN</v>
          </cell>
          <cell r="E31">
            <v>42366570.869999997</v>
          </cell>
          <cell r="F31">
            <v>42204756.789999999</v>
          </cell>
        </row>
        <row r="32">
          <cell r="A32">
            <v>21327</v>
          </cell>
          <cell r="B32" t="str">
            <v>BK GTEE RECD SPGL VD</v>
          </cell>
          <cell r="D32">
            <v>460355</v>
          </cell>
          <cell r="E32">
            <v>3566525</v>
          </cell>
          <cell r="F32">
            <v>28269618</v>
          </cell>
          <cell r="H32">
            <v>31783294</v>
          </cell>
        </row>
        <row r="33">
          <cell r="A33">
            <v>21328</v>
          </cell>
          <cell r="B33" t="str">
            <v>BK GTEE RECD CLR-VND</v>
          </cell>
          <cell r="C33">
            <v>460355</v>
          </cell>
          <cell r="E33">
            <v>28169618</v>
          </cell>
          <cell r="F33">
            <v>3466525</v>
          </cell>
          <cell r="G33">
            <v>31783294</v>
          </cell>
        </row>
        <row r="34">
          <cell r="A34">
            <v>21401</v>
          </cell>
          <cell r="B34" t="str">
            <v>TDS PBL - SALARY</v>
          </cell>
          <cell r="D34">
            <v>5363</v>
          </cell>
          <cell r="E34">
            <v>199717</v>
          </cell>
          <cell r="F34">
            <v>205080</v>
          </cell>
          <cell r="H34">
            <v>5363</v>
          </cell>
        </row>
        <row r="35">
          <cell r="A35">
            <v>21404</v>
          </cell>
          <cell r="B35" t="str">
            <v>TDS PBL-CONTRACTR</v>
          </cell>
          <cell r="C35">
            <v>841068</v>
          </cell>
          <cell r="D35">
            <v>580135</v>
          </cell>
          <cell r="E35">
            <v>4349072</v>
          </cell>
          <cell r="F35">
            <v>4342348</v>
          </cell>
        </row>
        <row r="36">
          <cell r="A36">
            <v>21405</v>
          </cell>
          <cell r="B36" t="str">
            <v>TDS PBL - RENT</v>
          </cell>
          <cell r="E36">
            <v>91012</v>
          </cell>
          <cell r="F36">
            <v>91012</v>
          </cell>
        </row>
        <row r="37">
          <cell r="A37">
            <v>21406</v>
          </cell>
          <cell r="B37" t="str">
            <v>TDS PBL-TEC&amp;PROF FEE</v>
          </cell>
          <cell r="C37">
            <v>13236</v>
          </cell>
          <cell r="D37">
            <v>10226</v>
          </cell>
          <cell r="E37">
            <v>631622</v>
          </cell>
          <cell r="F37">
            <v>631622</v>
          </cell>
        </row>
        <row r="38">
          <cell r="A38">
            <v>21407</v>
          </cell>
          <cell r="B38" t="str">
            <v>TDS PAYABLE - W.C.T.</v>
          </cell>
          <cell r="C38">
            <v>1041</v>
          </cell>
          <cell r="D38">
            <v>1597</v>
          </cell>
          <cell r="E38">
            <v>25010</v>
          </cell>
          <cell r="F38">
            <v>26607</v>
          </cell>
          <cell r="H38">
            <v>3739</v>
          </cell>
        </row>
        <row r="39">
          <cell r="A39">
            <v>21410</v>
          </cell>
          <cell r="B39" t="str">
            <v>TDS PBL-BROK &amp; COMM.</v>
          </cell>
          <cell r="E39">
            <v>158</v>
          </cell>
          <cell r="F39">
            <v>158</v>
          </cell>
        </row>
        <row r="40">
          <cell r="A40">
            <v>21412</v>
          </cell>
          <cell r="B40" t="str">
            <v>LST PBL-TAMILNADU</v>
          </cell>
          <cell r="C40">
            <v>9492033.1199999992</v>
          </cell>
          <cell r="D40">
            <v>9462358.3699999992</v>
          </cell>
          <cell r="E40">
            <v>133930083.14</v>
          </cell>
          <cell r="F40">
            <v>133917260.23999999</v>
          </cell>
          <cell r="G40">
            <v>1349.78</v>
          </cell>
        </row>
        <row r="41">
          <cell r="A41">
            <v>21437</v>
          </cell>
          <cell r="B41" t="str">
            <v>CST PBL-TAMILNADU</v>
          </cell>
          <cell r="C41">
            <v>6929813.5099999998</v>
          </cell>
          <cell r="D41">
            <v>5645793.9400000004</v>
          </cell>
          <cell r="E41">
            <v>70263016.569999993</v>
          </cell>
          <cell r="F41">
            <v>70189048.719999999</v>
          </cell>
          <cell r="G41">
            <v>73459.91</v>
          </cell>
        </row>
        <row r="42">
          <cell r="A42">
            <v>21454</v>
          </cell>
          <cell r="B42" t="str">
            <v>SURCHARGE ON LST-TN</v>
          </cell>
          <cell r="C42">
            <v>193221</v>
          </cell>
          <cell r="D42">
            <v>111069.62</v>
          </cell>
          <cell r="E42">
            <v>3317550.58</v>
          </cell>
          <cell r="F42">
            <v>3316925.08</v>
          </cell>
          <cell r="G42">
            <v>17427.5</v>
          </cell>
        </row>
        <row r="43">
          <cell r="A43">
            <v>21461</v>
          </cell>
          <cell r="B43" t="str">
            <v>PF PBL</v>
          </cell>
          <cell r="D43">
            <v>552</v>
          </cell>
          <cell r="E43">
            <v>22032</v>
          </cell>
          <cell r="F43">
            <v>22584</v>
          </cell>
          <cell r="H43">
            <v>552</v>
          </cell>
        </row>
        <row r="44">
          <cell r="A44">
            <v>21483</v>
          </cell>
          <cell r="B44" t="str">
            <v>EXCISE DUTY PAYABLE</v>
          </cell>
          <cell r="C44">
            <v>2528021</v>
          </cell>
          <cell r="D44">
            <v>2528021</v>
          </cell>
          <cell r="E44">
            <v>31915980.640000001</v>
          </cell>
          <cell r="F44">
            <v>31915980.640000001</v>
          </cell>
        </row>
        <row r="45">
          <cell r="A45">
            <v>21491</v>
          </cell>
          <cell r="B45" t="str">
            <v>TCS PBL-SCRAP SALES</v>
          </cell>
          <cell r="E45">
            <v>1896.09</v>
          </cell>
          <cell r="F45">
            <v>1896.09</v>
          </cell>
        </row>
        <row r="46">
          <cell r="A46">
            <v>21601</v>
          </cell>
          <cell r="B46" t="str">
            <v>SEC DEP-CUST-FG</v>
          </cell>
          <cell r="F46">
            <v>20000</v>
          </cell>
          <cell r="G46">
            <v>80000</v>
          </cell>
        </row>
        <row r="47">
          <cell r="A47">
            <v>21603</v>
          </cell>
          <cell r="B47" t="str">
            <v>SEC DEP- SUPPLIERS</v>
          </cell>
          <cell r="C47">
            <v>457874</v>
          </cell>
          <cell r="D47">
            <v>200000</v>
          </cell>
          <cell r="E47">
            <v>1482874</v>
          </cell>
          <cell r="F47">
            <v>2152874</v>
          </cell>
          <cell r="H47">
            <v>1425000</v>
          </cell>
        </row>
        <row r="48">
          <cell r="A48">
            <v>21606</v>
          </cell>
          <cell r="B48" t="str">
            <v>CESS PAYABLE</v>
          </cell>
          <cell r="C48">
            <v>50645.33</v>
          </cell>
          <cell r="D48">
            <v>50645.33</v>
          </cell>
          <cell r="E48">
            <v>483547.93</v>
          </cell>
          <cell r="F48">
            <v>483547.93</v>
          </cell>
        </row>
        <row r="49">
          <cell r="A49">
            <v>21704</v>
          </cell>
          <cell r="B49" t="str">
            <v>FREIGHT PBL</v>
          </cell>
          <cell r="C49">
            <v>12656616.380000001</v>
          </cell>
          <cell r="D49">
            <v>15353641.140000001</v>
          </cell>
          <cell r="E49">
            <v>124542260</v>
          </cell>
          <cell r="F49">
            <v>129867529.06999999</v>
          </cell>
          <cell r="H49">
            <v>8801386.7400000002</v>
          </cell>
        </row>
        <row r="50">
          <cell r="A50">
            <v>21707</v>
          </cell>
          <cell r="B50" t="str">
            <v>SUND PARTY UNCLAM BA</v>
          </cell>
          <cell r="E50">
            <v>13557.02</v>
          </cell>
          <cell r="F50">
            <v>48843.13</v>
          </cell>
          <cell r="H50">
            <v>35286.11</v>
          </cell>
        </row>
        <row r="51">
          <cell r="A51">
            <v>21709</v>
          </cell>
          <cell r="B51" t="str">
            <v>OUTSTANDING LIAB.</v>
          </cell>
          <cell r="C51">
            <v>17850429.149999999</v>
          </cell>
          <cell r="D51">
            <v>23915131.280000001</v>
          </cell>
          <cell r="E51">
            <v>289804165.93000001</v>
          </cell>
          <cell r="F51">
            <v>292896808.20999998</v>
          </cell>
          <cell r="H51">
            <v>5900552.2800000003</v>
          </cell>
        </row>
        <row r="52">
          <cell r="A52">
            <v>21761</v>
          </cell>
          <cell r="B52" t="str">
            <v>SALARIES PBL</v>
          </cell>
          <cell r="E52">
            <v>131538</v>
          </cell>
          <cell r="F52">
            <v>131538</v>
          </cell>
        </row>
        <row r="53">
          <cell r="A53">
            <v>21802</v>
          </cell>
          <cell r="B53" t="str">
            <v>INTEREST RECD IN ADV</v>
          </cell>
          <cell r="E53">
            <v>705818</v>
          </cell>
        </row>
        <row r="54">
          <cell r="A54">
            <v>25403</v>
          </cell>
          <cell r="B54" t="str">
            <v>PROV.FORWD PREMIUM</v>
          </cell>
          <cell r="C54">
            <v>1376188</v>
          </cell>
          <cell r="D54">
            <v>1983741</v>
          </cell>
          <cell r="E54">
            <v>25408589</v>
          </cell>
          <cell r="F54">
            <v>27392330</v>
          </cell>
          <cell r="H54">
            <v>1983741</v>
          </cell>
        </row>
        <row r="55">
          <cell r="A55">
            <v>31201</v>
          </cell>
          <cell r="B55" t="str">
            <v>BUILDINGS-FACTORY</v>
          </cell>
          <cell r="G55">
            <v>88382894</v>
          </cell>
        </row>
        <row r="56">
          <cell r="A56">
            <v>31202</v>
          </cell>
          <cell r="B56" t="str">
            <v>BUILD-FACTR-LEASEHLD</v>
          </cell>
          <cell r="G56">
            <v>4896121.82</v>
          </cell>
        </row>
        <row r="57">
          <cell r="A57">
            <v>31211</v>
          </cell>
          <cell r="B57" t="str">
            <v>BUILDINGS-OFFICE</v>
          </cell>
          <cell r="E57">
            <v>323876.58</v>
          </cell>
          <cell r="G57">
            <v>323876.58</v>
          </cell>
        </row>
        <row r="58">
          <cell r="A58">
            <v>31301</v>
          </cell>
          <cell r="B58" t="str">
            <v>PLANT &amp; MACHINERY</v>
          </cell>
          <cell r="C58">
            <v>194880688.03</v>
          </cell>
          <cell r="E58">
            <v>230662192.83000001</v>
          </cell>
          <cell r="F58">
            <v>246000</v>
          </cell>
          <cell r="G58">
            <v>2534333892.96</v>
          </cell>
        </row>
        <row r="59">
          <cell r="A59">
            <v>31302</v>
          </cell>
          <cell r="B59" t="str">
            <v>ELEC. INSTAL&amp;FITTING</v>
          </cell>
          <cell r="C59">
            <v>8547098</v>
          </cell>
          <cell r="D59">
            <v>1020</v>
          </cell>
          <cell r="E59">
            <v>10342730.32</v>
          </cell>
          <cell r="F59">
            <v>1020.32</v>
          </cell>
          <cell r="G59">
            <v>11099780.880000001</v>
          </cell>
        </row>
        <row r="60">
          <cell r="A60">
            <v>31361</v>
          </cell>
          <cell r="B60" t="str">
            <v>OFFICE EQUIPMENTS</v>
          </cell>
          <cell r="C60">
            <v>135000</v>
          </cell>
          <cell r="E60">
            <v>184025</v>
          </cell>
          <cell r="G60">
            <v>398767.88</v>
          </cell>
        </row>
        <row r="61">
          <cell r="A61">
            <v>31362</v>
          </cell>
          <cell r="B61" t="str">
            <v>I.T. EQUIPMENTS</v>
          </cell>
          <cell r="E61">
            <v>37000</v>
          </cell>
          <cell r="G61">
            <v>306680</v>
          </cell>
        </row>
        <row r="62">
          <cell r="A62">
            <v>31401</v>
          </cell>
          <cell r="B62" t="str">
            <v>FURNITURE &amp; FIXTURE</v>
          </cell>
          <cell r="C62">
            <v>38000</v>
          </cell>
          <cell r="D62">
            <v>19000</v>
          </cell>
          <cell r="E62">
            <v>38000</v>
          </cell>
          <cell r="F62">
            <v>19000</v>
          </cell>
          <cell r="G62">
            <v>112990.37</v>
          </cell>
        </row>
        <row r="63">
          <cell r="A63">
            <v>31501</v>
          </cell>
          <cell r="B63" t="str">
            <v>VEHICLES</v>
          </cell>
          <cell r="G63">
            <v>391180</v>
          </cell>
        </row>
        <row r="64">
          <cell r="A64">
            <v>32201</v>
          </cell>
          <cell r="B64" t="str">
            <v>ACC. DEP BUILD-FACT.</v>
          </cell>
          <cell r="D64">
            <v>245999.05</v>
          </cell>
          <cell r="F64">
            <v>2951988.66</v>
          </cell>
          <cell r="H64">
            <v>14267945.199999999</v>
          </cell>
        </row>
        <row r="65">
          <cell r="A65">
            <v>32202</v>
          </cell>
          <cell r="B65" t="str">
            <v>ACC.DEP BLD-FCT-LEAS</v>
          </cell>
          <cell r="D65">
            <v>6650.57</v>
          </cell>
          <cell r="F65">
            <v>79806.789999999994</v>
          </cell>
          <cell r="H65">
            <v>120689.41</v>
          </cell>
        </row>
        <row r="66">
          <cell r="A66">
            <v>32211</v>
          </cell>
          <cell r="B66" t="str">
            <v>ACC.DEP BUILD.-OFFIC</v>
          </cell>
          <cell r="D66">
            <v>439.93</v>
          </cell>
          <cell r="F66">
            <v>1759.73</v>
          </cell>
          <cell r="H66">
            <v>1759.73</v>
          </cell>
        </row>
        <row r="67">
          <cell r="A67">
            <v>32301</v>
          </cell>
          <cell r="B67" t="str">
            <v>ACC. DEP P &amp; M</v>
          </cell>
          <cell r="D67">
            <v>12545558.539999999</v>
          </cell>
          <cell r="F67">
            <v>124387748.5</v>
          </cell>
          <cell r="H67">
            <v>577592711.63999999</v>
          </cell>
        </row>
        <row r="68">
          <cell r="A68">
            <v>32302</v>
          </cell>
          <cell r="B68" t="str">
            <v>ACC.DEP ELC INSTL&amp;FI</v>
          </cell>
          <cell r="C68">
            <v>6737.21</v>
          </cell>
          <cell r="D68">
            <v>70577.990000000005</v>
          </cell>
          <cell r="E68">
            <v>6737.21</v>
          </cell>
          <cell r="F68">
            <v>146379.95000000001</v>
          </cell>
          <cell r="H68">
            <v>178651.81</v>
          </cell>
        </row>
        <row r="69">
          <cell r="A69">
            <v>32361</v>
          </cell>
          <cell r="B69" t="str">
            <v>ACC. DEP OFF EQUIP</v>
          </cell>
          <cell r="D69">
            <v>5306.81</v>
          </cell>
          <cell r="F69">
            <v>15434.17</v>
          </cell>
          <cell r="H69">
            <v>16963.45</v>
          </cell>
        </row>
        <row r="70">
          <cell r="A70">
            <v>32362</v>
          </cell>
          <cell r="B70" t="str">
            <v>ACC. DEP I.T.EQUIP</v>
          </cell>
          <cell r="D70">
            <v>4142.74</v>
          </cell>
          <cell r="F70">
            <v>46713.99</v>
          </cell>
          <cell r="H70">
            <v>79002.16</v>
          </cell>
        </row>
        <row r="71">
          <cell r="A71">
            <v>32401</v>
          </cell>
          <cell r="B71" t="str">
            <v>ACC.DEP. FUR &amp;  FIXT</v>
          </cell>
          <cell r="D71">
            <v>408.09</v>
          </cell>
          <cell r="F71">
            <v>3794.76</v>
          </cell>
          <cell r="H71">
            <v>42943.8</v>
          </cell>
        </row>
        <row r="72">
          <cell r="A72">
            <v>32501</v>
          </cell>
          <cell r="B72" t="str">
            <v>ACC. DEP. VEHICLES</v>
          </cell>
          <cell r="D72">
            <v>3096.84</v>
          </cell>
          <cell r="F72">
            <v>37162.1</v>
          </cell>
          <cell r="H72">
            <v>71227.360000000001</v>
          </cell>
        </row>
        <row r="73">
          <cell r="A73">
            <v>33202</v>
          </cell>
          <cell r="B73" t="str">
            <v>CWIP OFF BUILDINGS</v>
          </cell>
          <cell r="E73">
            <v>444779.7</v>
          </cell>
          <cell r="F73">
            <v>470779.7</v>
          </cell>
        </row>
        <row r="74">
          <cell r="A74">
            <v>33301</v>
          </cell>
          <cell r="B74" t="str">
            <v>CWIP PLANT &amp; MACH</v>
          </cell>
          <cell r="C74">
            <v>22477555.629999999</v>
          </cell>
          <cell r="D74">
            <v>197158857.21000001</v>
          </cell>
          <cell r="E74">
            <v>321362849.62</v>
          </cell>
          <cell r="F74">
            <v>283026636.16000003</v>
          </cell>
          <cell r="G74">
            <v>63655205.899999999</v>
          </cell>
        </row>
        <row r="75">
          <cell r="A75">
            <v>33302</v>
          </cell>
          <cell r="B75" t="str">
            <v>CWIP ELECT. INST.</v>
          </cell>
          <cell r="F75">
            <v>598339.73</v>
          </cell>
        </row>
        <row r="76">
          <cell r="A76">
            <v>33361</v>
          </cell>
          <cell r="B76" t="str">
            <v>CWIP OFFICE EQUIP</v>
          </cell>
          <cell r="D76">
            <v>135000</v>
          </cell>
          <cell r="E76">
            <v>135000</v>
          </cell>
          <cell r="F76">
            <v>135000</v>
          </cell>
        </row>
        <row r="77">
          <cell r="A77">
            <v>33801</v>
          </cell>
          <cell r="B77" t="str">
            <v>D.PAY CAPITALIED A/C</v>
          </cell>
          <cell r="C77">
            <v>3916893.9</v>
          </cell>
          <cell r="D77">
            <v>19843199.879999999</v>
          </cell>
          <cell r="E77">
            <v>117051104.68000001</v>
          </cell>
          <cell r="F77">
            <v>114360147.68000001</v>
          </cell>
          <cell r="G77">
            <v>3629362</v>
          </cell>
        </row>
        <row r="78">
          <cell r="A78">
            <v>33802</v>
          </cell>
          <cell r="B78" t="str">
            <v>D.PAY CLEARING A/C</v>
          </cell>
          <cell r="C78">
            <v>19843199.879999999</v>
          </cell>
          <cell r="D78">
            <v>3916893.9</v>
          </cell>
          <cell r="E78">
            <v>114360147.68000001</v>
          </cell>
          <cell r="F78">
            <v>117051104.68000001</v>
          </cell>
          <cell r="H78">
            <v>3629362</v>
          </cell>
        </row>
        <row r="79">
          <cell r="A79">
            <v>33803</v>
          </cell>
          <cell r="B79" t="str">
            <v>D.PAY TANGIBLE ASSET</v>
          </cell>
          <cell r="C79">
            <v>7138314.9000000004</v>
          </cell>
          <cell r="D79">
            <v>20749870.879999999</v>
          </cell>
          <cell r="E79">
            <v>263759356.93000001</v>
          </cell>
          <cell r="F79">
            <v>260265197.18000001</v>
          </cell>
          <cell r="G79">
            <v>6956755.75</v>
          </cell>
        </row>
        <row r="80">
          <cell r="A80">
            <v>36101</v>
          </cell>
          <cell r="B80" t="str">
            <v>INVESTMENT IN NSC</v>
          </cell>
          <cell r="G80">
            <v>10000</v>
          </cell>
        </row>
        <row r="81">
          <cell r="A81">
            <v>42101</v>
          </cell>
          <cell r="B81" t="str">
            <v>INVENTORY-R M</v>
          </cell>
          <cell r="C81">
            <v>2470642.2000000002</v>
          </cell>
          <cell r="D81">
            <v>2415335.35</v>
          </cell>
          <cell r="E81">
            <v>27845190.57</v>
          </cell>
          <cell r="F81">
            <v>27192532.699999999</v>
          </cell>
          <cell r="G81">
            <v>1892674.12</v>
          </cell>
        </row>
        <row r="82">
          <cell r="A82">
            <v>42102</v>
          </cell>
          <cell r="B82" t="str">
            <v>INVENTORY-R M-IMP</v>
          </cell>
          <cell r="C82">
            <v>201169603.81</v>
          </cell>
          <cell r="D82">
            <v>149479768.47</v>
          </cell>
          <cell r="E82">
            <v>1914392113.74</v>
          </cell>
          <cell r="F82">
            <v>1852844303.8</v>
          </cell>
          <cell r="G82">
            <v>62549760.640000001</v>
          </cell>
        </row>
        <row r="83">
          <cell r="A83">
            <v>42103</v>
          </cell>
          <cell r="B83" t="str">
            <v>INVEN- R.M IN TRANSI</v>
          </cell>
          <cell r="C83">
            <v>64256483.200000003</v>
          </cell>
          <cell r="D83">
            <v>41590966.850000001</v>
          </cell>
          <cell r="E83">
            <v>198947639.18000001</v>
          </cell>
          <cell r="F83">
            <v>176282122.83000001</v>
          </cell>
          <cell r="G83">
            <v>22665516.350000001</v>
          </cell>
        </row>
        <row r="84">
          <cell r="A84">
            <v>42111</v>
          </cell>
          <cell r="B84" t="str">
            <v>INVENTORY-Rock Pebbl</v>
          </cell>
          <cell r="E84">
            <v>1804233.35</v>
          </cell>
          <cell r="F84">
            <v>1804233.35</v>
          </cell>
        </row>
        <row r="85">
          <cell r="A85">
            <v>42301</v>
          </cell>
          <cell r="B85" t="str">
            <v>INV-FIN GOODS</v>
          </cell>
          <cell r="C85">
            <v>127986275</v>
          </cell>
          <cell r="D85">
            <v>119322662.5</v>
          </cell>
          <cell r="E85">
            <v>1422791137.5</v>
          </cell>
          <cell r="F85">
            <v>1477058050</v>
          </cell>
          <cell r="G85">
            <v>64475025</v>
          </cell>
        </row>
        <row r="86">
          <cell r="A86">
            <v>42303</v>
          </cell>
          <cell r="B86" t="str">
            <v>INV-FI POSTINGS</v>
          </cell>
          <cell r="G86">
            <v>23342306</v>
          </cell>
        </row>
        <row r="87">
          <cell r="A87">
            <v>42305</v>
          </cell>
          <cell r="B87" t="str">
            <v>INV-SULPHURIC ACID</v>
          </cell>
          <cell r="C87">
            <v>16614600</v>
          </cell>
          <cell r="D87">
            <v>16614600</v>
          </cell>
          <cell r="E87">
            <v>87642000</v>
          </cell>
          <cell r="F87">
            <v>87642000</v>
          </cell>
        </row>
        <row r="88">
          <cell r="A88">
            <v>42401</v>
          </cell>
          <cell r="B88" t="str">
            <v>INV-STORES &amp; SP</v>
          </cell>
          <cell r="C88">
            <v>5143298.1399999997</v>
          </cell>
          <cell r="D88">
            <v>12917256.68</v>
          </cell>
          <cell r="E88">
            <v>53011466.149999999</v>
          </cell>
          <cell r="F88">
            <v>63699142.299999997</v>
          </cell>
          <cell r="G88">
            <v>5248508.76</v>
          </cell>
        </row>
        <row r="89">
          <cell r="A89">
            <v>42402</v>
          </cell>
          <cell r="B89" t="str">
            <v>INV-STR&amp;SPA-IMP</v>
          </cell>
          <cell r="C89">
            <v>1497977.48</v>
          </cell>
          <cell r="D89">
            <v>4414485.88</v>
          </cell>
          <cell r="E89">
            <v>18792406.52</v>
          </cell>
          <cell r="F89">
            <v>21386397.690000001</v>
          </cell>
          <cell r="G89">
            <v>12830056.939999999</v>
          </cell>
        </row>
        <row r="90">
          <cell r="A90">
            <v>42602</v>
          </cell>
          <cell r="B90" t="str">
            <v>INV PETROL PROD</v>
          </cell>
          <cell r="C90">
            <v>300231.01</v>
          </cell>
          <cell r="D90">
            <v>300415.90999999997</v>
          </cell>
          <cell r="E90">
            <v>4973404.7699999996</v>
          </cell>
          <cell r="F90">
            <v>4973404.7699999996</v>
          </cell>
        </row>
        <row r="91">
          <cell r="A91">
            <v>42603</v>
          </cell>
          <cell r="B91" t="str">
            <v>INV RELINING(INDGN)</v>
          </cell>
          <cell r="E91">
            <v>338000</v>
          </cell>
          <cell r="F91">
            <v>338000</v>
          </cell>
        </row>
        <row r="92">
          <cell r="A92">
            <v>43101</v>
          </cell>
          <cell r="B92" t="str">
            <v>S. DEBTORS</v>
          </cell>
          <cell r="C92">
            <v>205078313.63999999</v>
          </cell>
          <cell r="D92">
            <v>276090187.86000001</v>
          </cell>
          <cell r="E92">
            <v>2801159167.46</v>
          </cell>
          <cell r="F92">
            <v>2707417585.5300002</v>
          </cell>
          <cell r="G92">
            <v>239769320.74000001</v>
          </cell>
        </row>
        <row r="93">
          <cell r="A93">
            <v>43107</v>
          </cell>
          <cell r="B93" t="str">
            <v>S. DEBTORS-SCRAP</v>
          </cell>
          <cell r="E93">
            <v>182476.09</v>
          </cell>
          <cell r="F93">
            <v>210000</v>
          </cell>
          <cell r="H93">
            <v>27523.91</v>
          </cell>
        </row>
        <row r="94">
          <cell r="A94">
            <v>43501</v>
          </cell>
          <cell r="B94" t="str">
            <v>ADV. TO CREDITORS</v>
          </cell>
          <cell r="C94">
            <v>6252561.5199999996</v>
          </cell>
          <cell r="D94">
            <v>7592614.4699999997</v>
          </cell>
          <cell r="E94">
            <v>134681745.58000001</v>
          </cell>
          <cell r="F94">
            <v>149107576.09999999</v>
          </cell>
          <cell r="G94">
            <v>889713.48</v>
          </cell>
        </row>
        <row r="95">
          <cell r="A95">
            <v>43751</v>
          </cell>
          <cell r="B95" t="str">
            <v>B.G (REC.)</v>
          </cell>
          <cell r="E95">
            <v>98600000</v>
          </cell>
          <cell r="F95">
            <v>77200000</v>
          </cell>
          <cell r="G95">
            <v>60000000</v>
          </cell>
        </row>
        <row r="96">
          <cell r="A96">
            <v>43752</v>
          </cell>
          <cell r="B96" t="str">
            <v>B.G CLEARING A/C</v>
          </cell>
          <cell r="E96">
            <v>77200000</v>
          </cell>
          <cell r="F96">
            <v>98600000</v>
          </cell>
          <cell r="H96">
            <v>60000000</v>
          </cell>
        </row>
        <row r="97">
          <cell r="A97">
            <v>43753</v>
          </cell>
          <cell r="B97" t="str">
            <v>B/G GIVEN-SP GL-VEND</v>
          </cell>
          <cell r="H97">
            <v>6668287</v>
          </cell>
        </row>
        <row r="98">
          <cell r="A98">
            <v>43754</v>
          </cell>
          <cell r="B98" t="str">
            <v>BK GUARTEE-CLR-VEND</v>
          </cell>
          <cell r="G98">
            <v>6668287</v>
          </cell>
        </row>
        <row r="99">
          <cell r="A99">
            <v>44190</v>
          </cell>
          <cell r="B99" t="str">
            <v>MAIN-IOB-102-12865</v>
          </cell>
          <cell r="C99">
            <v>54</v>
          </cell>
          <cell r="E99">
            <v>6011461</v>
          </cell>
          <cell r="F99">
            <v>6011000</v>
          </cell>
          <cell r="G99">
            <v>6501</v>
          </cell>
        </row>
        <row r="100">
          <cell r="A100">
            <v>44385</v>
          </cell>
          <cell r="B100" t="str">
            <v>CLG-IOB-102-12865</v>
          </cell>
          <cell r="C100">
            <v>54</v>
          </cell>
          <cell r="D100">
            <v>54</v>
          </cell>
          <cell r="E100">
            <v>54</v>
          </cell>
          <cell r="F100">
            <v>54</v>
          </cell>
        </row>
        <row r="101">
          <cell r="A101">
            <v>51143</v>
          </cell>
          <cell r="B101" t="str">
            <v>DEP-EARNEST MONEY</v>
          </cell>
        </row>
        <row r="102">
          <cell r="A102">
            <v>51305</v>
          </cell>
          <cell r="B102" t="str">
            <v>CLAIMS-INSURANCE</v>
          </cell>
          <cell r="C102">
            <v>156396</v>
          </cell>
          <cell r="E102">
            <v>10298960</v>
          </cell>
          <cell r="F102">
            <v>7398344</v>
          </cell>
          <cell r="G102">
            <v>3395547</v>
          </cell>
        </row>
        <row r="103">
          <cell r="A103">
            <v>51307</v>
          </cell>
          <cell r="B103" t="str">
            <v>EXPORT BENEFIT REC.</v>
          </cell>
          <cell r="C103">
            <v>14733</v>
          </cell>
          <cell r="E103">
            <v>6039805</v>
          </cell>
          <cell r="F103">
            <v>6025072</v>
          </cell>
        </row>
        <row r="104">
          <cell r="A104">
            <v>51315</v>
          </cell>
          <cell r="B104" t="str">
            <v>INCOME RECEIVABLES</v>
          </cell>
          <cell r="C104">
            <v>13875557</v>
          </cell>
          <cell r="D104">
            <v>14377086</v>
          </cell>
          <cell r="E104">
            <v>110148612.26000001</v>
          </cell>
          <cell r="F104">
            <v>105894841.26000001</v>
          </cell>
          <cell r="G104">
            <v>5562739</v>
          </cell>
        </row>
        <row r="105">
          <cell r="A105">
            <v>51551</v>
          </cell>
          <cell r="B105" t="str">
            <v>ADV.-CUSTOM DUTY</v>
          </cell>
          <cell r="C105">
            <v>743361.01</v>
          </cell>
          <cell r="D105">
            <v>4832869.01</v>
          </cell>
          <cell r="E105">
            <v>11426453.01</v>
          </cell>
          <cell r="F105">
            <v>11368433.01</v>
          </cell>
          <cell r="G105">
            <v>58020</v>
          </cell>
        </row>
        <row r="106">
          <cell r="A106">
            <v>51601</v>
          </cell>
          <cell r="B106" t="str">
            <v>CUSTOM DT RECEIVABLE</v>
          </cell>
          <cell r="C106">
            <v>1018576</v>
          </cell>
          <cell r="D106">
            <v>723799</v>
          </cell>
          <cell r="E106">
            <v>3886691</v>
          </cell>
          <cell r="F106">
            <v>723799</v>
          </cell>
          <cell r="G106">
            <v>4242505.28</v>
          </cell>
        </row>
        <row r="107">
          <cell r="A107">
            <v>51602</v>
          </cell>
          <cell r="B107" t="str">
            <v>EXCISE RECEIVABLE(H)</v>
          </cell>
          <cell r="C107">
            <v>678039</v>
          </cell>
          <cell r="E107">
            <v>10506247.619999999</v>
          </cell>
          <cell r="F107">
            <v>3455047.2</v>
          </cell>
          <cell r="G107">
            <v>10053905.119999999</v>
          </cell>
        </row>
        <row r="108">
          <cell r="A108">
            <v>51607</v>
          </cell>
          <cell r="B108" t="str">
            <v>DEBIT CLEARING A/C</v>
          </cell>
          <cell r="C108">
            <v>21503.77</v>
          </cell>
          <cell r="D108">
            <v>21503.77</v>
          </cell>
          <cell r="E108">
            <v>154077</v>
          </cell>
          <cell r="F108">
            <v>157805.21</v>
          </cell>
        </row>
        <row r="109">
          <cell r="A109">
            <v>51634</v>
          </cell>
          <cell r="B109" t="str">
            <v>OVERAGE PREMIUM RECO</v>
          </cell>
          <cell r="E109">
            <v>347583</v>
          </cell>
          <cell r="F109">
            <v>469304</v>
          </cell>
        </row>
        <row r="110">
          <cell r="A110">
            <v>51635</v>
          </cell>
          <cell r="B110" t="str">
            <v>QUANTITY DISCOUNT RE</v>
          </cell>
          <cell r="C110">
            <v>6830140.5</v>
          </cell>
          <cell r="E110">
            <v>64219464.5</v>
          </cell>
          <cell r="F110">
            <v>72022952</v>
          </cell>
          <cell r="G110">
            <v>23670262.5</v>
          </cell>
        </row>
        <row r="111">
          <cell r="A111">
            <v>52101</v>
          </cell>
          <cell r="B111" t="str">
            <v>R.G.23A PART II</v>
          </cell>
          <cell r="E111">
            <v>236970</v>
          </cell>
          <cell r="F111">
            <v>236970</v>
          </cell>
        </row>
        <row r="112">
          <cell r="A112">
            <v>52104</v>
          </cell>
          <cell r="B112" t="str">
            <v>R.G.23A PART II-CESS</v>
          </cell>
          <cell r="E112">
            <v>871</v>
          </cell>
          <cell r="F112">
            <v>871</v>
          </cell>
        </row>
        <row r="113">
          <cell r="A113">
            <v>52106</v>
          </cell>
          <cell r="B113" t="str">
            <v>SERVICE TAX CREDIT</v>
          </cell>
          <cell r="C113">
            <v>893622</v>
          </cell>
          <cell r="E113">
            <v>2336344</v>
          </cell>
          <cell r="F113">
            <v>289494</v>
          </cell>
          <cell r="G113">
            <v>2046850</v>
          </cell>
        </row>
        <row r="114">
          <cell r="A114">
            <v>52107</v>
          </cell>
          <cell r="B114" t="str">
            <v>CESS ON SERVICE</v>
          </cell>
          <cell r="C114">
            <v>17873</v>
          </cell>
          <cell r="E114">
            <v>47746</v>
          </cell>
          <cell r="F114">
            <v>6811</v>
          </cell>
          <cell r="G114">
            <v>40935</v>
          </cell>
        </row>
        <row r="115">
          <cell r="A115">
            <v>52201</v>
          </cell>
          <cell r="B115" t="str">
            <v>R.G.23C PART II</v>
          </cell>
          <cell r="C115">
            <v>664745</v>
          </cell>
          <cell r="D115">
            <v>664745</v>
          </cell>
          <cell r="E115">
            <v>10347627</v>
          </cell>
          <cell r="F115">
            <v>10347627</v>
          </cell>
        </row>
        <row r="116">
          <cell r="A116">
            <v>52204</v>
          </cell>
          <cell r="B116" t="str">
            <v>R.G.23C PART II-CESS</v>
          </cell>
          <cell r="C116">
            <v>13294</v>
          </cell>
          <cell r="D116">
            <v>13294</v>
          </cell>
          <cell r="E116">
            <v>163267.62</v>
          </cell>
          <cell r="F116">
            <v>163267.62</v>
          </cell>
        </row>
        <row r="117">
          <cell r="A117">
            <v>53201</v>
          </cell>
          <cell r="B117" t="str">
            <v>TDS ON INCOME</v>
          </cell>
          <cell r="C117">
            <v>241531</v>
          </cell>
          <cell r="E117">
            <v>1693942</v>
          </cell>
          <cell r="F117">
            <v>2209176</v>
          </cell>
          <cell r="G117">
            <v>824796</v>
          </cell>
        </row>
        <row r="118">
          <cell r="A118">
            <v>61101</v>
          </cell>
          <cell r="B118" t="str">
            <v>SALES OF FG</v>
          </cell>
          <cell r="C118">
            <v>1329316.28</v>
          </cell>
          <cell r="D118">
            <v>155083256.09</v>
          </cell>
          <cell r="E118">
            <v>167987717.28999999</v>
          </cell>
          <cell r="F118">
            <v>1844411677.6700001</v>
          </cell>
          <cell r="H118">
            <v>1676423960.3800001</v>
          </cell>
        </row>
        <row r="119">
          <cell r="A119">
            <v>61201</v>
          </cell>
          <cell r="B119" t="str">
            <v>SALES OF BY PRD</v>
          </cell>
          <cell r="D119">
            <v>5861</v>
          </cell>
          <cell r="F119">
            <v>40391</v>
          </cell>
          <cell r="H119">
            <v>40391</v>
          </cell>
        </row>
        <row r="120">
          <cell r="A120">
            <v>61401</v>
          </cell>
          <cell r="B120" t="str">
            <v>SALES OF SCRAP</v>
          </cell>
          <cell r="F120">
            <v>154700</v>
          </cell>
          <cell r="H120">
            <v>154700</v>
          </cell>
        </row>
        <row r="121">
          <cell r="A121">
            <v>61501</v>
          </cell>
          <cell r="B121" t="str">
            <v>SALES OTHERS</v>
          </cell>
          <cell r="C121">
            <v>13395</v>
          </cell>
          <cell r="E121">
            <v>13232171.720000001</v>
          </cell>
          <cell r="F121">
            <v>75759954.969999999</v>
          </cell>
          <cell r="H121">
            <v>62527783.25</v>
          </cell>
        </row>
        <row r="122">
          <cell r="A122">
            <v>61601</v>
          </cell>
          <cell r="B122" t="str">
            <v>EXPORT SALES</v>
          </cell>
          <cell r="E122">
            <v>383426.82</v>
          </cell>
          <cell r="F122">
            <v>125841717.3</v>
          </cell>
          <cell r="H122">
            <v>125458290.48</v>
          </cell>
        </row>
        <row r="123">
          <cell r="A123">
            <v>61986</v>
          </cell>
          <cell r="B123" t="str">
            <v>CESS BILLED</v>
          </cell>
          <cell r="C123">
            <v>1377.88</v>
          </cell>
          <cell r="D123">
            <v>49185.279999999999</v>
          </cell>
          <cell r="E123">
            <v>1902.88</v>
          </cell>
          <cell r="F123">
            <v>477577.32</v>
          </cell>
          <cell r="H123">
            <v>475674.44</v>
          </cell>
        </row>
        <row r="124">
          <cell r="A124">
            <v>61999</v>
          </cell>
          <cell r="B124" t="str">
            <v>EXCISE DUTY BILLED</v>
          </cell>
          <cell r="C124">
            <v>69354.16</v>
          </cell>
          <cell r="D124">
            <v>2459821.36</v>
          </cell>
          <cell r="E124">
            <v>324955.56</v>
          </cell>
          <cell r="F124">
            <v>31766363</v>
          </cell>
          <cell r="H124">
            <v>31441407.440000001</v>
          </cell>
        </row>
        <row r="125">
          <cell r="A125">
            <v>65201</v>
          </cell>
          <cell r="B125" t="str">
            <v>INTT. FROM CUSTOMERS</v>
          </cell>
          <cell r="E125">
            <v>44999.41</v>
          </cell>
          <cell r="F125">
            <v>3123352.37</v>
          </cell>
          <cell r="H125">
            <v>3078352.96</v>
          </cell>
        </row>
        <row r="126">
          <cell r="A126">
            <v>65301</v>
          </cell>
          <cell r="B126" t="str">
            <v>EXPORT BENEFIT RECD</v>
          </cell>
          <cell r="C126">
            <v>24518</v>
          </cell>
          <cell r="E126">
            <v>24518</v>
          </cell>
          <cell r="F126">
            <v>12089340</v>
          </cell>
          <cell r="H126">
            <v>12064822</v>
          </cell>
        </row>
        <row r="127">
          <cell r="A127">
            <v>65701</v>
          </cell>
          <cell r="B127" t="str">
            <v>PRIOR PERIOD INCOME</v>
          </cell>
          <cell r="D127">
            <v>14733</v>
          </cell>
          <cell r="F127">
            <v>14733</v>
          </cell>
          <cell r="H127">
            <v>14733</v>
          </cell>
        </row>
        <row r="128">
          <cell r="A128">
            <v>65801</v>
          </cell>
          <cell r="B128" t="str">
            <v>OTHER INCOME</v>
          </cell>
          <cell r="C128">
            <v>13000</v>
          </cell>
          <cell r="D128">
            <v>3280</v>
          </cell>
          <cell r="E128">
            <v>104944</v>
          </cell>
          <cell r="F128">
            <v>163191.29</v>
          </cell>
          <cell r="H128">
            <v>58247.29</v>
          </cell>
        </row>
        <row r="129">
          <cell r="A129">
            <v>65802</v>
          </cell>
          <cell r="B129" t="str">
            <v>INCOME-EARLY DISC.</v>
          </cell>
          <cell r="F129">
            <v>3128345</v>
          </cell>
          <cell r="H129">
            <v>3128345</v>
          </cell>
        </row>
        <row r="130">
          <cell r="A130">
            <v>65806</v>
          </cell>
          <cell r="B130" t="str">
            <v>QTY. DISCOUNT RECD</v>
          </cell>
          <cell r="C130">
            <v>17571612.629999999</v>
          </cell>
          <cell r="E130">
            <v>54188180.630000003</v>
          </cell>
          <cell r="F130">
            <v>54188180.630000003</v>
          </cell>
        </row>
        <row r="131">
          <cell r="A131">
            <v>65807</v>
          </cell>
          <cell r="B131" t="str">
            <v>INCOME-RENT RECOVERY</v>
          </cell>
          <cell r="F131">
            <v>4500</v>
          </cell>
          <cell r="H131">
            <v>4500</v>
          </cell>
        </row>
        <row r="132">
          <cell r="A132">
            <v>71101</v>
          </cell>
          <cell r="B132" t="str">
            <v>CONSP.-RM-INDGNS.</v>
          </cell>
          <cell r="C132">
            <v>1383356.32</v>
          </cell>
          <cell r="D132">
            <v>148423.15</v>
          </cell>
          <cell r="E132">
            <v>15397022.550000001</v>
          </cell>
          <cell r="F132">
            <v>222394.66</v>
          </cell>
          <cell r="G132">
            <v>15174627.890000001</v>
          </cell>
        </row>
        <row r="133">
          <cell r="A133">
            <v>71102</v>
          </cell>
          <cell r="B133" t="str">
            <v>CONSM-RM-IMPORTED</v>
          </cell>
          <cell r="C133">
            <v>102470958.38</v>
          </cell>
          <cell r="D133">
            <v>1002598.22</v>
          </cell>
          <cell r="E133">
            <v>1223541771.3800001</v>
          </cell>
          <cell r="F133">
            <v>128945651.95999999</v>
          </cell>
          <cell r="G133">
            <v>1094596119.4200001</v>
          </cell>
        </row>
        <row r="134">
          <cell r="A134">
            <v>71112</v>
          </cell>
          <cell r="B134" t="str">
            <v>INV.VALUATION ADJ-RM</v>
          </cell>
          <cell r="C134">
            <v>658854.66</v>
          </cell>
          <cell r="D134">
            <v>656166.03</v>
          </cell>
          <cell r="E134">
            <v>10694233.1</v>
          </cell>
          <cell r="F134">
            <v>12774383.68</v>
          </cell>
          <cell r="H134">
            <v>2080150.58</v>
          </cell>
        </row>
        <row r="135">
          <cell r="A135">
            <v>71201</v>
          </cell>
          <cell r="B135" t="str">
            <v>DIFF.COST OF RM-IND</v>
          </cell>
          <cell r="C135">
            <v>5397.79</v>
          </cell>
          <cell r="D135">
            <v>35198.86</v>
          </cell>
          <cell r="E135">
            <v>1530778.17</v>
          </cell>
          <cell r="F135">
            <v>2088725.95</v>
          </cell>
          <cell r="H135">
            <v>557947.78</v>
          </cell>
        </row>
        <row r="136">
          <cell r="A136">
            <v>71202</v>
          </cell>
          <cell r="B136" t="str">
            <v>DIFF.COST OF RM-IMP</v>
          </cell>
          <cell r="C136">
            <v>5985815.4199999999</v>
          </cell>
          <cell r="D136">
            <v>27216015.57</v>
          </cell>
          <cell r="E136">
            <v>27205825.670000002</v>
          </cell>
          <cell r="F136">
            <v>67187646.439999998</v>
          </cell>
          <cell r="H136">
            <v>39981820.770000003</v>
          </cell>
        </row>
        <row r="137">
          <cell r="A137">
            <v>71401</v>
          </cell>
          <cell r="B137" t="str">
            <v>CUSTOM DT- RM</v>
          </cell>
          <cell r="C137">
            <v>258266.09</v>
          </cell>
          <cell r="E137">
            <v>725104.79</v>
          </cell>
          <cell r="F137">
            <v>14280.15</v>
          </cell>
          <cell r="G137">
            <v>710824.64</v>
          </cell>
        </row>
        <row r="138">
          <cell r="A138">
            <v>71501</v>
          </cell>
          <cell r="B138" t="str">
            <v>FOREX FLUCT.-RM</v>
          </cell>
          <cell r="C138">
            <v>6937269.29</v>
          </cell>
          <cell r="D138">
            <v>6773679.0099999998</v>
          </cell>
          <cell r="E138">
            <v>209877085.11000001</v>
          </cell>
          <cell r="F138">
            <v>183355518.47</v>
          </cell>
          <cell r="G138">
            <v>26521566.640000001</v>
          </cell>
        </row>
        <row r="139">
          <cell r="A139">
            <v>71602</v>
          </cell>
          <cell r="B139" t="str">
            <v>ANALYSIS CHGS -R.M.</v>
          </cell>
          <cell r="E139">
            <v>6308</v>
          </cell>
          <cell r="G139">
            <v>6308</v>
          </cell>
        </row>
        <row r="140">
          <cell r="A140">
            <v>71801</v>
          </cell>
          <cell r="B140" t="str">
            <v>COST OF FG PRODUCED</v>
          </cell>
          <cell r="D140">
            <v>127560112.5</v>
          </cell>
          <cell r="E140">
            <v>92628287.5</v>
          </cell>
          <cell r="F140">
            <v>1316259637.5</v>
          </cell>
          <cell r="H140">
            <v>1223631350</v>
          </cell>
        </row>
        <row r="141">
          <cell r="A141">
            <v>71853</v>
          </cell>
          <cell r="B141" t="str">
            <v>COST OF FGOODS SOLD</v>
          </cell>
          <cell r="C141">
            <v>119322662.5</v>
          </cell>
          <cell r="D141">
            <v>88069362.5</v>
          </cell>
          <cell r="E141">
            <v>1384429762.5</v>
          </cell>
          <cell r="F141">
            <v>106531500</v>
          </cell>
          <cell r="G141">
            <v>1277898262.5</v>
          </cell>
        </row>
        <row r="142">
          <cell r="A142">
            <v>71856</v>
          </cell>
          <cell r="B142" t="str">
            <v>COST OF R.M.SOLD</v>
          </cell>
          <cell r="E142">
            <v>87921780.569999993</v>
          </cell>
          <cell r="F142">
            <v>32214611.949999999</v>
          </cell>
          <cell r="G142">
            <v>55707168.619999997</v>
          </cell>
        </row>
        <row r="143">
          <cell r="A143">
            <v>73101</v>
          </cell>
          <cell r="B143" t="str">
            <v>CONSP-S.&amp; SPARES(IND</v>
          </cell>
          <cell r="C143">
            <v>2462771.59</v>
          </cell>
          <cell r="D143">
            <v>3469703.52</v>
          </cell>
          <cell r="E143">
            <v>45823108.93</v>
          </cell>
          <cell r="F143">
            <v>10363404.539999999</v>
          </cell>
          <cell r="G143">
            <v>35459704.390000001</v>
          </cell>
        </row>
        <row r="144">
          <cell r="A144">
            <v>73102</v>
          </cell>
          <cell r="B144" t="str">
            <v>CONSP-RELINING MAT.(</v>
          </cell>
          <cell r="E144">
            <v>338000</v>
          </cell>
          <cell r="G144">
            <v>338000</v>
          </cell>
        </row>
        <row r="145">
          <cell r="A145">
            <v>73103</v>
          </cell>
          <cell r="B145" t="str">
            <v>CONSP-STORE/SPARE-IM</v>
          </cell>
          <cell r="C145">
            <v>4787682.42</v>
          </cell>
          <cell r="D145">
            <v>25014.75</v>
          </cell>
          <cell r="E145">
            <v>21169328.789999999</v>
          </cell>
          <cell r="F145">
            <v>1214462.6200000001</v>
          </cell>
          <cell r="G145">
            <v>19954866.170000002</v>
          </cell>
        </row>
        <row r="146">
          <cell r="A146">
            <v>73109</v>
          </cell>
          <cell r="B146" t="str">
            <v>INV.VALN ADJ-SPARES</v>
          </cell>
          <cell r="C146">
            <v>0.05</v>
          </cell>
          <cell r="D146">
            <v>537.16999999999996</v>
          </cell>
          <cell r="E146">
            <v>4208.25</v>
          </cell>
          <cell r="F146">
            <v>10601.71</v>
          </cell>
          <cell r="H146">
            <v>6393.46</v>
          </cell>
        </row>
        <row r="147">
          <cell r="A147">
            <v>73120</v>
          </cell>
          <cell r="B147" t="str">
            <v>CONSUMPTION S ACID</v>
          </cell>
          <cell r="C147">
            <v>326433790</v>
          </cell>
          <cell r="E147">
            <v>396783190</v>
          </cell>
          <cell r="F147">
            <v>1354800</v>
          </cell>
          <cell r="G147">
            <v>395428390</v>
          </cell>
        </row>
        <row r="148">
          <cell r="A148">
            <v>73201</v>
          </cell>
          <cell r="B148" t="str">
            <v>DIFF.COST-SPARES-IND</v>
          </cell>
          <cell r="C148">
            <v>18612.419999999998</v>
          </cell>
          <cell r="D148">
            <v>21568.45</v>
          </cell>
          <cell r="E148">
            <v>571770.96</v>
          </cell>
          <cell r="F148">
            <v>1214200.7</v>
          </cell>
          <cell r="H148">
            <v>642429.74</v>
          </cell>
        </row>
        <row r="149">
          <cell r="A149">
            <v>73202</v>
          </cell>
          <cell r="B149" t="str">
            <v>DIFF.COST-SPARES-IMP</v>
          </cell>
          <cell r="C149">
            <v>3360.41</v>
          </cell>
          <cell r="D149">
            <v>398780.15</v>
          </cell>
          <cell r="E149">
            <v>859424.87</v>
          </cell>
          <cell r="F149">
            <v>1047050.86</v>
          </cell>
          <cell r="H149">
            <v>187625.99</v>
          </cell>
        </row>
        <row r="150">
          <cell r="A150">
            <v>73401</v>
          </cell>
          <cell r="B150" t="str">
            <v>CUSTOM DT- SPARES</v>
          </cell>
          <cell r="E150">
            <v>3800.71</v>
          </cell>
          <cell r="G150">
            <v>3800.71</v>
          </cell>
        </row>
        <row r="151">
          <cell r="A151">
            <v>73501</v>
          </cell>
          <cell r="B151" t="str">
            <v>FOREX FLUCT.-SPARES</v>
          </cell>
          <cell r="C151">
            <v>266321.73</v>
          </cell>
          <cell r="D151">
            <v>279878.03000000003</v>
          </cell>
          <cell r="E151">
            <v>4960006.95</v>
          </cell>
          <cell r="F151">
            <v>4303011.58</v>
          </cell>
          <cell r="G151">
            <v>656995.37</v>
          </cell>
        </row>
        <row r="152">
          <cell r="A152">
            <v>73705</v>
          </cell>
          <cell r="B152" t="str">
            <v>CASH PURCHASE-ST&amp;SP</v>
          </cell>
          <cell r="C152">
            <v>475</v>
          </cell>
          <cell r="E152">
            <v>3830</v>
          </cell>
          <cell r="G152">
            <v>3830</v>
          </cell>
        </row>
        <row r="153">
          <cell r="A153">
            <v>74101</v>
          </cell>
          <cell r="B153" t="str">
            <v>POWER CHARGES</v>
          </cell>
          <cell r="C153">
            <v>7200990</v>
          </cell>
          <cell r="E153">
            <v>81431826</v>
          </cell>
          <cell r="F153">
            <v>7828956</v>
          </cell>
          <cell r="G153">
            <v>73602870</v>
          </cell>
        </row>
        <row r="154">
          <cell r="A154">
            <v>74201</v>
          </cell>
          <cell r="B154" t="str">
            <v>CONSP-PETROLEUM COST</v>
          </cell>
          <cell r="C154">
            <v>300415.90999999997</v>
          </cell>
          <cell r="D154">
            <v>248.61</v>
          </cell>
          <cell r="E154">
            <v>4952816.0599999996</v>
          </cell>
          <cell r="F154">
            <v>21021.55</v>
          </cell>
          <cell r="G154">
            <v>4931794.51</v>
          </cell>
        </row>
        <row r="155">
          <cell r="A155">
            <v>74203</v>
          </cell>
          <cell r="B155" t="str">
            <v>DIFF COST-PETROLEUM</v>
          </cell>
          <cell r="C155">
            <v>23847500</v>
          </cell>
          <cell r="E155">
            <v>39022635.799999997</v>
          </cell>
          <cell r="F155">
            <v>2640360.9</v>
          </cell>
          <cell r="G155">
            <v>36382274.899999999</v>
          </cell>
        </row>
        <row r="156">
          <cell r="A156">
            <v>74301</v>
          </cell>
          <cell r="B156" t="str">
            <v>WATER CHARGES</v>
          </cell>
          <cell r="C156">
            <v>911643.93</v>
          </cell>
          <cell r="E156">
            <v>10272493.890000001</v>
          </cell>
          <cell r="F156">
            <v>28481.01</v>
          </cell>
          <cell r="G156">
            <v>10244012.880000001</v>
          </cell>
        </row>
        <row r="157">
          <cell r="A157">
            <v>75101</v>
          </cell>
          <cell r="B157" t="str">
            <v>MACHINERY  REP.&amp; MAI</v>
          </cell>
          <cell r="C157">
            <v>6889089.3600000003</v>
          </cell>
          <cell r="D157">
            <v>717808.74</v>
          </cell>
          <cell r="E157">
            <v>68976267.989999995</v>
          </cell>
          <cell r="F157">
            <v>12104928.619999999</v>
          </cell>
          <cell r="G157">
            <v>56871339.369999997</v>
          </cell>
        </row>
        <row r="158">
          <cell r="A158">
            <v>75102</v>
          </cell>
          <cell r="B158" t="str">
            <v>MACHINERY AMC</v>
          </cell>
          <cell r="C158">
            <v>2206972</v>
          </cell>
          <cell r="D158">
            <v>2038.17</v>
          </cell>
          <cell r="E158">
            <v>21278965.859999999</v>
          </cell>
          <cell r="F158">
            <v>120099.64</v>
          </cell>
          <cell r="G158">
            <v>21158866.219999999</v>
          </cell>
        </row>
        <row r="159">
          <cell r="A159">
            <v>76101</v>
          </cell>
          <cell r="B159" t="str">
            <v>EXCISE DUTY-EXP</v>
          </cell>
          <cell r="C159">
            <v>2578648.83</v>
          </cell>
          <cell r="D159">
            <v>140295</v>
          </cell>
          <cell r="E159">
            <v>32598004.030000001</v>
          </cell>
          <cell r="F159">
            <v>477568.64</v>
          </cell>
          <cell r="G159">
            <v>32120435.390000001</v>
          </cell>
        </row>
        <row r="160">
          <cell r="A160">
            <v>76108</v>
          </cell>
          <cell r="B160" t="str">
            <v>CESS-EXP</v>
          </cell>
          <cell r="C160">
            <v>6.5</v>
          </cell>
          <cell r="E160">
            <v>117242.54</v>
          </cell>
          <cell r="F160">
            <v>1051</v>
          </cell>
          <cell r="G160">
            <v>116191.54</v>
          </cell>
        </row>
        <row r="161">
          <cell r="A161">
            <v>78105</v>
          </cell>
          <cell r="B161" t="str">
            <v>TECH. SERVICE CHARGE</v>
          </cell>
          <cell r="E161">
            <v>584697.25</v>
          </cell>
          <cell r="F161">
            <v>35700</v>
          </cell>
          <cell r="G161">
            <v>548997.25</v>
          </cell>
        </row>
        <row r="162">
          <cell r="A162">
            <v>78115</v>
          </cell>
          <cell r="B162" t="str">
            <v>CARRIAGE OUTWARD</v>
          </cell>
          <cell r="C162">
            <v>2850941.18</v>
          </cell>
          <cell r="D162">
            <v>3859109.45</v>
          </cell>
          <cell r="E162">
            <v>3911579.15</v>
          </cell>
          <cell r="F162">
            <v>3911579.15</v>
          </cell>
        </row>
        <row r="163">
          <cell r="A163">
            <v>78554</v>
          </cell>
          <cell r="B163" t="str">
            <v>CONV CHGS PROC GOOD</v>
          </cell>
          <cell r="D163">
            <v>33600</v>
          </cell>
          <cell r="E163">
            <v>175654.03</v>
          </cell>
          <cell r="F163">
            <v>33803.03</v>
          </cell>
          <cell r="G163">
            <v>141851</v>
          </cell>
        </row>
        <row r="164">
          <cell r="A164">
            <v>78560</v>
          </cell>
          <cell r="B164" t="str">
            <v>C.O.S.ROCK PEBBLES</v>
          </cell>
          <cell r="E164">
            <v>1763584.75</v>
          </cell>
          <cell r="G164">
            <v>1763584.75</v>
          </cell>
        </row>
        <row r="165">
          <cell r="A165">
            <v>81101</v>
          </cell>
          <cell r="B165" t="str">
            <v>SALARIES</v>
          </cell>
          <cell r="C165">
            <v>546882</v>
          </cell>
          <cell r="D165">
            <v>2908796</v>
          </cell>
          <cell r="E165">
            <v>7576180.1299999999</v>
          </cell>
          <cell r="F165">
            <v>3533155</v>
          </cell>
          <cell r="G165">
            <v>4043025.13</v>
          </cell>
        </row>
        <row r="166">
          <cell r="A166">
            <v>81102</v>
          </cell>
          <cell r="B166" t="str">
            <v>HRA</v>
          </cell>
          <cell r="C166">
            <v>212792</v>
          </cell>
          <cell r="E166">
            <v>2851820.67</v>
          </cell>
          <cell r="F166">
            <v>235900.67</v>
          </cell>
          <cell r="G166">
            <v>2615920</v>
          </cell>
        </row>
        <row r="167">
          <cell r="A167">
            <v>81103</v>
          </cell>
          <cell r="B167" t="str">
            <v>PERSONAL ALLOW.</v>
          </cell>
          <cell r="C167">
            <v>34646.300000000003</v>
          </cell>
          <cell r="E167">
            <v>391041.06</v>
          </cell>
          <cell r="F167">
            <v>28281.34</v>
          </cell>
          <cell r="G167">
            <v>362759.72</v>
          </cell>
        </row>
        <row r="168">
          <cell r="A168">
            <v>81105</v>
          </cell>
          <cell r="B168" t="str">
            <v>SPECIAL ALLOW.</v>
          </cell>
          <cell r="C168">
            <v>19380</v>
          </cell>
          <cell r="E168">
            <v>376836</v>
          </cell>
          <cell r="F168">
            <v>31003</v>
          </cell>
          <cell r="G168">
            <v>345833</v>
          </cell>
        </row>
        <row r="169">
          <cell r="A169">
            <v>81107</v>
          </cell>
          <cell r="B169" t="str">
            <v>LOCATION ALLOW.</v>
          </cell>
          <cell r="C169">
            <v>19550</v>
          </cell>
          <cell r="D169">
            <v>19668</v>
          </cell>
          <cell r="E169">
            <v>170418.48</v>
          </cell>
          <cell r="F169">
            <v>25952</v>
          </cell>
          <cell r="G169">
            <v>144466.48000000001</v>
          </cell>
        </row>
        <row r="170">
          <cell r="A170">
            <v>81110</v>
          </cell>
          <cell r="B170" t="str">
            <v>CONVEYANCE ALLOW.</v>
          </cell>
          <cell r="C170">
            <v>58876.94</v>
          </cell>
          <cell r="E170">
            <v>786615.14</v>
          </cell>
          <cell r="F170">
            <v>62820</v>
          </cell>
          <cell r="G170">
            <v>723795.14</v>
          </cell>
        </row>
        <row r="171">
          <cell r="A171">
            <v>81111</v>
          </cell>
          <cell r="B171" t="str">
            <v>BONUS</v>
          </cell>
          <cell r="C171">
            <v>106395</v>
          </cell>
          <cell r="E171">
            <v>1429147.1</v>
          </cell>
          <cell r="F171">
            <v>119734</v>
          </cell>
          <cell r="G171">
            <v>1309413.1000000001</v>
          </cell>
        </row>
        <row r="172">
          <cell r="A172">
            <v>81113</v>
          </cell>
          <cell r="B172" t="str">
            <v>INCENTIVE-WM</v>
          </cell>
          <cell r="E172">
            <v>2727750</v>
          </cell>
          <cell r="F172">
            <v>551000</v>
          </cell>
          <cell r="G172">
            <v>2176750</v>
          </cell>
        </row>
        <row r="173">
          <cell r="A173">
            <v>81114</v>
          </cell>
          <cell r="B173" t="str">
            <v>LEAVE ENCASHMENT</v>
          </cell>
          <cell r="E173">
            <v>62969.36</v>
          </cell>
          <cell r="G173">
            <v>62969.36</v>
          </cell>
        </row>
        <row r="174">
          <cell r="A174">
            <v>81131</v>
          </cell>
          <cell r="B174" t="str">
            <v>SALARY COST COMMON</v>
          </cell>
          <cell r="C174">
            <v>2360611.69</v>
          </cell>
          <cell r="E174">
            <v>16999181.239999998</v>
          </cell>
          <cell r="F174">
            <v>1919883</v>
          </cell>
          <cell r="G174">
            <v>15079298.24</v>
          </cell>
        </row>
        <row r="175">
          <cell r="A175">
            <v>81201</v>
          </cell>
          <cell r="B175" t="str">
            <v>CONTRIBUTION TO PF</v>
          </cell>
          <cell r="C175">
            <v>106144.59</v>
          </cell>
          <cell r="D175">
            <v>35501.79</v>
          </cell>
          <cell r="E175">
            <v>717526.52</v>
          </cell>
          <cell r="F175">
            <v>190626.51</v>
          </cell>
          <cell r="G175">
            <v>526900.01</v>
          </cell>
        </row>
        <row r="176">
          <cell r="A176">
            <v>81202</v>
          </cell>
          <cell r="B176" t="str">
            <v>CONTRIBUTION TO FPF</v>
          </cell>
          <cell r="C176">
            <v>90914.7</v>
          </cell>
          <cell r="D176">
            <v>30490.76</v>
          </cell>
          <cell r="E176">
            <v>570186.09</v>
          </cell>
          <cell r="F176">
            <v>152780.26999999999</v>
          </cell>
          <cell r="G176">
            <v>417405.82</v>
          </cell>
        </row>
        <row r="177">
          <cell r="A177">
            <v>81203</v>
          </cell>
          <cell r="B177" t="str">
            <v>ADMIN CHARGES - PF</v>
          </cell>
          <cell r="C177">
            <v>18063.740000000002</v>
          </cell>
          <cell r="D177">
            <v>6049.31</v>
          </cell>
          <cell r="E177">
            <v>116786.61</v>
          </cell>
          <cell r="F177">
            <v>31479.78</v>
          </cell>
          <cell r="G177">
            <v>85306.83</v>
          </cell>
        </row>
        <row r="178">
          <cell r="A178">
            <v>81204</v>
          </cell>
          <cell r="B178" t="str">
            <v>CONTRIBUTION TO ESI</v>
          </cell>
          <cell r="E178">
            <v>1833</v>
          </cell>
          <cell r="F178">
            <v>1833</v>
          </cell>
        </row>
        <row r="179">
          <cell r="A179">
            <v>81205</v>
          </cell>
          <cell r="B179" t="str">
            <v>CONTRIBUTION TO EDLI</v>
          </cell>
          <cell r="C179">
            <v>5458.54</v>
          </cell>
          <cell r="D179">
            <v>1830.68</v>
          </cell>
          <cell r="E179">
            <v>33695.31</v>
          </cell>
          <cell r="F179">
            <v>7378.48</v>
          </cell>
          <cell r="G179">
            <v>26316.83</v>
          </cell>
        </row>
        <row r="180">
          <cell r="A180">
            <v>81206</v>
          </cell>
          <cell r="B180" t="str">
            <v>ADMIN CHARGES - EDLI</v>
          </cell>
          <cell r="C180">
            <v>109.16</v>
          </cell>
          <cell r="D180">
            <v>36.61</v>
          </cell>
          <cell r="E180">
            <v>647.27</v>
          </cell>
          <cell r="F180">
            <v>146.18</v>
          </cell>
          <cell r="G180">
            <v>501.09</v>
          </cell>
        </row>
        <row r="181">
          <cell r="A181">
            <v>81301</v>
          </cell>
          <cell r="B181" t="str">
            <v>UNIFORM WASH REIMB</v>
          </cell>
          <cell r="C181">
            <v>69516.22</v>
          </cell>
          <cell r="E181">
            <v>895122.97</v>
          </cell>
          <cell r="F181">
            <v>69900.009999999995</v>
          </cell>
          <cell r="G181">
            <v>825222.96</v>
          </cell>
        </row>
        <row r="182">
          <cell r="A182">
            <v>81303</v>
          </cell>
          <cell r="B182" t="str">
            <v>VEHICLE MAINT REIMB</v>
          </cell>
          <cell r="C182">
            <v>129628.81</v>
          </cell>
          <cell r="E182">
            <v>1622456.33</v>
          </cell>
          <cell r="F182">
            <v>119640</v>
          </cell>
          <cell r="G182">
            <v>1502816.33</v>
          </cell>
        </row>
        <row r="183">
          <cell r="A183">
            <v>81323</v>
          </cell>
          <cell r="B183" t="str">
            <v>L T A</v>
          </cell>
          <cell r="C183">
            <v>434695</v>
          </cell>
          <cell r="D183">
            <v>433628.25</v>
          </cell>
          <cell r="E183">
            <v>2114012.58</v>
          </cell>
          <cell r="F183">
            <v>1679317.58</v>
          </cell>
          <cell r="G183">
            <v>434695</v>
          </cell>
        </row>
        <row r="184">
          <cell r="A184">
            <v>81324</v>
          </cell>
          <cell r="B184" t="str">
            <v>SUPERANNUA PREM</v>
          </cell>
          <cell r="C184">
            <v>192498</v>
          </cell>
          <cell r="D184">
            <v>112612.5</v>
          </cell>
          <cell r="E184">
            <v>891295</v>
          </cell>
          <cell r="F184">
            <v>698797</v>
          </cell>
          <cell r="G184">
            <v>192498</v>
          </cell>
        </row>
        <row r="185">
          <cell r="A185">
            <v>81325</v>
          </cell>
          <cell r="B185" t="str">
            <v>MEDICAL EXP REIMB</v>
          </cell>
          <cell r="C185">
            <v>112905.75</v>
          </cell>
          <cell r="E185">
            <v>236515</v>
          </cell>
          <cell r="F185">
            <v>11474</v>
          </cell>
          <cell r="G185">
            <v>225041</v>
          </cell>
        </row>
        <row r="186">
          <cell r="A186">
            <v>81354</v>
          </cell>
          <cell r="B186" t="str">
            <v>CANTEEN  EXPENSES</v>
          </cell>
          <cell r="C186">
            <v>53144</v>
          </cell>
          <cell r="E186">
            <v>224374</v>
          </cell>
          <cell r="G186">
            <v>224374</v>
          </cell>
        </row>
        <row r="187">
          <cell r="A187">
            <v>81355</v>
          </cell>
          <cell r="B187" t="str">
            <v>MARRIAGE GIFTS</v>
          </cell>
          <cell r="E187">
            <v>4000</v>
          </cell>
          <cell r="F187">
            <v>1000</v>
          </cell>
          <cell r="G187">
            <v>3000</v>
          </cell>
        </row>
        <row r="188">
          <cell r="A188">
            <v>81359</v>
          </cell>
          <cell r="B188" t="str">
            <v>SAFETY EXPENSES</v>
          </cell>
          <cell r="C188">
            <v>2295</v>
          </cell>
          <cell r="E188">
            <v>2295</v>
          </cell>
          <cell r="G188">
            <v>2295</v>
          </cell>
        </row>
        <row r="189">
          <cell r="A189">
            <v>81360</v>
          </cell>
          <cell r="B189" t="str">
            <v>TRAINING/SEMINAR EXP</v>
          </cell>
          <cell r="C189">
            <v>20185</v>
          </cell>
          <cell r="E189">
            <v>98227</v>
          </cell>
          <cell r="F189">
            <v>8000</v>
          </cell>
          <cell r="G189">
            <v>90227</v>
          </cell>
        </row>
        <row r="190">
          <cell r="A190">
            <v>81361</v>
          </cell>
          <cell r="B190" t="str">
            <v>WELFARE/FOOD EXP-OTH</v>
          </cell>
          <cell r="E190">
            <v>160668</v>
          </cell>
          <cell r="F190">
            <v>59808</v>
          </cell>
          <cell r="G190">
            <v>100860</v>
          </cell>
        </row>
        <row r="191">
          <cell r="A191">
            <v>81501</v>
          </cell>
          <cell r="B191" t="str">
            <v>GRATUITY</v>
          </cell>
          <cell r="E191">
            <v>40737</v>
          </cell>
          <cell r="F191">
            <v>40737</v>
          </cell>
        </row>
        <row r="192">
          <cell r="A192">
            <v>82201</v>
          </cell>
          <cell r="B192" t="str">
            <v>CARRIAGE OUTWARD</v>
          </cell>
          <cell r="C192">
            <v>4898900.26</v>
          </cell>
          <cell r="D192">
            <v>1850401.56</v>
          </cell>
          <cell r="E192">
            <v>18012039.93</v>
          </cell>
          <cell r="F192">
            <v>13011040.42</v>
          </cell>
          <cell r="G192">
            <v>5000999.51</v>
          </cell>
        </row>
        <row r="193">
          <cell r="A193">
            <v>82220</v>
          </cell>
          <cell r="B193" t="str">
            <v>Carriage Outward-oth</v>
          </cell>
          <cell r="E193">
            <v>1025349.53</v>
          </cell>
          <cell r="F193">
            <v>203251.81</v>
          </cell>
          <cell r="G193">
            <v>822097.72</v>
          </cell>
        </row>
        <row r="194">
          <cell r="A194">
            <v>82301</v>
          </cell>
          <cell r="B194" t="str">
            <v>TURNOVER TAX</v>
          </cell>
          <cell r="C194">
            <v>3131639</v>
          </cell>
          <cell r="D194">
            <v>1647344</v>
          </cell>
          <cell r="E194">
            <v>99949757.430000007</v>
          </cell>
          <cell r="F194">
            <v>72752572.430000007</v>
          </cell>
          <cell r="G194">
            <v>27197185</v>
          </cell>
        </row>
        <row r="195">
          <cell r="A195">
            <v>82404</v>
          </cell>
          <cell r="B195" t="str">
            <v>SELLING EXPENSES</v>
          </cell>
          <cell r="C195">
            <v>1494616</v>
          </cell>
          <cell r="E195">
            <v>1744775</v>
          </cell>
          <cell r="F195">
            <v>50594.19</v>
          </cell>
          <cell r="G195">
            <v>1694180.81</v>
          </cell>
        </row>
        <row r="196">
          <cell r="A196">
            <v>82505</v>
          </cell>
          <cell r="B196" t="str">
            <v>TRANSIT INSURA EXP</v>
          </cell>
          <cell r="E196">
            <v>453613</v>
          </cell>
          <cell r="F196">
            <v>101351</v>
          </cell>
          <cell r="G196">
            <v>352262</v>
          </cell>
        </row>
        <row r="197">
          <cell r="A197">
            <v>82507</v>
          </cell>
          <cell r="B197" t="str">
            <v>EXP FOR EXPORTS</v>
          </cell>
          <cell r="C197">
            <v>232380</v>
          </cell>
          <cell r="D197">
            <v>187082</v>
          </cell>
          <cell r="E197">
            <v>1150618.3600000001</v>
          </cell>
          <cell r="F197">
            <v>817812.36</v>
          </cell>
          <cell r="G197">
            <v>332806</v>
          </cell>
        </row>
        <row r="198">
          <cell r="A198">
            <v>82520</v>
          </cell>
          <cell r="B198" t="str">
            <v>Transporterincentive</v>
          </cell>
          <cell r="D198">
            <v>414832</v>
          </cell>
          <cell r="E198">
            <v>414832</v>
          </cell>
          <cell r="F198">
            <v>414832</v>
          </cell>
        </row>
        <row r="199">
          <cell r="A199">
            <v>82525</v>
          </cell>
          <cell r="B199" t="str">
            <v>TRANS INS-ROCK PHOS</v>
          </cell>
          <cell r="E199">
            <v>456168</v>
          </cell>
          <cell r="F199">
            <v>52894</v>
          </cell>
          <cell r="G199">
            <v>403274</v>
          </cell>
        </row>
        <row r="200">
          <cell r="A200">
            <v>82603</v>
          </cell>
          <cell r="B200" t="str">
            <v>QUANTITY DISCOUNT</v>
          </cell>
          <cell r="C200">
            <v>4827900.76</v>
          </cell>
          <cell r="D200">
            <v>3504266.89</v>
          </cell>
          <cell r="E200">
            <v>37330079.509999998</v>
          </cell>
          <cell r="F200">
            <v>28791495.66</v>
          </cell>
          <cell r="G200">
            <v>8538583.8499999996</v>
          </cell>
        </row>
        <row r="201">
          <cell r="A201">
            <v>82702</v>
          </cell>
          <cell r="B201" t="str">
            <v>FREIGHT SUBSIDY</v>
          </cell>
          <cell r="C201">
            <v>233620.39</v>
          </cell>
          <cell r="D201">
            <v>540366.05000000005</v>
          </cell>
          <cell r="E201">
            <v>2849799.49</v>
          </cell>
          <cell r="F201">
            <v>4031576.29</v>
          </cell>
          <cell r="H201">
            <v>1181776.8</v>
          </cell>
        </row>
        <row r="202">
          <cell r="A202">
            <v>82703</v>
          </cell>
          <cell r="B202" t="str">
            <v>LIQUIDITY DAMAGES</v>
          </cell>
          <cell r="E202">
            <v>611131</v>
          </cell>
          <cell r="F202">
            <v>981910</v>
          </cell>
          <cell r="H202">
            <v>370779</v>
          </cell>
        </row>
        <row r="203">
          <cell r="A203">
            <v>83201</v>
          </cell>
          <cell r="B203" t="str">
            <v>RATES &amp; TAXES</v>
          </cell>
          <cell r="D203">
            <v>96779</v>
          </cell>
          <cell r="E203">
            <v>782137</v>
          </cell>
          <cell r="F203">
            <v>631992</v>
          </cell>
          <cell r="G203">
            <v>150145</v>
          </cell>
        </row>
        <row r="204">
          <cell r="A204">
            <v>83301</v>
          </cell>
          <cell r="B204" t="str">
            <v>INSURA-FIXED ASSET</v>
          </cell>
          <cell r="C204">
            <v>199717</v>
          </cell>
          <cell r="E204">
            <v>2741655</v>
          </cell>
          <cell r="G204">
            <v>2741655</v>
          </cell>
        </row>
        <row r="205">
          <cell r="A205">
            <v>83305</v>
          </cell>
          <cell r="B205" t="str">
            <v>INSURANCE-OTHERS</v>
          </cell>
          <cell r="E205">
            <v>5935</v>
          </cell>
          <cell r="G205">
            <v>5935</v>
          </cell>
        </row>
        <row r="206">
          <cell r="A206">
            <v>83401</v>
          </cell>
          <cell r="B206" t="str">
            <v>TRAV STAFF-INLAND</v>
          </cell>
          <cell r="C206">
            <v>27122</v>
          </cell>
          <cell r="D206">
            <v>722501</v>
          </cell>
          <cell r="E206">
            <v>1176041</v>
          </cell>
          <cell r="F206">
            <v>729887</v>
          </cell>
          <cell r="G206">
            <v>446154</v>
          </cell>
        </row>
        <row r="207">
          <cell r="A207">
            <v>83402</v>
          </cell>
          <cell r="B207" t="str">
            <v>TRAV STAFF-FOREN</v>
          </cell>
          <cell r="E207">
            <v>449429</v>
          </cell>
          <cell r="F207">
            <v>208503</v>
          </cell>
          <cell r="G207">
            <v>240926</v>
          </cell>
        </row>
        <row r="208">
          <cell r="A208">
            <v>83403</v>
          </cell>
          <cell r="B208" t="str">
            <v>TRAV OTHERS-INLAND</v>
          </cell>
          <cell r="E208">
            <v>13194</v>
          </cell>
          <cell r="F208">
            <v>1781</v>
          </cell>
          <cell r="G208">
            <v>11413</v>
          </cell>
        </row>
        <row r="209">
          <cell r="A209">
            <v>83404</v>
          </cell>
          <cell r="B209" t="str">
            <v>TRAV OTHER-FOREN</v>
          </cell>
          <cell r="E209">
            <v>3900</v>
          </cell>
          <cell r="G209">
            <v>3900</v>
          </cell>
        </row>
        <row r="210">
          <cell r="A210">
            <v>83405</v>
          </cell>
          <cell r="B210" t="str">
            <v>CONVEYANCE EXP</v>
          </cell>
          <cell r="C210">
            <v>570</v>
          </cell>
          <cell r="E210">
            <v>11894</v>
          </cell>
          <cell r="G210">
            <v>11894</v>
          </cell>
        </row>
        <row r="211">
          <cell r="A211">
            <v>83406</v>
          </cell>
          <cell r="B211" t="str">
            <v>VEHICLE EXP-FUEL</v>
          </cell>
          <cell r="E211">
            <v>2340</v>
          </cell>
          <cell r="F211">
            <v>473</v>
          </cell>
          <cell r="G211">
            <v>1867</v>
          </cell>
        </row>
        <row r="212">
          <cell r="A212">
            <v>83409</v>
          </cell>
          <cell r="B212" t="str">
            <v>VEHICLE HIRE CHGS</v>
          </cell>
          <cell r="C212">
            <v>45005</v>
          </cell>
          <cell r="E212">
            <v>126922</v>
          </cell>
          <cell r="G212">
            <v>126922</v>
          </cell>
        </row>
        <row r="213">
          <cell r="A213">
            <v>83603</v>
          </cell>
          <cell r="B213" t="str">
            <v>LOSS ON SALE RK PBLS</v>
          </cell>
          <cell r="E213">
            <v>4413432.87</v>
          </cell>
          <cell r="F213">
            <v>104427.88</v>
          </cell>
          <cell r="G213">
            <v>4309004.99</v>
          </cell>
        </row>
        <row r="214">
          <cell r="A214">
            <v>84201</v>
          </cell>
          <cell r="B214" t="str">
            <v>BOOKS-FOREIGN</v>
          </cell>
          <cell r="E214">
            <v>93478</v>
          </cell>
          <cell r="G214">
            <v>93478</v>
          </cell>
        </row>
        <row r="215">
          <cell r="A215">
            <v>84202</v>
          </cell>
          <cell r="B215" t="str">
            <v>BOOKS-OTHERS</v>
          </cell>
          <cell r="E215">
            <v>10000</v>
          </cell>
          <cell r="G215">
            <v>10000</v>
          </cell>
        </row>
        <row r="216">
          <cell r="A216">
            <v>84205</v>
          </cell>
          <cell r="B216" t="str">
            <v>COURIER CHARGES</v>
          </cell>
          <cell r="E216">
            <v>5467</v>
          </cell>
          <cell r="G216">
            <v>5467</v>
          </cell>
        </row>
        <row r="217">
          <cell r="A217">
            <v>84207</v>
          </cell>
          <cell r="B217" t="str">
            <v>TEL&amp;TELEX CHGS</v>
          </cell>
          <cell r="C217">
            <v>4037</v>
          </cell>
          <cell r="D217">
            <v>17641</v>
          </cell>
          <cell r="E217">
            <v>166744</v>
          </cell>
          <cell r="F217">
            <v>21551</v>
          </cell>
          <cell r="G217">
            <v>145193</v>
          </cell>
        </row>
        <row r="218">
          <cell r="A218">
            <v>84218</v>
          </cell>
          <cell r="B218" t="str">
            <v>LICENS &amp; REGIST  FEE</v>
          </cell>
          <cell r="E218">
            <v>16200</v>
          </cell>
          <cell r="G218">
            <v>16200</v>
          </cell>
        </row>
        <row r="219">
          <cell r="A219">
            <v>84226</v>
          </cell>
          <cell r="B219" t="str">
            <v>ELECTR CHGS (ADMIN.)</v>
          </cell>
          <cell r="F219">
            <v>830</v>
          </cell>
          <cell r="H219">
            <v>830</v>
          </cell>
        </row>
        <row r="220">
          <cell r="A220">
            <v>84231</v>
          </cell>
          <cell r="B220" t="str">
            <v>POOJA EXPENSES</v>
          </cell>
          <cell r="E220">
            <v>1027</v>
          </cell>
          <cell r="G220">
            <v>1027</v>
          </cell>
        </row>
        <row r="221">
          <cell r="A221">
            <v>84233</v>
          </cell>
          <cell r="B221" t="str">
            <v>PRNTG &amp; STATIONERY</v>
          </cell>
          <cell r="E221">
            <v>10928.4</v>
          </cell>
          <cell r="G221">
            <v>10928.4</v>
          </cell>
        </row>
        <row r="222">
          <cell r="A222">
            <v>84235</v>
          </cell>
          <cell r="B222" t="str">
            <v>XEROX &amp; BINDING CHGS</v>
          </cell>
          <cell r="C222">
            <v>4032</v>
          </cell>
          <cell r="E222">
            <v>49180</v>
          </cell>
          <cell r="F222">
            <v>7192</v>
          </cell>
          <cell r="G222">
            <v>41988</v>
          </cell>
        </row>
        <row r="223">
          <cell r="A223">
            <v>84236</v>
          </cell>
          <cell r="B223" t="str">
            <v>IT EXPENSE/IT STATY.</v>
          </cell>
          <cell r="E223">
            <v>155</v>
          </cell>
          <cell r="G223">
            <v>155</v>
          </cell>
        </row>
        <row r="224">
          <cell r="A224">
            <v>84237</v>
          </cell>
          <cell r="B224" t="str">
            <v>BUSINESS PRO. EXP</v>
          </cell>
          <cell r="E224">
            <v>64017</v>
          </cell>
          <cell r="F224">
            <v>1775</v>
          </cell>
          <cell r="G224">
            <v>62242</v>
          </cell>
        </row>
        <row r="225">
          <cell r="A225">
            <v>84239</v>
          </cell>
          <cell r="B225" t="str">
            <v>PROFESSIONAL FEES</v>
          </cell>
          <cell r="E225">
            <v>227781</v>
          </cell>
          <cell r="F225">
            <v>32500</v>
          </cell>
          <cell r="G225">
            <v>195281</v>
          </cell>
        </row>
        <row r="226">
          <cell r="A226">
            <v>84243</v>
          </cell>
          <cell r="B226" t="str">
            <v>TESTING CHARGES</v>
          </cell>
          <cell r="C226">
            <v>44444.29</v>
          </cell>
          <cell r="E226">
            <v>258455.29</v>
          </cell>
          <cell r="G226">
            <v>258455.29</v>
          </cell>
        </row>
        <row r="227">
          <cell r="A227">
            <v>84250</v>
          </cell>
          <cell r="B227" t="str">
            <v>COIN ADJUSTMENT</v>
          </cell>
          <cell r="C227">
            <v>271.67</v>
          </cell>
          <cell r="D227">
            <v>14.9</v>
          </cell>
          <cell r="E227">
            <v>394.36</v>
          </cell>
          <cell r="F227">
            <v>53.19</v>
          </cell>
          <cell r="G227">
            <v>341.17</v>
          </cell>
        </row>
        <row r="228">
          <cell r="A228">
            <v>84251</v>
          </cell>
          <cell r="B228" t="str">
            <v>S. BALANCE W/O</v>
          </cell>
          <cell r="C228">
            <v>4.0999999999999996</v>
          </cell>
          <cell r="D228">
            <v>9.08</v>
          </cell>
          <cell r="E228">
            <v>63.24</v>
          </cell>
          <cell r="F228">
            <v>141.62</v>
          </cell>
          <cell r="H228">
            <v>78.38</v>
          </cell>
        </row>
        <row r="229">
          <cell r="A229">
            <v>84252</v>
          </cell>
          <cell r="B229" t="str">
            <v>MISC EXP</v>
          </cell>
          <cell r="C229">
            <v>6399</v>
          </cell>
          <cell r="E229">
            <v>24525</v>
          </cell>
          <cell r="G229">
            <v>24525</v>
          </cell>
        </row>
        <row r="230">
          <cell r="A230">
            <v>84253</v>
          </cell>
          <cell r="B230" t="str">
            <v>ADVERTISEMENT-ADMIN</v>
          </cell>
          <cell r="E230">
            <v>13200</v>
          </cell>
          <cell r="G230">
            <v>13200</v>
          </cell>
        </row>
        <row r="231">
          <cell r="A231">
            <v>84256</v>
          </cell>
          <cell r="B231" t="str">
            <v>PRIOR PERIOD EXPS.</v>
          </cell>
          <cell r="C231">
            <v>414832</v>
          </cell>
          <cell r="E231">
            <v>414832</v>
          </cell>
          <cell r="G231">
            <v>414832</v>
          </cell>
        </row>
        <row r="232">
          <cell r="A232">
            <v>84260</v>
          </cell>
          <cell r="B232" t="str">
            <v>ADVERTISEMENT-PURCH.</v>
          </cell>
          <cell r="E232">
            <v>4733</v>
          </cell>
          <cell r="G232">
            <v>4733</v>
          </cell>
        </row>
        <row r="233">
          <cell r="A233">
            <v>84280</v>
          </cell>
          <cell r="B233" t="str">
            <v>ADMIN COST COMMON</v>
          </cell>
          <cell r="C233">
            <v>1812890.47</v>
          </cell>
          <cell r="E233">
            <v>11245617.67</v>
          </cell>
          <cell r="F233">
            <v>961338</v>
          </cell>
          <cell r="G233">
            <v>10284279.67</v>
          </cell>
        </row>
        <row r="234">
          <cell r="A234">
            <v>84407</v>
          </cell>
          <cell r="B234" t="str">
            <v>R&amp;M OTHERS</v>
          </cell>
          <cell r="C234">
            <v>1011</v>
          </cell>
          <cell r="E234">
            <v>409496</v>
          </cell>
          <cell r="F234">
            <v>1983</v>
          </cell>
          <cell r="G234">
            <v>407513</v>
          </cell>
        </row>
        <row r="235">
          <cell r="A235">
            <v>85803</v>
          </cell>
          <cell r="B235" t="str">
            <v>INT IMPORT L.C</v>
          </cell>
          <cell r="C235">
            <v>3307432</v>
          </cell>
          <cell r="D235">
            <v>2261508</v>
          </cell>
          <cell r="E235">
            <v>56098806.479999997</v>
          </cell>
          <cell r="F235">
            <v>43346651.899999999</v>
          </cell>
          <cell r="G235">
            <v>12752154.58</v>
          </cell>
        </row>
        <row r="236">
          <cell r="A236">
            <v>86101</v>
          </cell>
          <cell r="B236" t="str">
            <v>FORIGN.EXH DIFF-F&amp;S</v>
          </cell>
          <cell r="C236">
            <v>622450</v>
          </cell>
          <cell r="D236">
            <v>622450</v>
          </cell>
          <cell r="E236">
            <v>693211.5</v>
          </cell>
          <cell r="F236">
            <v>669894.02</v>
          </cell>
          <cell r="G236">
            <v>23317.48</v>
          </cell>
        </row>
        <row r="237">
          <cell r="A237">
            <v>86106</v>
          </cell>
          <cell r="B237" t="str">
            <v>FORWARD COVER(FOREX)</v>
          </cell>
          <cell r="C237">
            <v>1983741</v>
          </cell>
          <cell r="D237">
            <v>1376188</v>
          </cell>
          <cell r="E237">
            <v>44264672.25</v>
          </cell>
          <cell r="F237">
            <v>35241481</v>
          </cell>
          <cell r="G237">
            <v>9023191.25</v>
          </cell>
        </row>
        <row r="238">
          <cell r="A238">
            <v>86110</v>
          </cell>
          <cell r="B238" t="str">
            <v>EXCHANGE P/L EXPORTS</v>
          </cell>
          <cell r="E238">
            <v>2382762.1</v>
          </cell>
          <cell r="F238">
            <v>1392794.38</v>
          </cell>
          <cell r="G238">
            <v>989967.72</v>
          </cell>
        </row>
        <row r="239">
          <cell r="A239">
            <v>86201</v>
          </cell>
          <cell r="B239" t="str">
            <v>CHG-L.C. COMMITTM.</v>
          </cell>
          <cell r="E239">
            <v>15347</v>
          </cell>
          <cell r="G239">
            <v>15347</v>
          </cell>
        </row>
        <row r="240">
          <cell r="A240">
            <v>86202</v>
          </cell>
          <cell r="B240" t="str">
            <v>CHG-L.C. USANCE</v>
          </cell>
          <cell r="E240">
            <v>1428679.06</v>
          </cell>
          <cell r="G240">
            <v>1428679.06</v>
          </cell>
        </row>
        <row r="241">
          <cell r="A241">
            <v>86203</v>
          </cell>
          <cell r="B241" t="str">
            <v>CHG-L.C. AMEND</v>
          </cell>
          <cell r="E241">
            <v>18310</v>
          </cell>
          <cell r="G241">
            <v>18310</v>
          </cell>
        </row>
        <row r="242">
          <cell r="A242">
            <v>86301</v>
          </cell>
          <cell r="B242" t="str">
            <v>CHG-BANK</v>
          </cell>
          <cell r="C242">
            <v>2000</v>
          </cell>
          <cell r="E242">
            <v>407575.33</v>
          </cell>
          <cell r="F242">
            <v>216</v>
          </cell>
          <cell r="G242">
            <v>407359.33</v>
          </cell>
        </row>
        <row r="243">
          <cell r="A243">
            <v>86303</v>
          </cell>
          <cell r="B243" t="str">
            <v>CHG-DD COMMISSION</v>
          </cell>
          <cell r="E243">
            <v>30</v>
          </cell>
          <cell r="F243">
            <v>407</v>
          </cell>
          <cell r="H243">
            <v>377</v>
          </cell>
        </row>
        <row r="244">
          <cell r="A244">
            <v>91201</v>
          </cell>
          <cell r="B244" t="str">
            <v>DEP- BUILD-FACTORY</v>
          </cell>
          <cell r="C244">
            <v>245999.05</v>
          </cell>
          <cell r="E244">
            <v>2951988.66</v>
          </cell>
          <cell r="G244">
            <v>2951988.66</v>
          </cell>
        </row>
        <row r="245">
          <cell r="A245">
            <v>91202</v>
          </cell>
          <cell r="B245" t="str">
            <v>DEP- BUILD-FACTORY-L</v>
          </cell>
          <cell r="C245">
            <v>6650.57</v>
          </cell>
          <cell r="E245">
            <v>79806.789999999994</v>
          </cell>
          <cell r="G245">
            <v>79806.789999999994</v>
          </cell>
        </row>
        <row r="246">
          <cell r="A246">
            <v>91211</v>
          </cell>
          <cell r="B246" t="str">
            <v>DEP-BUILD-OFFICE</v>
          </cell>
          <cell r="C246">
            <v>439.93</v>
          </cell>
          <cell r="E246">
            <v>1759.73</v>
          </cell>
          <cell r="G246">
            <v>1759.73</v>
          </cell>
        </row>
        <row r="247">
          <cell r="A247">
            <v>91301</v>
          </cell>
          <cell r="B247" t="str">
            <v>DEP-P &amp; MACHINERY</v>
          </cell>
          <cell r="C247">
            <v>12545558.539999999</v>
          </cell>
          <cell r="E247">
            <v>124387748.5</v>
          </cell>
          <cell r="G247">
            <v>124387748.5</v>
          </cell>
        </row>
        <row r="248">
          <cell r="A248">
            <v>91302</v>
          </cell>
          <cell r="B248" t="str">
            <v>DEP-ELECT. INSTALL.</v>
          </cell>
          <cell r="C248">
            <v>70577.990000000005</v>
          </cell>
          <cell r="D248">
            <v>6737.21</v>
          </cell>
          <cell r="E248">
            <v>146379.95000000001</v>
          </cell>
          <cell r="F248">
            <v>6737.21</v>
          </cell>
          <cell r="G248">
            <v>139642.74</v>
          </cell>
        </row>
        <row r="249">
          <cell r="A249">
            <v>91361</v>
          </cell>
          <cell r="B249" t="str">
            <v>DEP-OFFICE EQUIP</v>
          </cell>
          <cell r="C249">
            <v>5306.81</v>
          </cell>
          <cell r="E249">
            <v>15434.17</v>
          </cell>
          <cell r="G249">
            <v>15434.17</v>
          </cell>
        </row>
        <row r="250">
          <cell r="A250">
            <v>91362</v>
          </cell>
          <cell r="B250" t="str">
            <v>DEP.-I.T. EQUIP</v>
          </cell>
          <cell r="C250">
            <v>4142.74</v>
          </cell>
          <cell r="E250">
            <v>46713.99</v>
          </cell>
          <cell r="G250">
            <v>46713.99</v>
          </cell>
        </row>
        <row r="251">
          <cell r="A251">
            <v>91401</v>
          </cell>
          <cell r="B251" t="str">
            <v>DEP-FURNITURE</v>
          </cell>
          <cell r="C251">
            <v>408.09</v>
          </cell>
          <cell r="E251">
            <v>3794.76</v>
          </cell>
          <cell r="G251">
            <v>3794.76</v>
          </cell>
        </row>
        <row r="252">
          <cell r="A252">
            <v>91501</v>
          </cell>
          <cell r="B252" t="str">
            <v>DEP-VEHICLES.</v>
          </cell>
          <cell r="C252">
            <v>3096.84</v>
          </cell>
          <cell r="E252">
            <v>37162.1</v>
          </cell>
          <cell r="G252">
            <v>37162.1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RAJ"/>
      <sheetName val="Interface"/>
      <sheetName val="DCF1"/>
      <sheetName val="dcf"/>
      <sheetName val="main"/>
      <sheetName val="pl1"/>
      <sheetName val="bs"/>
      <sheetName val="Tables"/>
      <sheetName val="qq"/>
      <sheetName val="Cover Page"/>
      <sheetName val="Financial Summary"/>
      <sheetName val="int-oi"/>
      <sheetName val="depn"/>
      <sheetName val="Investments"/>
      <sheetName val="QTRFinal model"/>
      <sheetName val="GE Upload1"/>
      <sheetName val="Sheet2"/>
      <sheetName val="Final model"/>
      <sheetName val="inc sales"/>
      <sheetName val="volume"/>
      <sheetName val="pl"/>
      <sheetName val="Capacity"/>
      <sheetName val="Asset dep"/>
      <sheetName val="Cash flow"/>
      <sheetName val="YoY growth"/>
      <sheetName val="trends"/>
      <sheetName val="Interim results"/>
      <sheetName val="10yr"/>
      <sheetName val="Inventory"/>
      <sheetName val="emission"/>
      <sheetName val="equity"/>
      <sheetName val="GE3"/>
      <sheetName val="BS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Party-Summry"/>
      <sheetName val="Sheet2"/>
      <sheetName val="Main (2)"/>
      <sheetName val="1001 Pivot"/>
      <sheetName val="1001 Ven."/>
      <sheetName val="Pivot-Ven."/>
      <sheetName val="Sheet1"/>
      <sheetName val="Pivot -Cust."/>
      <sheetName val="Vendors"/>
      <sheetName val="Cust."/>
      <sheetName val="Debtors"/>
      <sheetName val="Non Trade"/>
      <sheetName val="Loans &amp; Adv."/>
      <sheetName val="Deposit-1"/>
      <sheetName val="Deposit-2"/>
      <sheetName val="Deposit-3"/>
      <sheetName val="S. Creditors"/>
      <sheetName val="Capex Creditors"/>
      <sheetName val="LC- Opex"/>
      <sheetName val="LC -Capex"/>
      <sheetName val="Adv. from Cust."/>
      <sheetName val="Bal"/>
      <sheetName val="Capital Advance"/>
      <sheetName val="Director sitting fees"/>
      <sheetName val="Guarante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 of Rem Entries PY"/>
      <sheetName val="BS Topsheet 31.12.06"/>
      <sheetName val="BS Mapping 31.12.06"/>
      <sheetName val="BS Topsheet"/>
      <sheetName val="BS Mapping"/>
      <sheetName val="adv from cust"/>
      <sheetName val="SC- Cons"/>
      <sheetName val="Loan to Emp"/>
      <sheetName val="SC-Otrs"/>
      <sheetName val="Expenses Payable"/>
      <sheetName val="Other liabilities"/>
      <sheetName val="Provision for Expenses"/>
      <sheetName val="SC-Goods"/>
      <sheetName val="Advance to Staff"/>
      <sheetName val="Adv-Supplier"/>
      <sheetName val="Other Advance"/>
      <sheetName val="Sundry Drs"/>
      <sheetName val="Advance Tax"/>
      <sheetName val="SD"/>
      <sheetName val="EM"/>
      <sheetName val="Prepaid"/>
      <sheetName val="F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Valuation"/>
      <sheetName val="P&amp;L"/>
      <sheetName val="P&amp;L-Qtrly"/>
      <sheetName val="P&amp;L-Qtrly_revised&amp;formatted"/>
      <sheetName val="Revenue"/>
      <sheetName val="KDSB"/>
      <sheetName val="Minutes by Month"/>
      <sheetName val="Cost"/>
      <sheetName val="Balance"/>
      <sheetName val="Cash Flow"/>
      <sheetName val="Depreciation"/>
      <sheetName val="Interconnect"/>
      <sheetName val="Interconnection"/>
      <sheetName val="DCF"/>
      <sheetName val="F-P&amp;L"/>
      <sheetName val="F-Balance"/>
      <sheetName val="F-Cash Flow"/>
      <sheetName val="F-WACC"/>
      <sheetName val="F-Assumption"/>
      <sheetName val="F-DCF"/>
      <sheetName val="NX"/>
      <sheetName val="Report"/>
      <sheetName val="ownership"/>
      <sheetName val="DATA"/>
      <sheetName val="Company profile"/>
      <sheetName val="GEM"/>
      <sheetName val="GS data"/>
      <sheetName val="EROCE"/>
      <sheetName val="CROCI"/>
      <sheetName val="Comps"/>
      <sheetName val="GS Master Data Link"/>
      <sheetName val="Company profile (2)"/>
      <sheetName val="GS data (2)"/>
      <sheetName val="NIRAJ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09">
          <cell r="A309" t="str">
            <v>Revenue per subscriber - per annum (Won)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  <sheetName val="ADDITION UPTO JUN-05"/>
    </sheetNames>
    <sheetDataSet>
      <sheetData sheetId="0"/>
      <sheetData sheetId="1"/>
      <sheetData sheetId="2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/>
      <sheetData sheetId="4"/>
      <sheetData sheetId="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-log - proj. rate"/>
      <sheetName val="po-log - curr. rate"/>
      <sheetName val="Attm. # 3"/>
      <sheetName val="x-rate"/>
      <sheetName val="2.7 - PA"/>
      <sheetName val="NP"/>
      <sheetName val="bh-recon"/>
      <sheetName val="FE Variation - VPCL"/>
      <sheetName val="Main Bs Cr"/>
      <sheetName val="deb"/>
      <sheetName val="CMA Calculations"/>
      <sheetName val="Sheet2"/>
      <sheetName val="Interest 30-11-01 not PA 7%"/>
      <sheetName val="po-log_-_proj__rate"/>
      <sheetName val="po-log_-_curr__rate"/>
      <sheetName val="Attm__#_3"/>
      <sheetName val="2_7_-_PA"/>
      <sheetName val="FE_Variation_-_VPCL"/>
      <sheetName val="Main_Bs_Cr"/>
      <sheetName val="po-log_-_proj__rate1"/>
      <sheetName val="po-log_-_curr__rate1"/>
      <sheetName val="Attm__#_31"/>
      <sheetName val="2_7_-_PA1"/>
      <sheetName val="FE_Variation_-_VPCL1"/>
      <sheetName val="Main_Bs_Cr1"/>
      <sheetName val="CMA_Calculations"/>
      <sheetName val="Interest_30-11-01_not_PA_7%"/>
      <sheetName val="TB"/>
      <sheetName val="PO LOG Exposure"/>
      <sheetName val="po-log_-_proj__rate2"/>
      <sheetName val="po-log_-_curr__rate2"/>
      <sheetName val="Attm__#_32"/>
      <sheetName val="2_7_-_PA2"/>
      <sheetName val="FE_Variation_-_VPCL2"/>
      <sheetName val="Main_Bs_Cr2"/>
      <sheetName val="CMA_Calculations1"/>
      <sheetName val="Interest_30-11-01_not_PA_7%1"/>
      <sheetName val="Exclusion List"/>
      <sheetName val="Civil Work"/>
      <sheetName val="F-C"/>
      <sheetName val="1612.01AL - INT AM&amp;NIEP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Workings"/>
      <sheetName val="Financial Information"/>
      <sheetName val="tdint"/>
      <sheetName val="Cash flow details"/>
      <sheetName val="p &amp;l stpwise"/>
      <sheetName val="p &amp;l stpwise dec03"/>
      <sheetName val="3"/>
      <sheetName val="Waterfall templates"/>
      <sheetName val="Tax"/>
      <sheetName val="Civil Boq"/>
      <sheetName val="tipos de cambioC"/>
      <sheetName val="AR"/>
      <sheetName val="XREF"/>
      <sheetName val="Breakup Value Working"/>
      <sheetName val="Consolidated"/>
      <sheetName val="Additions9900"/>
      <sheetName val="Financials"/>
      <sheetName val="SCB - Annexure A"/>
      <sheetName val="CG - SLR Investments"/>
      <sheetName val="JV-SUB"/>
      <sheetName val="wwww"/>
      <sheetName val="CBS"/>
      <sheetName val="Edit(01)"/>
      <sheetName val="Codes"/>
      <sheetName val="Instruction Sheet"/>
    </sheetNames>
    <sheetDataSet>
      <sheetData sheetId="0" refreshError="1"/>
      <sheetData sheetId="1" refreshError="1">
        <row r="91">
          <cell r="AH91">
            <v>32441711.919000741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>
        <row r="91">
          <cell r="AH91">
            <v>32441711.919000741</v>
          </cell>
        </row>
      </sheetData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>
        <row r="91">
          <cell r="AH91">
            <v>32441711.919000741</v>
          </cell>
        </row>
      </sheetData>
      <sheetData sheetId="30">
        <row r="91">
          <cell r="AH91">
            <v>32441711.919000741</v>
          </cell>
        </row>
      </sheetData>
      <sheetData sheetId="31">
        <row r="91">
          <cell r="AH91">
            <v>32441711.919000741</v>
          </cell>
        </row>
      </sheetData>
      <sheetData sheetId="32">
        <row r="91">
          <cell r="AH91">
            <v>32441711.919000741</v>
          </cell>
        </row>
      </sheetData>
      <sheetData sheetId="33">
        <row r="91">
          <cell r="AH91">
            <v>32441711.919000741</v>
          </cell>
        </row>
      </sheetData>
      <sheetData sheetId="34">
        <row r="91">
          <cell r="AH91">
            <v>32441711.919000741</v>
          </cell>
        </row>
      </sheetData>
      <sheetData sheetId="35">
        <row r="91">
          <cell r="AH91">
            <v>32441711.919000741</v>
          </cell>
        </row>
      </sheetData>
      <sheetData sheetId="36">
        <row r="91">
          <cell r="AH91">
            <v>32441711.919000741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F VALUE"/>
      <sheetName val="SUMMERY"/>
      <sheetName val="SERVICE CHG"/>
      <sheetName val="OTHER SERVICES"/>
      <sheetName val="Sheet1"/>
      <sheetName val="MAR EX"/>
      <sheetName val="MAR-01"/>
      <sheetName val="RANE FILE DEC00"/>
      <sheetName val="TB"/>
      <sheetName val="Prodn Report"/>
      <sheetName val="POWER-08"/>
      <sheetName val="sub leadPY"/>
      <sheetName val="sap"/>
      <sheetName val="No. of Emp"/>
      <sheetName val="Civil Boq"/>
      <sheetName val="Exhibit C M+A comps"/>
      <sheetName val="stores"/>
      <sheetName val="FC Os as on 30.04.07 - ICICI"/>
      <sheetName val="Apr"/>
      <sheetName val="TB CPP"/>
      <sheetName val="Project Resource Details"/>
      <sheetName val="C_flow 95"/>
      <sheetName val="Quantity"/>
      <sheetName val="Rent"/>
      <sheetName val="List of Rem Entries PY"/>
      <sheetName val="Pur"/>
      <sheetName val="po-log - curr. rate"/>
      <sheetName val="CIF_VALUE"/>
      <sheetName val="SERVICE_CHG"/>
      <sheetName val="OTHER_SERVICES"/>
      <sheetName val="MAR_EX"/>
      <sheetName val="RANE_FILE_DEC00"/>
      <sheetName val="old_serial_no_2"/>
      <sheetName val="Exclusion List"/>
      <sheetName val="Global Assmptions"/>
      <sheetName val="AR"/>
      <sheetName val="register"/>
      <sheetName val="tds-receivable-08"/>
      <sheetName val="Civil Work"/>
      <sheetName val="CBS"/>
      <sheetName val="DMC-DCF"/>
      <sheetName val="Edit(01)"/>
      <sheetName val="공장별판관비배부"/>
      <sheetName val="２２,５億の配分案"/>
      <sheetName val="BS"/>
      <sheetName val="FX"/>
      <sheetName val="Material "/>
      <sheetName val="Exhibit_C_M+A_comps"/>
      <sheetName val="FC_Os_as_on_30_04_07_-_ICICI"/>
      <sheetName val="TB_CPP"/>
      <sheetName val="Project_Resource_Details"/>
      <sheetName val="C_flow_95"/>
      <sheetName val="Summ"/>
      <sheetName val="syndicate codes"/>
      <sheetName val="TREND"/>
      <sheetName val="Profit and Loss - Normal"/>
      <sheetName val="Note 3"/>
      <sheetName val="CIF-FINALmar01"/>
      <sheetName val="TDS Cert DC AY 03-04"/>
      <sheetName val="Mapping"/>
      <sheetName val="Jan03 to Dec03"/>
      <sheetName val="TownShipE"/>
      <sheetName val="TownShipExp"/>
      <sheetName val="TB-SAP"/>
      <sheetName val="Calc_ISC"/>
      <sheetName val="Input"/>
      <sheetName val="2009"/>
      <sheetName val="SC6-18"/>
      <sheetName val="Excess Calc"/>
      <sheetName val="Subcon Det"/>
      <sheetName val="1048"/>
      <sheetName val="T2-Stat re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n"/>
      <sheetName val="BS"/>
      <sheetName val="P&amp;L"/>
      <sheetName val="Sch_1_2"/>
      <sheetName val="Sch_3"/>
      <sheetName val="Sch_4"/>
      <sheetName val="Sch_5"/>
      <sheetName val="Sch 5(a)"/>
      <sheetName val="Sch_6_7"/>
      <sheetName val="Sch_8_9_10"/>
      <sheetName val="TRAIL_GROUP"/>
      <sheetName val="TRAIL_LINKED"/>
      <sheetName val="Trial_SAP"/>
      <sheetName val="SCHEDULES (N)"/>
      <sheetName val="Cash Flow "/>
      <sheetName val="Sch_8"/>
      <sheetName val="SCHEDULES"/>
      <sheetName val="ASSETS"/>
      <sheetName val="Sheet1"/>
      <sheetName val="Wealth Ta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1000</v>
          </cell>
          <cell r="D3" t="str">
            <v>Funds Transfers</v>
          </cell>
          <cell r="E3">
            <v>0</v>
          </cell>
          <cell r="F3">
            <v>0</v>
          </cell>
          <cell r="G3">
            <v>0</v>
          </cell>
        </row>
        <row r="4">
          <cell r="C4">
            <v>3000</v>
          </cell>
          <cell r="D4" t="str">
            <v>Other Transfers</v>
          </cell>
          <cell r="E4">
            <v>0</v>
          </cell>
          <cell r="F4">
            <v>0</v>
          </cell>
          <cell r="G4">
            <v>0</v>
          </cell>
        </row>
        <row r="5">
          <cell r="C5">
            <v>9000</v>
          </cell>
          <cell r="D5" t="str">
            <v>Upload from legacy system Control Accou</v>
          </cell>
          <cell r="E5">
            <v>0</v>
          </cell>
          <cell r="F5">
            <v>0</v>
          </cell>
          <cell r="G5">
            <v>0</v>
          </cell>
        </row>
        <row r="6">
          <cell r="C6">
            <v>9998</v>
          </cell>
          <cell r="D6" t="str">
            <v>Asset Control Account - Trf from legacy</v>
          </cell>
          <cell r="E6">
            <v>0</v>
          </cell>
          <cell r="F6">
            <v>0</v>
          </cell>
          <cell r="G6">
            <v>0</v>
          </cell>
        </row>
        <row r="7">
          <cell r="C7">
            <v>9999</v>
          </cell>
          <cell r="D7" t="str">
            <v>Stock Control Account - Trf from legacy</v>
          </cell>
          <cell r="E7">
            <v>0</v>
          </cell>
          <cell r="F7">
            <v>0</v>
          </cell>
          <cell r="G7">
            <v>0</v>
          </cell>
        </row>
        <row r="8">
          <cell r="C8">
            <v>6500500</v>
          </cell>
          <cell r="D8" t="str">
            <v>Clearing Account for Sale of Asset</v>
          </cell>
          <cell r="E8">
            <v>0</v>
          </cell>
          <cell r="F8">
            <v>0</v>
          </cell>
          <cell r="G8">
            <v>0</v>
          </cell>
        </row>
        <row r="9">
          <cell r="C9">
            <v>1000000</v>
          </cell>
          <cell r="D9" t="str">
            <v>Equity Shares Of Rs.10/- Each</v>
          </cell>
          <cell r="E9">
            <v>-23968000000</v>
          </cell>
          <cell r="F9">
            <v>0</v>
          </cell>
          <cell r="G9">
            <v>23968000000</v>
          </cell>
        </row>
        <row r="10">
          <cell r="C10">
            <v>1099000</v>
          </cell>
          <cell r="D10" t="str">
            <v>Application Money Pending Allotment</v>
          </cell>
          <cell r="E10">
            <v>0</v>
          </cell>
          <cell r="F10">
            <v>0</v>
          </cell>
          <cell r="G10">
            <v>0</v>
          </cell>
        </row>
        <row r="11">
          <cell r="C11">
            <v>1100000</v>
          </cell>
          <cell r="D11" t="str">
            <v>Revaluation Reserve</v>
          </cell>
          <cell r="E11">
            <v>0</v>
          </cell>
          <cell r="F11">
            <v>0</v>
          </cell>
          <cell r="G11">
            <v>0</v>
          </cell>
        </row>
        <row r="12">
          <cell r="C12">
            <v>1115000</v>
          </cell>
          <cell r="D12" t="str">
            <v>Share Premium On Issue Of Shares</v>
          </cell>
          <cell r="E12">
            <v>-110478160092</v>
          </cell>
          <cell r="F12">
            <v>0</v>
          </cell>
          <cell r="G12">
            <v>110478160092</v>
          </cell>
        </row>
        <row r="13">
          <cell r="C13">
            <v>1130000</v>
          </cell>
          <cell r="D13" t="str">
            <v>Taxation Reserve (Not In The Nature Of</v>
          </cell>
          <cell r="E13">
            <v>0</v>
          </cell>
          <cell r="F13">
            <v>0</v>
          </cell>
          <cell r="G13">
            <v>0</v>
          </cell>
        </row>
        <row r="14">
          <cell r="C14">
            <v>1135000</v>
          </cell>
          <cell r="D14" t="str">
            <v>General Reserve</v>
          </cell>
          <cell r="E14">
            <v>-46056629</v>
          </cell>
          <cell r="F14">
            <v>0</v>
          </cell>
          <cell r="G14">
            <v>46056629</v>
          </cell>
        </row>
        <row r="15">
          <cell r="C15">
            <v>1135100</v>
          </cell>
          <cell r="D15" t="str">
            <v>General Reserve - Transfers from P &amp; L</v>
          </cell>
          <cell r="E15">
            <v>0</v>
          </cell>
          <cell r="F15">
            <v>0</v>
          </cell>
          <cell r="G15">
            <v>0</v>
          </cell>
        </row>
        <row r="16">
          <cell r="C16">
            <v>1135500</v>
          </cell>
          <cell r="D16" t="str">
            <v>General Reserve - Transfers to P &amp; L</v>
          </cell>
          <cell r="E16">
            <v>0</v>
          </cell>
          <cell r="F16">
            <v>0</v>
          </cell>
          <cell r="G16">
            <v>0</v>
          </cell>
        </row>
        <row r="17">
          <cell r="C17">
            <v>1140000</v>
          </cell>
          <cell r="D17" t="str">
            <v>Profit And Loss Account</v>
          </cell>
          <cell r="E17">
            <v>-3435885498</v>
          </cell>
          <cell r="F17">
            <v>0</v>
          </cell>
          <cell r="G17">
            <v>3435885498</v>
          </cell>
        </row>
        <row r="18">
          <cell r="C18">
            <v>1500000</v>
          </cell>
          <cell r="D18" t="str">
            <v>Secured Deb-Non Convertible-INR</v>
          </cell>
          <cell r="E18">
            <v>0</v>
          </cell>
          <cell r="F18">
            <v>0</v>
          </cell>
          <cell r="G18">
            <v>0</v>
          </cell>
        </row>
        <row r="19">
          <cell r="C19">
            <v>1700000</v>
          </cell>
          <cell r="D19" t="str">
            <v>Secured Term Loans from Banks-INR</v>
          </cell>
          <cell r="E19">
            <v>0</v>
          </cell>
          <cell r="F19">
            <v>0</v>
          </cell>
          <cell r="G19">
            <v>0</v>
          </cell>
        </row>
        <row r="20">
          <cell r="C20">
            <v>1700500</v>
          </cell>
          <cell r="D20" t="str">
            <v>Secured Term Loans from Banks-FC</v>
          </cell>
          <cell r="E20">
            <v>0</v>
          </cell>
          <cell r="F20">
            <v>0</v>
          </cell>
          <cell r="G20">
            <v>0</v>
          </cell>
        </row>
        <row r="21">
          <cell r="C21">
            <v>1720000</v>
          </cell>
          <cell r="D21" t="str">
            <v>Secured Term Loans from Finl Institutio</v>
          </cell>
          <cell r="E21">
            <v>0</v>
          </cell>
          <cell r="F21">
            <v>0</v>
          </cell>
          <cell r="G21">
            <v>0</v>
          </cell>
        </row>
        <row r="22">
          <cell r="C22">
            <v>1800000</v>
          </cell>
          <cell r="D22" t="str">
            <v>Secured WCap Term Loans fm Banks-INR</v>
          </cell>
          <cell r="E22">
            <v>0</v>
          </cell>
          <cell r="F22">
            <v>0</v>
          </cell>
          <cell r="G22">
            <v>0</v>
          </cell>
        </row>
        <row r="23">
          <cell r="C23">
            <v>2399999</v>
          </cell>
          <cell r="D23" t="str">
            <v>Bank Cash Credit Control Account</v>
          </cell>
          <cell r="E23">
            <v>0</v>
          </cell>
          <cell r="F23">
            <v>0</v>
          </cell>
          <cell r="G23">
            <v>0</v>
          </cell>
        </row>
        <row r="24">
          <cell r="C24">
            <v>2710000</v>
          </cell>
          <cell r="D24" t="str">
            <v>Unsecured Short Term Loans fm Financial</v>
          </cell>
          <cell r="E24">
            <v>0</v>
          </cell>
          <cell r="F24">
            <v>0</v>
          </cell>
          <cell r="G24">
            <v>0</v>
          </cell>
        </row>
        <row r="25">
          <cell r="C25">
            <v>2720000</v>
          </cell>
          <cell r="D25" t="str">
            <v>Unsecured Loans fm Banks &amp; Others</v>
          </cell>
          <cell r="E25">
            <v>0</v>
          </cell>
          <cell r="F25">
            <v>0</v>
          </cell>
          <cell r="G25">
            <v>0</v>
          </cell>
        </row>
        <row r="26">
          <cell r="C26">
            <v>2730000</v>
          </cell>
          <cell r="D26" t="str">
            <v>Inter Company Deposits Received</v>
          </cell>
          <cell r="E26">
            <v>0</v>
          </cell>
          <cell r="F26">
            <v>0</v>
          </cell>
          <cell r="G26">
            <v>0</v>
          </cell>
        </row>
        <row r="27">
          <cell r="C27">
            <v>2740000</v>
          </cell>
          <cell r="D27" t="str">
            <v>Unsecured WCap Term Loans From Banks-IN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3000000</v>
          </cell>
          <cell r="D28" t="str">
            <v>Sundry Creditors - Supplies (Domestic)</v>
          </cell>
          <cell r="E28">
            <v>-3064207</v>
          </cell>
          <cell r="F28">
            <v>0</v>
          </cell>
          <cell r="G28">
            <v>3064207</v>
          </cell>
        </row>
        <row r="29">
          <cell r="C29">
            <v>3000100</v>
          </cell>
          <cell r="D29" t="str">
            <v>Retention Payable - Supplies (Domestic)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3000500</v>
          </cell>
          <cell r="D30" t="str">
            <v>Sundry Creditors - Capital Expenditure</v>
          </cell>
          <cell r="E30">
            <v>-9700</v>
          </cell>
          <cell r="F30">
            <v>0</v>
          </cell>
          <cell r="G30">
            <v>9700</v>
          </cell>
        </row>
        <row r="31">
          <cell r="C31">
            <v>3000600</v>
          </cell>
          <cell r="D31" t="str">
            <v>Retention Payable - Capital Expenditure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3005000</v>
          </cell>
          <cell r="D32" t="str">
            <v>Sundry Creditors - Supplies (Foreign)</v>
          </cell>
          <cell r="E32">
            <v>0</v>
          </cell>
          <cell r="F32">
            <v>0</v>
          </cell>
          <cell r="G32">
            <v>0</v>
          </cell>
        </row>
        <row r="33">
          <cell r="C33">
            <v>3005100</v>
          </cell>
          <cell r="D33" t="str">
            <v>Retention Payable - Supplies (Foreign)</v>
          </cell>
          <cell r="E33">
            <v>0</v>
          </cell>
          <cell r="F33">
            <v>0</v>
          </cell>
          <cell r="G33">
            <v>0</v>
          </cell>
        </row>
        <row r="34">
          <cell r="C34">
            <v>3005200</v>
          </cell>
          <cell r="D34" t="str">
            <v>Sundry Creditors - Foreign - Commodity</v>
          </cell>
          <cell r="E34">
            <v>0</v>
          </cell>
          <cell r="F34">
            <v>0</v>
          </cell>
          <cell r="G34">
            <v>0</v>
          </cell>
        </row>
        <row r="35">
          <cell r="C35">
            <v>3005500</v>
          </cell>
          <cell r="D35" t="str">
            <v>Sundry Creditors - Capital Expenditure</v>
          </cell>
          <cell r="E35">
            <v>0</v>
          </cell>
          <cell r="F35">
            <v>0</v>
          </cell>
          <cell r="G35">
            <v>0</v>
          </cell>
        </row>
        <row r="36">
          <cell r="C36">
            <v>3005600</v>
          </cell>
          <cell r="D36" t="str">
            <v>Retention Payable - Capital Expenditure</v>
          </cell>
          <cell r="E36">
            <v>0</v>
          </cell>
          <cell r="F36">
            <v>0</v>
          </cell>
          <cell r="G36">
            <v>0</v>
          </cell>
        </row>
        <row r="37">
          <cell r="C37">
            <v>3010000</v>
          </cell>
          <cell r="D37" t="str">
            <v>Sundry Creditors - Govt. Agencies</v>
          </cell>
          <cell r="E37">
            <v>0</v>
          </cell>
          <cell r="F37">
            <v>0</v>
          </cell>
          <cell r="G37">
            <v>0</v>
          </cell>
        </row>
        <row r="38">
          <cell r="C38">
            <v>3015000</v>
          </cell>
          <cell r="D38" t="str">
            <v>Sundry Creditors - Transporters</v>
          </cell>
          <cell r="E38">
            <v>0</v>
          </cell>
          <cell r="F38">
            <v>0</v>
          </cell>
          <cell r="G38">
            <v>0</v>
          </cell>
        </row>
        <row r="39">
          <cell r="C39">
            <v>3020000</v>
          </cell>
          <cell r="D39" t="str">
            <v>Sundry Creditors - Services ( Local )</v>
          </cell>
          <cell r="E39">
            <v>-239532883</v>
          </cell>
          <cell r="F39">
            <v>0</v>
          </cell>
          <cell r="G39">
            <v>239532883</v>
          </cell>
        </row>
        <row r="40">
          <cell r="C40">
            <v>3020100</v>
          </cell>
          <cell r="D40" t="str">
            <v>Retention Payable - Services (Local)</v>
          </cell>
          <cell r="E40">
            <v>-84531</v>
          </cell>
          <cell r="F40">
            <v>0</v>
          </cell>
          <cell r="G40">
            <v>84531</v>
          </cell>
        </row>
        <row r="41">
          <cell r="C41">
            <v>3020200</v>
          </cell>
          <cell r="D41" t="str">
            <v>Retention Payable  - Service Tax Bills</v>
          </cell>
          <cell r="E41">
            <v>0</v>
          </cell>
          <cell r="F41">
            <v>0</v>
          </cell>
          <cell r="G41">
            <v>0</v>
          </cell>
        </row>
        <row r="42">
          <cell r="C42">
            <v>3025000</v>
          </cell>
          <cell r="D42" t="str">
            <v>Sundry Creditors - Services ( Foreign )</v>
          </cell>
          <cell r="E42">
            <v>-1</v>
          </cell>
          <cell r="F42">
            <v>0</v>
          </cell>
          <cell r="G42">
            <v>1</v>
          </cell>
        </row>
        <row r="43">
          <cell r="C43">
            <v>3025100</v>
          </cell>
          <cell r="D43" t="str">
            <v>Retention Payable - Services (Foreign)</v>
          </cell>
          <cell r="E43">
            <v>0</v>
          </cell>
          <cell r="F43">
            <v>0</v>
          </cell>
          <cell r="G43">
            <v>0</v>
          </cell>
        </row>
        <row r="44">
          <cell r="C44">
            <v>3026000</v>
          </cell>
          <cell r="D44" t="str">
            <v>Sundry Creditors-Foreign-Unrealised Exc</v>
          </cell>
          <cell r="E44">
            <v>0</v>
          </cell>
          <cell r="F44">
            <v>0</v>
          </cell>
          <cell r="G44">
            <v>0</v>
          </cell>
        </row>
        <row r="45">
          <cell r="C45">
            <v>3026400</v>
          </cell>
          <cell r="D45" t="str">
            <v>Sundry Creditors for Capital Expenditur</v>
          </cell>
          <cell r="E45">
            <v>0</v>
          </cell>
          <cell r="F45">
            <v>0</v>
          </cell>
          <cell r="G45">
            <v>0</v>
          </cell>
        </row>
        <row r="46">
          <cell r="C46">
            <v>3026500</v>
          </cell>
          <cell r="D46" t="str">
            <v>Sundry Creditors - Others</v>
          </cell>
          <cell r="E46">
            <v>0</v>
          </cell>
          <cell r="F46">
            <v>0</v>
          </cell>
          <cell r="G46">
            <v>0</v>
          </cell>
        </row>
        <row r="47">
          <cell r="C47">
            <v>3026550</v>
          </cell>
          <cell r="D47" t="str">
            <v>Sundry Creditors Control - Outside SAP</v>
          </cell>
          <cell r="E47">
            <v>0</v>
          </cell>
          <cell r="F47">
            <v>0</v>
          </cell>
          <cell r="G47">
            <v>0</v>
          </cell>
        </row>
        <row r="48">
          <cell r="C48">
            <v>3026600</v>
          </cell>
          <cell r="D48" t="str">
            <v>Sundry Creditors - Consultants</v>
          </cell>
          <cell r="E48">
            <v>0</v>
          </cell>
          <cell r="F48">
            <v>0</v>
          </cell>
          <cell r="G48">
            <v>0</v>
          </cell>
        </row>
        <row r="49">
          <cell r="C49">
            <v>3026700</v>
          </cell>
          <cell r="D49" t="str">
            <v>Payable to Railways</v>
          </cell>
          <cell r="E49">
            <v>0</v>
          </cell>
          <cell r="F49">
            <v>0</v>
          </cell>
          <cell r="G49">
            <v>0</v>
          </cell>
        </row>
        <row r="50">
          <cell r="C50">
            <v>3030000</v>
          </cell>
          <cell r="D50" t="str">
            <v>Suppliers' Credit</v>
          </cell>
          <cell r="E50">
            <v>0</v>
          </cell>
          <cell r="F50">
            <v>0</v>
          </cell>
          <cell r="G50">
            <v>0</v>
          </cell>
        </row>
        <row r="51">
          <cell r="C51">
            <v>3035000</v>
          </cell>
          <cell r="D51" t="str">
            <v>Sundry Creditors - Buyers' Credit</v>
          </cell>
          <cell r="E51">
            <v>0</v>
          </cell>
          <cell r="F51">
            <v>0</v>
          </cell>
          <cell r="G51">
            <v>0</v>
          </cell>
        </row>
        <row r="52">
          <cell r="C52">
            <v>3040000</v>
          </cell>
          <cell r="D52" t="str">
            <v>Prov liab-Raw Matls (other than crude)(</v>
          </cell>
          <cell r="E52">
            <v>0</v>
          </cell>
          <cell r="F52">
            <v>0</v>
          </cell>
          <cell r="G52">
            <v>0</v>
          </cell>
        </row>
        <row r="53">
          <cell r="C53">
            <v>3040005</v>
          </cell>
          <cell r="D53" t="str">
            <v>Prov liab-Crude (GR/IR)</v>
          </cell>
          <cell r="E53">
            <v>0</v>
          </cell>
          <cell r="F53">
            <v>0</v>
          </cell>
          <cell r="G53">
            <v>0</v>
          </cell>
        </row>
        <row r="54">
          <cell r="C54">
            <v>3040010</v>
          </cell>
          <cell r="D54" t="str">
            <v>Prov liab-Stores &amp; Spares (GR/IR)</v>
          </cell>
          <cell r="E54">
            <v>0</v>
          </cell>
          <cell r="F54">
            <v>0</v>
          </cell>
          <cell r="G54">
            <v>0</v>
          </cell>
        </row>
        <row r="55">
          <cell r="C55">
            <v>3040020</v>
          </cell>
          <cell r="D55" t="str">
            <v>Prov liab-Chemicals &amp; Catalysts (GR/IR)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3040030</v>
          </cell>
          <cell r="D56" t="str">
            <v>Provisional liability for Packing Mater</v>
          </cell>
          <cell r="E56">
            <v>0</v>
          </cell>
          <cell r="F56">
            <v>0</v>
          </cell>
          <cell r="G56">
            <v>0</v>
          </cell>
        </row>
        <row r="57">
          <cell r="C57">
            <v>3040040</v>
          </cell>
          <cell r="D57" t="str">
            <v>Provisional liability for Capital Goods</v>
          </cell>
          <cell r="E57">
            <v>0</v>
          </cell>
          <cell r="F57">
            <v>0</v>
          </cell>
          <cell r="G57">
            <v>0</v>
          </cell>
        </row>
        <row r="58">
          <cell r="C58">
            <v>3040050</v>
          </cell>
          <cell r="D58" t="str">
            <v>Provisional liability for Traded Goods</v>
          </cell>
          <cell r="E58">
            <v>0</v>
          </cell>
          <cell r="F58">
            <v>0</v>
          </cell>
          <cell r="G58">
            <v>0</v>
          </cell>
        </row>
        <row r="59">
          <cell r="C59">
            <v>3040060</v>
          </cell>
          <cell r="D59" t="str">
            <v>Prov liab-Lab Chem &amp; Consumbl (GR/IR)</v>
          </cell>
          <cell r="E59">
            <v>0</v>
          </cell>
          <cell r="F59">
            <v>0</v>
          </cell>
          <cell r="G59">
            <v>0</v>
          </cell>
        </row>
        <row r="60">
          <cell r="C60">
            <v>3040070</v>
          </cell>
          <cell r="D60" t="str">
            <v>Prov liab-Fuel (GR/IR)</v>
          </cell>
          <cell r="E60">
            <v>0</v>
          </cell>
          <cell r="F60">
            <v>0</v>
          </cell>
          <cell r="G60">
            <v>0</v>
          </cell>
        </row>
        <row r="61">
          <cell r="C61">
            <v>3040080</v>
          </cell>
          <cell r="D61" t="str">
            <v>Prov liab for Inter Divisional Purchase</v>
          </cell>
          <cell r="E61">
            <v>0</v>
          </cell>
          <cell r="F61">
            <v>0</v>
          </cell>
          <cell r="G61">
            <v>0</v>
          </cell>
        </row>
        <row r="62">
          <cell r="C62">
            <v>3040090</v>
          </cell>
          <cell r="D62" t="str">
            <v>Prov liab-Emergency Purchases (GR/IR)</v>
          </cell>
          <cell r="E62">
            <v>0</v>
          </cell>
          <cell r="F62">
            <v>0</v>
          </cell>
          <cell r="G62">
            <v>0</v>
          </cell>
        </row>
        <row r="63">
          <cell r="C63">
            <v>3040300</v>
          </cell>
          <cell r="D63" t="str">
            <v>Prov liab-Services (SR/IR)</v>
          </cell>
          <cell r="E63">
            <v>0</v>
          </cell>
          <cell r="F63">
            <v>0</v>
          </cell>
          <cell r="G63">
            <v>0</v>
          </cell>
        </row>
        <row r="64">
          <cell r="C64">
            <v>3040340</v>
          </cell>
          <cell r="D64" t="str">
            <v>Provisional Liability (GR/IR) -For Uplo</v>
          </cell>
          <cell r="E64">
            <v>0</v>
          </cell>
          <cell r="F64">
            <v>0</v>
          </cell>
          <cell r="G64">
            <v>0</v>
          </cell>
        </row>
        <row r="65">
          <cell r="C65">
            <v>3040350</v>
          </cell>
          <cell r="D65" t="str">
            <v>Provisional liability for services-Cont</v>
          </cell>
          <cell r="E65">
            <v>-4900</v>
          </cell>
          <cell r="F65">
            <v>0</v>
          </cell>
          <cell r="G65">
            <v>4900</v>
          </cell>
        </row>
        <row r="66">
          <cell r="C66">
            <v>3040352</v>
          </cell>
          <cell r="D66" t="str">
            <v>Prov liab for services-Contra for TDS-M</v>
          </cell>
          <cell r="E66">
            <v>0</v>
          </cell>
          <cell r="F66">
            <v>0</v>
          </cell>
          <cell r="G66">
            <v>0</v>
          </cell>
        </row>
        <row r="67">
          <cell r="C67">
            <v>3040355</v>
          </cell>
          <cell r="D67" t="str">
            <v>Provisional liability for services-Cont</v>
          </cell>
          <cell r="E67">
            <v>0</v>
          </cell>
          <cell r="F67">
            <v>0</v>
          </cell>
          <cell r="G67">
            <v>0</v>
          </cell>
        </row>
        <row r="68">
          <cell r="C68">
            <v>3040500</v>
          </cell>
          <cell r="D68" t="str">
            <v>Prov Freight-Raw Mtrls (Oth than crude)</v>
          </cell>
          <cell r="E68">
            <v>0</v>
          </cell>
          <cell r="F68">
            <v>0</v>
          </cell>
          <cell r="G68">
            <v>0</v>
          </cell>
        </row>
        <row r="69">
          <cell r="C69">
            <v>3040501</v>
          </cell>
          <cell r="D69" t="str">
            <v>Prov for Insurance-Raw Materials(Other</v>
          </cell>
          <cell r="E69">
            <v>0</v>
          </cell>
          <cell r="F69">
            <v>0</v>
          </cell>
          <cell r="G69">
            <v>0</v>
          </cell>
        </row>
        <row r="70">
          <cell r="C70">
            <v>3040502</v>
          </cell>
          <cell r="D70" t="str">
            <v>Prov for Duty/Tax-Raw Materials (Other</v>
          </cell>
          <cell r="E70">
            <v>0</v>
          </cell>
          <cell r="F70">
            <v>0</v>
          </cell>
          <cell r="G70">
            <v>0</v>
          </cell>
        </row>
        <row r="71">
          <cell r="C71">
            <v>3040503</v>
          </cell>
          <cell r="D71" t="str">
            <v>Prov for Agency/S.Fee-Raw Matls (Other</v>
          </cell>
          <cell r="E71">
            <v>0</v>
          </cell>
          <cell r="F71">
            <v>0</v>
          </cell>
          <cell r="G71">
            <v>0</v>
          </cell>
        </row>
        <row r="72">
          <cell r="C72">
            <v>3040504</v>
          </cell>
          <cell r="D72" t="str">
            <v>Prov Oth Exps-Raw Matls (Oth than crude</v>
          </cell>
          <cell r="E72">
            <v>0</v>
          </cell>
          <cell r="F72">
            <v>0</v>
          </cell>
          <cell r="G72">
            <v>0</v>
          </cell>
        </row>
        <row r="73">
          <cell r="C73">
            <v>3040510</v>
          </cell>
          <cell r="D73" t="str">
            <v>Prov Freight - Stores &amp; Spares</v>
          </cell>
          <cell r="E73">
            <v>0</v>
          </cell>
          <cell r="F73">
            <v>0</v>
          </cell>
          <cell r="G73">
            <v>0</v>
          </cell>
        </row>
        <row r="74">
          <cell r="C74">
            <v>3040511</v>
          </cell>
          <cell r="D74" t="str">
            <v>Provision for Insurance - Stores &amp; Spar</v>
          </cell>
          <cell r="E74">
            <v>0</v>
          </cell>
          <cell r="F74">
            <v>0</v>
          </cell>
          <cell r="G74">
            <v>0</v>
          </cell>
        </row>
        <row r="75">
          <cell r="C75">
            <v>3040512</v>
          </cell>
          <cell r="D75" t="str">
            <v>Prov-Duty/Tax - Stores &amp; Spares</v>
          </cell>
          <cell r="E75">
            <v>0</v>
          </cell>
          <cell r="F75">
            <v>0</v>
          </cell>
          <cell r="G75">
            <v>0</v>
          </cell>
        </row>
        <row r="76">
          <cell r="C76">
            <v>3040513</v>
          </cell>
          <cell r="D76" t="str">
            <v>Prov-Agency/S.Fee - Stores &amp; Spares</v>
          </cell>
          <cell r="E76">
            <v>0</v>
          </cell>
          <cell r="F76">
            <v>0</v>
          </cell>
          <cell r="G76">
            <v>0</v>
          </cell>
        </row>
        <row r="77">
          <cell r="C77">
            <v>3040514</v>
          </cell>
          <cell r="D77" t="str">
            <v>Prov-Other Expenses - Stores &amp; Spares</v>
          </cell>
          <cell r="E77">
            <v>0</v>
          </cell>
          <cell r="F77">
            <v>0</v>
          </cell>
          <cell r="G77">
            <v>0</v>
          </cell>
        </row>
        <row r="78">
          <cell r="C78">
            <v>3040520</v>
          </cell>
          <cell r="D78" t="str">
            <v>Prov-Freight - Chem &amp; Catalysts</v>
          </cell>
          <cell r="E78">
            <v>0</v>
          </cell>
          <cell r="F78">
            <v>0</v>
          </cell>
          <cell r="G78">
            <v>0</v>
          </cell>
        </row>
        <row r="79">
          <cell r="C79">
            <v>3040530</v>
          </cell>
          <cell r="D79" t="str">
            <v>Provision for Freight - Packing Materia</v>
          </cell>
          <cell r="E79">
            <v>0</v>
          </cell>
          <cell r="F79">
            <v>0</v>
          </cell>
          <cell r="G79">
            <v>0</v>
          </cell>
        </row>
        <row r="80">
          <cell r="C80">
            <v>3040531</v>
          </cell>
          <cell r="D80" t="str">
            <v>Provision for Insurance - Packing Mater</v>
          </cell>
          <cell r="E80">
            <v>0</v>
          </cell>
          <cell r="F80">
            <v>0</v>
          </cell>
          <cell r="G80">
            <v>0</v>
          </cell>
        </row>
        <row r="81">
          <cell r="C81">
            <v>3040532</v>
          </cell>
          <cell r="D81" t="str">
            <v>Provision for Duty/Tax - Packing Materi</v>
          </cell>
          <cell r="E81">
            <v>0</v>
          </cell>
          <cell r="F81">
            <v>0</v>
          </cell>
          <cell r="G81">
            <v>0</v>
          </cell>
        </row>
        <row r="82">
          <cell r="C82">
            <v>3040533</v>
          </cell>
          <cell r="D82" t="str">
            <v>Provision for Agency/S.Fee - Packing Ma</v>
          </cell>
          <cell r="E82">
            <v>0</v>
          </cell>
          <cell r="F82">
            <v>0</v>
          </cell>
          <cell r="G82">
            <v>0</v>
          </cell>
        </row>
        <row r="83">
          <cell r="C83">
            <v>3040534</v>
          </cell>
          <cell r="D83" t="str">
            <v>Prov-Other Expenses - Packing Material</v>
          </cell>
          <cell r="E83">
            <v>0</v>
          </cell>
          <cell r="F83">
            <v>0</v>
          </cell>
          <cell r="G83">
            <v>0</v>
          </cell>
        </row>
        <row r="84">
          <cell r="C84">
            <v>3040540</v>
          </cell>
          <cell r="D84" t="str">
            <v>Provision for Freight - Capital Goods</v>
          </cell>
          <cell r="E84">
            <v>0</v>
          </cell>
          <cell r="F84">
            <v>0</v>
          </cell>
          <cell r="G84">
            <v>0</v>
          </cell>
        </row>
        <row r="85">
          <cell r="C85">
            <v>3040541</v>
          </cell>
          <cell r="D85" t="str">
            <v>Provision for Insurance - Capital Goods</v>
          </cell>
          <cell r="E85">
            <v>0</v>
          </cell>
          <cell r="F85">
            <v>0</v>
          </cell>
          <cell r="G85">
            <v>0</v>
          </cell>
        </row>
        <row r="86">
          <cell r="C86">
            <v>3040542</v>
          </cell>
          <cell r="D86" t="str">
            <v>Provision for Duty/Tax - Capital Goods</v>
          </cell>
          <cell r="E86">
            <v>0</v>
          </cell>
          <cell r="F86">
            <v>0</v>
          </cell>
          <cell r="G86">
            <v>0</v>
          </cell>
        </row>
        <row r="87">
          <cell r="C87">
            <v>3040543</v>
          </cell>
          <cell r="D87" t="str">
            <v>Provision for Agency/S.Fee - Capital Go</v>
          </cell>
          <cell r="E87">
            <v>0</v>
          </cell>
          <cell r="F87">
            <v>0</v>
          </cell>
          <cell r="G87">
            <v>0</v>
          </cell>
        </row>
        <row r="88">
          <cell r="C88">
            <v>3040544</v>
          </cell>
          <cell r="D88" t="str">
            <v>Provision for Other Expenses - Capital</v>
          </cell>
          <cell r="E88">
            <v>0</v>
          </cell>
          <cell r="F88">
            <v>0</v>
          </cell>
          <cell r="G88">
            <v>0</v>
          </cell>
        </row>
        <row r="89">
          <cell r="C89">
            <v>3040560</v>
          </cell>
          <cell r="D89" t="str">
            <v>Provision for Freight - Non Stock</v>
          </cell>
          <cell r="E89">
            <v>0</v>
          </cell>
          <cell r="F89">
            <v>0</v>
          </cell>
          <cell r="G89">
            <v>0</v>
          </cell>
        </row>
        <row r="90">
          <cell r="C90">
            <v>3040561</v>
          </cell>
          <cell r="D90" t="str">
            <v>Provision for Insurance - Non Stock</v>
          </cell>
          <cell r="E90">
            <v>0</v>
          </cell>
          <cell r="F90">
            <v>0</v>
          </cell>
          <cell r="G90">
            <v>0</v>
          </cell>
        </row>
        <row r="91">
          <cell r="C91">
            <v>3040562</v>
          </cell>
          <cell r="D91" t="str">
            <v>Provision for Duty/Tax - Non Stock</v>
          </cell>
          <cell r="E91">
            <v>0</v>
          </cell>
          <cell r="F91">
            <v>0</v>
          </cell>
          <cell r="G91">
            <v>0</v>
          </cell>
        </row>
        <row r="92">
          <cell r="C92">
            <v>3040564</v>
          </cell>
          <cell r="D92" t="str">
            <v>Provision for Other Expenses - Non Stoc</v>
          </cell>
          <cell r="E92">
            <v>0</v>
          </cell>
          <cell r="F92">
            <v>0</v>
          </cell>
          <cell r="G92">
            <v>0</v>
          </cell>
        </row>
        <row r="93">
          <cell r="C93">
            <v>3040570</v>
          </cell>
          <cell r="D93" t="str">
            <v>Provision for Freight - Fuel</v>
          </cell>
          <cell r="E93">
            <v>0</v>
          </cell>
          <cell r="F93">
            <v>0</v>
          </cell>
          <cell r="G93">
            <v>0</v>
          </cell>
        </row>
        <row r="94">
          <cell r="C94">
            <v>3040571</v>
          </cell>
          <cell r="D94" t="str">
            <v>Provision for Insurance - Fuel</v>
          </cell>
          <cell r="E94">
            <v>0</v>
          </cell>
          <cell r="F94">
            <v>0</v>
          </cell>
          <cell r="G94">
            <v>0</v>
          </cell>
        </row>
        <row r="95">
          <cell r="C95">
            <v>3040572</v>
          </cell>
          <cell r="D95" t="str">
            <v>Provision for Duty/Tax - Fuel</v>
          </cell>
          <cell r="E95">
            <v>0</v>
          </cell>
          <cell r="F95">
            <v>0</v>
          </cell>
          <cell r="G95">
            <v>0</v>
          </cell>
        </row>
        <row r="96">
          <cell r="C96">
            <v>3040574</v>
          </cell>
          <cell r="D96" t="str">
            <v>Provision for Other Expenses - Fuel</v>
          </cell>
          <cell r="E96">
            <v>0</v>
          </cell>
          <cell r="F96">
            <v>0</v>
          </cell>
          <cell r="G96">
            <v>0</v>
          </cell>
        </row>
        <row r="97">
          <cell r="C97">
            <v>3070000</v>
          </cell>
          <cell r="D97" t="str">
            <v>Outstanding Liabilities Against Exp.</v>
          </cell>
          <cell r="E97">
            <v>-36035685</v>
          </cell>
          <cell r="F97">
            <v>0</v>
          </cell>
          <cell r="G97">
            <v>36035685</v>
          </cell>
        </row>
        <row r="98">
          <cell r="C98">
            <v>3070300</v>
          </cell>
          <cell r="D98" t="str">
            <v>Outstanding Liabilities Other Than Reve</v>
          </cell>
          <cell r="E98">
            <v>0</v>
          </cell>
          <cell r="F98">
            <v>0</v>
          </cell>
          <cell r="G98">
            <v>0</v>
          </cell>
        </row>
        <row r="99">
          <cell r="C99">
            <v>3100000</v>
          </cell>
          <cell r="D99" t="str">
            <v>Salaries Payable</v>
          </cell>
          <cell r="E99">
            <v>-74160</v>
          </cell>
          <cell r="F99">
            <v>0</v>
          </cell>
          <cell r="G99">
            <v>74160</v>
          </cell>
        </row>
        <row r="100">
          <cell r="C100">
            <v>3100001</v>
          </cell>
          <cell r="D100" t="str">
            <v>Document Split Account - Payroll</v>
          </cell>
          <cell r="E100">
            <v>1</v>
          </cell>
          <cell r="F100">
            <v>1</v>
          </cell>
          <cell r="G100">
            <v>0</v>
          </cell>
        </row>
        <row r="101">
          <cell r="C101">
            <v>3100002</v>
          </cell>
          <cell r="D101" t="str">
            <v>Salary Arrears Clearing Account - Payro</v>
          </cell>
          <cell r="E101">
            <v>26741</v>
          </cell>
          <cell r="F101">
            <v>26741</v>
          </cell>
          <cell r="G101">
            <v>0</v>
          </cell>
        </row>
        <row r="102">
          <cell r="C102">
            <v>3100070</v>
          </cell>
          <cell r="D102" t="str">
            <v>Employee Reimbursement Payable</v>
          </cell>
          <cell r="E102">
            <v>-364769</v>
          </cell>
          <cell r="F102">
            <v>0</v>
          </cell>
          <cell r="G102">
            <v>364769</v>
          </cell>
        </row>
        <row r="103">
          <cell r="C103">
            <v>3100075</v>
          </cell>
          <cell r="D103" t="str">
            <v>Employee Reimbursement Payable</v>
          </cell>
          <cell r="E103">
            <v>-264379</v>
          </cell>
          <cell r="F103">
            <v>0</v>
          </cell>
          <cell r="G103">
            <v>264379</v>
          </cell>
        </row>
        <row r="104">
          <cell r="C104">
            <v>3100080</v>
          </cell>
          <cell r="D104" t="str">
            <v>Liability towards food coupons</v>
          </cell>
          <cell r="E104">
            <v>-486789</v>
          </cell>
          <cell r="F104">
            <v>0</v>
          </cell>
          <cell r="G104">
            <v>486789</v>
          </cell>
        </row>
        <row r="105">
          <cell r="C105">
            <v>3100090</v>
          </cell>
          <cell r="D105" t="str">
            <v>Unclaimed amount Others - Employees</v>
          </cell>
          <cell r="E105">
            <v>0</v>
          </cell>
          <cell r="F105">
            <v>0</v>
          </cell>
          <cell r="G105">
            <v>0</v>
          </cell>
        </row>
        <row r="106">
          <cell r="C106">
            <v>3110000</v>
          </cell>
          <cell r="D106" t="str">
            <v>Deduction from Payroll - HDFC</v>
          </cell>
          <cell r="E106">
            <v>0</v>
          </cell>
          <cell r="F106">
            <v>0</v>
          </cell>
          <cell r="G106">
            <v>0</v>
          </cell>
        </row>
        <row r="107">
          <cell r="C107">
            <v>3110010</v>
          </cell>
          <cell r="D107" t="str">
            <v>Deduction from Payroll - LIC</v>
          </cell>
          <cell r="E107">
            <v>0</v>
          </cell>
          <cell r="F107">
            <v>0</v>
          </cell>
          <cell r="G107">
            <v>0</v>
          </cell>
        </row>
        <row r="108">
          <cell r="C108">
            <v>3110020</v>
          </cell>
          <cell r="D108" t="str">
            <v>Deduction from Payroll - Co-Operative S</v>
          </cell>
          <cell r="E108">
            <v>-6364</v>
          </cell>
          <cell r="F108">
            <v>0</v>
          </cell>
          <cell r="G108">
            <v>6364</v>
          </cell>
        </row>
        <row r="109">
          <cell r="C109">
            <v>3110030</v>
          </cell>
          <cell r="D109" t="str">
            <v>Deduction from Payroll - GSLI Scheme</v>
          </cell>
          <cell r="E109">
            <v>-300</v>
          </cell>
          <cell r="F109">
            <v>0</v>
          </cell>
          <cell r="G109">
            <v>300</v>
          </cell>
        </row>
        <row r="110">
          <cell r="C110">
            <v>3110040</v>
          </cell>
          <cell r="D110" t="str">
            <v>Deduction from Payroll - Others (Non-st</v>
          </cell>
          <cell r="E110">
            <v>-917665</v>
          </cell>
          <cell r="F110">
            <v>0</v>
          </cell>
          <cell r="G110">
            <v>917665</v>
          </cell>
        </row>
        <row r="111">
          <cell r="C111">
            <v>3110160</v>
          </cell>
          <cell r="D111" t="str">
            <v>Bank Loan Recovery</v>
          </cell>
          <cell r="E111">
            <v>0</v>
          </cell>
          <cell r="F111">
            <v>0</v>
          </cell>
          <cell r="G111">
            <v>0</v>
          </cell>
        </row>
        <row r="112">
          <cell r="C112">
            <v>3120000</v>
          </cell>
          <cell r="D112" t="str">
            <v>Employees' Contr. - Provident Fund</v>
          </cell>
          <cell r="E112">
            <v>-1029042</v>
          </cell>
          <cell r="F112">
            <v>0</v>
          </cell>
          <cell r="G112">
            <v>1029042</v>
          </cell>
        </row>
        <row r="113">
          <cell r="C113">
            <v>3120010</v>
          </cell>
          <cell r="D113" t="str">
            <v>Employers' Contr. - Provident Fund</v>
          </cell>
          <cell r="E113">
            <v>-1036526</v>
          </cell>
          <cell r="F113">
            <v>0</v>
          </cell>
          <cell r="G113">
            <v>1036526</v>
          </cell>
        </row>
        <row r="114">
          <cell r="C114">
            <v>3120015</v>
          </cell>
          <cell r="D114" t="str">
            <v>Contractors Salary - Provident Fund</v>
          </cell>
          <cell r="E114">
            <v>0</v>
          </cell>
          <cell r="F114">
            <v>0</v>
          </cell>
          <cell r="G114">
            <v>0</v>
          </cell>
        </row>
        <row r="115">
          <cell r="C115">
            <v>3120020</v>
          </cell>
          <cell r="D115" t="str">
            <v>Employees' Contr. - Voluntary Prov. Fun</v>
          </cell>
          <cell r="E115">
            <v>-29220</v>
          </cell>
          <cell r="F115">
            <v>0</v>
          </cell>
          <cell r="G115">
            <v>29220</v>
          </cell>
        </row>
        <row r="116">
          <cell r="C116">
            <v>3120040</v>
          </cell>
          <cell r="D116" t="str">
            <v>Employers' Contr. -  Pension Fund</v>
          </cell>
          <cell r="E116">
            <v>-92692</v>
          </cell>
          <cell r="F116">
            <v>0</v>
          </cell>
          <cell r="G116">
            <v>92692</v>
          </cell>
        </row>
        <row r="117">
          <cell r="C117">
            <v>3120050</v>
          </cell>
          <cell r="D117" t="str">
            <v>Labour Welfare Fund Payable</v>
          </cell>
          <cell r="E117">
            <v>0</v>
          </cell>
          <cell r="F117">
            <v>0</v>
          </cell>
          <cell r="G117">
            <v>0</v>
          </cell>
        </row>
        <row r="118">
          <cell r="C118">
            <v>3120055</v>
          </cell>
          <cell r="D118" t="str">
            <v>Labour Welfare Fund Payable - Contracto</v>
          </cell>
          <cell r="E118">
            <v>0</v>
          </cell>
          <cell r="F118">
            <v>0</v>
          </cell>
          <cell r="G118">
            <v>0</v>
          </cell>
        </row>
        <row r="119">
          <cell r="C119">
            <v>3120060</v>
          </cell>
          <cell r="D119" t="str">
            <v>Professional Tax Payable</v>
          </cell>
          <cell r="E119">
            <v>-28700</v>
          </cell>
          <cell r="F119">
            <v>0</v>
          </cell>
          <cell r="G119">
            <v>28700</v>
          </cell>
        </row>
        <row r="120">
          <cell r="C120">
            <v>3120070</v>
          </cell>
          <cell r="D120" t="str">
            <v>Employees/Employers Contr. - ESIC</v>
          </cell>
          <cell r="E120">
            <v>0</v>
          </cell>
          <cell r="F120">
            <v>0</v>
          </cell>
          <cell r="G120">
            <v>0</v>
          </cell>
        </row>
        <row r="121">
          <cell r="C121">
            <v>3120080</v>
          </cell>
          <cell r="D121" t="str">
            <v>ESI Payable - Contractors</v>
          </cell>
          <cell r="E121">
            <v>0</v>
          </cell>
          <cell r="F121">
            <v>0</v>
          </cell>
          <cell r="G121">
            <v>0</v>
          </cell>
        </row>
        <row r="122">
          <cell r="C122">
            <v>3205010</v>
          </cell>
          <cell r="D122" t="str">
            <v>Group Company Loans - Manual Posting</v>
          </cell>
          <cell r="E122">
            <v>0</v>
          </cell>
          <cell r="F122">
            <v>0</v>
          </cell>
          <cell r="G122">
            <v>0</v>
          </cell>
        </row>
        <row r="123">
          <cell r="C123">
            <v>3205100</v>
          </cell>
          <cell r="D123" t="str">
            <v>Advances from Group Companies</v>
          </cell>
          <cell r="E123">
            <v>0</v>
          </cell>
          <cell r="F123">
            <v>0</v>
          </cell>
          <cell r="G123">
            <v>0</v>
          </cell>
        </row>
        <row r="124">
          <cell r="C124">
            <v>3205110</v>
          </cell>
          <cell r="D124" t="str">
            <v>Advances from Group Companies-Manual Posting</v>
          </cell>
          <cell r="E124">
            <v>0</v>
          </cell>
          <cell r="F124">
            <v>0</v>
          </cell>
          <cell r="G124">
            <v>0</v>
          </cell>
        </row>
        <row r="125">
          <cell r="C125">
            <v>3210000</v>
          </cell>
          <cell r="D125" t="str">
            <v>Advances from Customers</v>
          </cell>
          <cell r="E125">
            <v>0</v>
          </cell>
          <cell r="F125">
            <v>0</v>
          </cell>
          <cell r="G125">
            <v>0</v>
          </cell>
        </row>
        <row r="126">
          <cell r="C126">
            <v>3210010</v>
          </cell>
          <cell r="D126" t="str">
            <v>Advances from Customers - Manual Postin</v>
          </cell>
          <cell r="E126">
            <v>0</v>
          </cell>
          <cell r="F126">
            <v>0</v>
          </cell>
          <cell r="G126">
            <v>0</v>
          </cell>
        </row>
        <row r="127">
          <cell r="C127">
            <v>3210100</v>
          </cell>
          <cell r="D127" t="str">
            <v>Advances from Customers (Claims Withhel</v>
          </cell>
          <cell r="E127">
            <v>0</v>
          </cell>
          <cell r="F127">
            <v>0</v>
          </cell>
          <cell r="G127">
            <v>0</v>
          </cell>
        </row>
        <row r="128">
          <cell r="C128">
            <v>3210500</v>
          </cell>
          <cell r="D128" t="str">
            <v>Trade Debtors - Credit Balances</v>
          </cell>
          <cell r="E128">
            <v>0</v>
          </cell>
          <cell r="F128">
            <v>0</v>
          </cell>
          <cell r="G128">
            <v>0</v>
          </cell>
        </row>
        <row r="129">
          <cell r="C129">
            <v>3220600</v>
          </cell>
          <cell r="D129" t="str">
            <v>Security Deposits From Vendors</v>
          </cell>
          <cell r="E129">
            <v>0</v>
          </cell>
          <cell r="F129">
            <v>0</v>
          </cell>
          <cell r="G129">
            <v>0</v>
          </cell>
        </row>
        <row r="130">
          <cell r="C130">
            <v>3220900</v>
          </cell>
          <cell r="D130" t="str">
            <v>Security Deposits - Others</v>
          </cell>
          <cell r="E130">
            <v>0</v>
          </cell>
          <cell r="F130">
            <v>0</v>
          </cell>
          <cell r="G130">
            <v>0</v>
          </cell>
        </row>
        <row r="131">
          <cell r="C131">
            <v>3235000</v>
          </cell>
          <cell r="D131" t="str">
            <v>Customs Duty Payable</v>
          </cell>
          <cell r="E131">
            <v>0</v>
          </cell>
          <cell r="F131">
            <v>0</v>
          </cell>
          <cell r="G131">
            <v>0</v>
          </cell>
        </row>
        <row r="132">
          <cell r="C132">
            <v>3245100</v>
          </cell>
          <cell r="D132" t="str">
            <v>CST Payable - Domestic Sales</v>
          </cell>
          <cell r="E132">
            <v>0</v>
          </cell>
          <cell r="F132">
            <v>0</v>
          </cell>
          <cell r="G132">
            <v>0</v>
          </cell>
        </row>
        <row r="133">
          <cell r="C133">
            <v>3245200</v>
          </cell>
          <cell r="D133" t="str">
            <v>MST Payable - Domestic Sales</v>
          </cell>
          <cell r="E133">
            <v>0</v>
          </cell>
          <cell r="F133">
            <v>0</v>
          </cell>
          <cell r="G133">
            <v>0</v>
          </cell>
        </row>
        <row r="134">
          <cell r="C134">
            <v>3245300</v>
          </cell>
          <cell r="D134" t="str">
            <v>Purchase Tax Payable</v>
          </cell>
          <cell r="E134">
            <v>0</v>
          </cell>
          <cell r="F134">
            <v>0</v>
          </cell>
          <cell r="G134">
            <v>0</v>
          </cell>
        </row>
        <row r="135">
          <cell r="C135">
            <v>3245400</v>
          </cell>
          <cell r="D135" t="str">
            <v>Turnover Tax Payable</v>
          </cell>
          <cell r="E135">
            <v>0</v>
          </cell>
          <cell r="F135">
            <v>0</v>
          </cell>
          <cell r="G135">
            <v>0</v>
          </cell>
        </row>
        <row r="136">
          <cell r="C136">
            <v>3245901</v>
          </cell>
          <cell r="D136" t="str">
            <v>VAT Payable Account</v>
          </cell>
          <cell r="E136">
            <v>-114161</v>
          </cell>
          <cell r="F136">
            <v>0</v>
          </cell>
          <cell r="G136">
            <v>114161</v>
          </cell>
        </row>
        <row r="137">
          <cell r="C137">
            <v>3246000</v>
          </cell>
          <cell r="D137" t="str">
            <v>Service Tax Payable</v>
          </cell>
          <cell r="E137">
            <v>-74428</v>
          </cell>
          <cell r="F137">
            <v>0</v>
          </cell>
          <cell r="G137">
            <v>74428</v>
          </cell>
        </row>
        <row r="138">
          <cell r="C138">
            <v>3246100</v>
          </cell>
          <cell r="D138" t="str">
            <v>Service tax Edu. Cess Payable</v>
          </cell>
          <cell r="E138">
            <v>0</v>
          </cell>
          <cell r="F138">
            <v>0</v>
          </cell>
          <cell r="G138">
            <v>0</v>
          </cell>
        </row>
        <row r="139">
          <cell r="C139">
            <v>3246115</v>
          </cell>
          <cell r="D139" t="str">
            <v>Service tax Edu. Cess 1% -Sec. &amp; Higher</v>
          </cell>
          <cell r="E139">
            <v>0</v>
          </cell>
          <cell r="F139">
            <v>0</v>
          </cell>
          <cell r="G139">
            <v>0</v>
          </cell>
        </row>
        <row r="140">
          <cell r="C140">
            <v>3255000</v>
          </cell>
          <cell r="D140" t="str">
            <v>TDS - Employees</v>
          </cell>
          <cell r="E140">
            <v>-5953738</v>
          </cell>
          <cell r="F140">
            <v>0</v>
          </cell>
          <cell r="G140">
            <v>5953738</v>
          </cell>
        </row>
        <row r="141">
          <cell r="C141">
            <v>3255015</v>
          </cell>
          <cell r="D141" t="str">
            <v>TDS - Payments to Contractors</v>
          </cell>
          <cell r="E141">
            <v>-59102</v>
          </cell>
          <cell r="F141">
            <v>0</v>
          </cell>
          <cell r="G141">
            <v>59102</v>
          </cell>
        </row>
        <row r="142">
          <cell r="C142">
            <v>3255016</v>
          </cell>
          <cell r="D142" t="str">
            <v>TDS - Payments to Sub-Contractors-Mumba</v>
          </cell>
          <cell r="E142">
            <v>0</v>
          </cell>
          <cell r="F142">
            <v>0</v>
          </cell>
          <cell r="G142">
            <v>0</v>
          </cell>
        </row>
        <row r="143">
          <cell r="C143">
            <v>3255020</v>
          </cell>
          <cell r="D143" t="str">
            <v>TDS - Interest on Securities</v>
          </cell>
          <cell r="E143">
            <v>0</v>
          </cell>
          <cell r="F143">
            <v>0</v>
          </cell>
          <cell r="G143">
            <v>0</v>
          </cell>
        </row>
        <row r="144">
          <cell r="C144">
            <v>3255025</v>
          </cell>
          <cell r="D144" t="str">
            <v>TDS - Other Interest</v>
          </cell>
          <cell r="E144">
            <v>0</v>
          </cell>
          <cell r="F144">
            <v>0</v>
          </cell>
          <cell r="G144">
            <v>0</v>
          </cell>
        </row>
        <row r="145">
          <cell r="C145">
            <v>3255033</v>
          </cell>
          <cell r="D145" t="str">
            <v>TDS - Works Contract  Tax - Head Office</v>
          </cell>
          <cell r="E145">
            <v>-5507</v>
          </cell>
          <cell r="F145">
            <v>0</v>
          </cell>
          <cell r="G145">
            <v>5507</v>
          </cell>
        </row>
        <row r="146">
          <cell r="C146">
            <v>3255034</v>
          </cell>
          <cell r="D146" t="str">
            <v>TDS - VAT - WCT Payable</v>
          </cell>
          <cell r="E146">
            <v>0</v>
          </cell>
          <cell r="F146">
            <v>0</v>
          </cell>
          <cell r="G146">
            <v>0</v>
          </cell>
        </row>
        <row r="147">
          <cell r="C147">
            <v>3255040</v>
          </cell>
          <cell r="D147" t="str">
            <v>TDS - Withholding Tax (DTAA)</v>
          </cell>
          <cell r="E147">
            <v>0</v>
          </cell>
          <cell r="F147">
            <v>0</v>
          </cell>
          <cell r="G147">
            <v>0</v>
          </cell>
        </row>
        <row r="148">
          <cell r="C148">
            <v>3255045</v>
          </cell>
          <cell r="D148" t="str">
            <v>TDS - Other Payments (NR)</v>
          </cell>
          <cell r="E148">
            <v>0</v>
          </cell>
          <cell r="F148">
            <v>0</v>
          </cell>
          <cell r="G148">
            <v>0</v>
          </cell>
        </row>
        <row r="149">
          <cell r="C149">
            <v>3255055</v>
          </cell>
          <cell r="D149" t="str">
            <v>TDS - Rent</v>
          </cell>
          <cell r="E149">
            <v>-396735</v>
          </cell>
          <cell r="F149">
            <v>0</v>
          </cell>
          <cell r="G149">
            <v>396735</v>
          </cell>
        </row>
        <row r="150">
          <cell r="C150">
            <v>3255065</v>
          </cell>
          <cell r="D150" t="str">
            <v>TDS - Professional Fees</v>
          </cell>
          <cell r="E150">
            <v>-6251847</v>
          </cell>
          <cell r="F150">
            <v>0</v>
          </cell>
          <cell r="G150">
            <v>6251847</v>
          </cell>
        </row>
        <row r="151">
          <cell r="C151">
            <v>3255075</v>
          </cell>
          <cell r="D151" t="str">
            <v>TDS - Brokerage &amp; Commission</v>
          </cell>
          <cell r="E151">
            <v>0</v>
          </cell>
          <cell r="F151">
            <v>0</v>
          </cell>
          <cell r="G151">
            <v>0</v>
          </cell>
        </row>
        <row r="152">
          <cell r="C152">
            <v>3255500</v>
          </cell>
          <cell r="D152" t="str">
            <v>Collection of Tax at Source on Specifie</v>
          </cell>
          <cell r="E152">
            <v>0</v>
          </cell>
          <cell r="F152">
            <v>0</v>
          </cell>
          <cell r="G152">
            <v>0</v>
          </cell>
        </row>
        <row r="153">
          <cell r="C153">
            <v>3257100</v>
          </cell>
          <cell r="D153" t="str">
            <v>Electricity Duty Payable</v>
          </cell>
          <cell r="E153">
            <v>0</v>
          </cell>
          <cell r="F153">
            <v>0</v>
          </cell>
          <cell r="G153">
            <v>0</v>
          </cell>
        </row>
        <row r="154">
          <cell r="C154">
            <v>3257450</v>
          </cell>
          <cell r="D154" t="str">
            <v>Entry Tax Payable - Purchases</v>
          </cell>
          <cell r="E154">
            <v>0</v>
          </cell>
          <cell r="F154">
            <v>0</v>
          </cell>
          <cell r="G154">
            <v>0</v>
          </cell>
        </row>
        <row r="155">
          <cell r="C155">
            <v>3257500</v>
          </cell>
          <cell r="D155" t="str">
            <v>Entry Tax Payable</v>
          </cell>
          <cell r="E155">
            <v>0</v>
          </cell>
          <cell r="F155">
            <v>0</v>
          </cell>
          <cell r="G155">
            <v>0</v>
          </cell>
        </row>
        <row r="156">
          <cell r="C156">
            <v>3257600</v>
          </cell>
          <cell r="D156" t="str">
            <v>Cess Payable</v>
          </cell>
          <cell r="E156">
            <v>0</v>
          </cell>
          <cell r="F156">
            <v>0</v>
          </cell>
          <cell r="G156">
            <v>0</v>
          </cell>
        </row>
        <row r="157">
          <cell r="C157">
            <v>3275000</v>
          </cell>
          <cell r="D157" t="str">
            <v>Interest Payable - Accrued But Not Due</v>
          </cell>
          <cell r="E157">
            <v>0</v>
          </cell>
          <cell r="F157">
            <v>0</v>
          </cell>
          <cell r="G157">
            <v>0</v>
          </cell>
        </row>
        <row r="158">
          <cell r="C158">
            <v>3275100</v>
          </cell>
          <cell r="D158" t="str">
            <v>Interest Payable on Debentures</v>
          </cell>
          <cell r="E158">
            <v>0</v>
          </cell>
          <cell r="F158">
            <v>0</v>
          </cell>
          <cell r="G158">
            <v>0</v>
          </cell>
        </row>
        <row r="159">
          <cell r="C159">
            <v>3280000</v>
          </cell>
          <cell r="D159" t="str">
            <v>Excess Appln Money Refundable</v>
          </cell>
          <cell r="E159">
            <v>-39480272</v>
          </cell>
          <cell r="F159">
            <v>0</v>
          </cell>
          <cell r="G159">
            <v>39480272</v>
          </cell>
        </row>
        <row r="160">
          <cell r="C160">
            <v>3290800</v>
          </cell>
          <cell r="D160" t="str">
            <v>Unencashed/Stale Cheques</v>
          </cell>
          <cell r="E160">
            <v>-400939</v>
          </cell>
          <cell r="F160">
            <v>0</v>
          </cell>
          <cell r="G160">
            <v>400939</v>
          </cell>
        </row>
        <row r="161">
          <cell r="C161">
            <v>3290900</v>
          </cell>
          <cell r="D161" t="str">
            <v>Current Liabilities-Others</v>
          </cell>
          <cell r="E161">
            <v>0</v>
          </cell>
          <cell r="F161">
            <v>0</v>
          </cell>
          <cell r="G161">
            <v>0</v>
          </cell>
        </row>
        <row r="162">
          <cell r="C162">
            <v>3601000</v>
          </cell>
          <cell r="D162" t="str">
            <v>Cum.Depn - Leasehold Land</v>
          </cell>
          <cell r="E162">
            <v>0</v>
          </cell>
          <cell r="F162">
            <v>0</v>
          </cell>
          <cell r="G162">
            <v>0</v>
          </cell>
        </row>
        <row r="163">
          <cell r="C163">
            <v>3601100</v>
          </cell>
          <cell r="D163" t="str">
            <v>Cum.Depn - Leasehold Land - Manual Post</v>
          </cell>
          <cell r="E163">
            <v>0</v>
          </cell>
          <cell r="F163">
            <v>0</v>
          </cell>
          <cell r="G163">
            <v>0</v>
          </cell>
        </row>
        <row r="164">
          <cell r="C164">
            <v>3602000</v>
          </cell>
          <cell r="D164" t="str">
            <v>Cum.Depn -Freehold Land</v>
          </cell>
          <cell r="E164">
            <v>0</v>
          </cell>
          <cell r="F164">
            <v>0</v>
          </cell>
          <cell r="G164">
            <v>0</v>
          </cell>
        </row>
        <row r="165">
          <cell r="C165">
            <v>3604000</v>
          </cell>
          <cell r="D165" t="str">
            <v>Cum.Depn - Development Rights/Producing</v>
          </cell>
          <cell r="E165">
            <v>0</v>
          </cell>
          <cell r="F165">
            <v>0</v>
          </cell>
          <cell r="G165">
            <v>0</v>
          </cell>
        </row>
        <row r="166">
          <cell r="C166">
            <v>3604100</v>
          </cell>
          <cell r="D166" t="str">
            <v>Cum.Depn-Dev. Rights/Producing Prop. -</v>
          </cell>
          <cell r="E166">
            <v>0</v>
          </cell>
          <cell r="F166">
            <v>0</v>
          </cell>
          <cell r="G166">
            <v>0</v>
          </cell>
        </row>
        <row r="167">
          <cell r="C167">
            <v>3605000</v>
          </cell>
          <cell r="D167" t="str">
            <v>Cum.Depn - Buildings</v>
          </cell>
          <cell r="E167">
            <v>-15415609</v>
          </cell>
          <cell r="F167">
            <v>0</v>
          </cell>
          <cell r="G167">
            <v>15415609</v>
          </cell>
        </row>
        <row r="168">
          <cell r="C168">
            <v>3605100</v>
          </cell>
          <cell r="D168" t="str">
            <v>Cum.Depn - Buildings manual posting</v>
          </cell>
          <cell r="E168">
            <v>0</v>
          </cell>
          <cell r="F168">
            <v>0</v>
          </cell>
          <cell r="G168">
            <v>0</v>
          </cell>
        </row>
        <row r="169">
          <cell r="C169">
            <v>3605500</v>
          </cell>
          <cell r="D169" t="str">
            <v>Cum.Depn - Leasehold Buildings</v>
          </cell>
          <cell r="E169">
            <v>0</v>
          </cell>
          <cell r="F169">
            <v>0</v>
          </cell>
          <cell r="G169">
            <v>0</v>
          </cell>
        </row>
        <row r="170">
          <cell r="C170">
            <v>3605510</v>
          </cell>
          <cell r="D170" t="str">
            <v>Cum.Depn - Leasehold Buildings Manual P</v>
          </cell>
          <cell r="E170">
            <v>0</v>
          </cell>
          <cell r="F170">
            <v>0</v>
          </cell>
          <cell r="G170">
            <v>0</v>
          </cell>
        </row>
        <row r="171">
          <cell r="C171">
            <v>3606000</v>
          </cell>
          <cell r="D171" t="str">
            <v>Cum.Depn - Plant &amp; Machinery</v>
          </cell>
          <cell r="E171">
            <v>-3923665</v>
          </cell>
          <cell r="F171">
            <v>0</v>
          </cell>
          <cell r="G171">
            <v>3923665</v>
          </cell>
        </row>
        <row r="172">
          <cell r="C172">
            <v>3606100</v>
          </cell>
          <cell r="D172" t="str">
            <v>Cum.Depn - Plant &amp; Machinery - Manual P</v>
          </cell>
          <cell r="E172">
            <v>0</v>
          </cell>
          <cell r="F172">
            <v>0</v>
          </cell>
          <cell r="G172">
            <v>0</v>
          </cell>
        </row>
        <row r="173">
          <cell r="C173">
            <v>3607000</v>
          </cell>
          <cell r="D173" t="str">
            <v>Cum.Depn - Electrical Installations</v>
          </cell>
          <cell r="E173">
            <v>-1058604</v>
          </cell>
          <cell r="F173">
            <v>0</v>
          </cell>
          <cell r="G173">
            <v>1058604</v>
          </cell>
        </row>
        <row r="174">
          <cell r="C174">
            <v>3607100</v>
          </cell>
          <cell r="D174" t="str">
            <v>Cum.Depn - Electrical Installations - M</v>
          </cell>
          <cell r="E174">
            <v>0</v>
          </cell>
          <cell r="F174">
            <v>0</v>
          </cell>
          <cell r="G174">
            <v>0</v>
          </cell>
        </row>
        <row r="175">
          <cell r="C175">
            <v>3608000</v>
          </cell>
          <cell r="D175" t="str">
            <v>Cum.Depn - Equipments</v>
          </cell>
          <cell r="E175">
            <v>-694789</v>
          </cell>
          <cell r="F175">
            <v>0</v>
          </cell>
          <cell r="G175">
            <v>694789</v>
          </cell>
        </row>
        <row r="176">
          <cell r="C176">
            <v>3608050</v>
          </cell>
          <cell r="D176" t="str">
            <v>Cum.Depn - Refridgerator &amp; Domestic App</v>
          </cell>
          <cell r="E176">
            <v>0</v>
          </cell>
          <cell r="F176">
            <v>0</v>
          </cell>
          <cell r="G176">
            <v>0</v>
          </cell>
        </row>
        <row r="177">
          <cell r="C177">
            <v>3608100</v>
          </cell>
          <cell r="D177" t="str">
            <v>Cum.Depn - Equipments - Manual Posting</v>
          </cell>
          <cell r="E177">
            <v>0</v>
          </cell>
          <cell r="F177">
            <v>0</v>
          </cell>
          <cell r="G177">
            <v>0</v>
          </cell>
        </row>
        <row r="178">
          <cell r="C178">
            <v>3608150</v>
          </cell>
          <cell r="D178" t="str">
            <v>Cum.Depn-Refridgerator &amp; Domestic Appli</v>
          </cell>
          <cell r="E178">
            <v>0</v>
          </cell>
          <cell r="F178">
            <v>0</v>
          </cell>
          <cell r="G178">
            <v>0</v>
          </cell>
        </row>
        <row r="179">
          <cell r="C179">
            <v>3609000</v>
          </cell>
          <cell r="D179" t="str">
            <v>Cum.Depn - Furniture &amp; Fixtures</v>
          </cell>
          <cell r="E179">
            <v>-925451</v>
          </cell>
          <cell r="F179">
            <v>0</v>
          </cell>
          <cell r="G179">
            <v>925451</v>
          </cell>
        </row>
        <row r="180">
          <cell r="C180">
            <v>3609100</v>
          </cell>
          <cell r="D180" t="str">
            <v>Cum.Depn - Furniture &amp; Fixtures - Manua</v>
          </cell>
          <cell r="E180">
            <v>0</v>
          </cell>
          <cell r="F180">
            <v>0</v>
          </cell>
          <cell r="G180">
            <v>0</v>
          </cell>
        </row>
        <row r="181">
          <cell r="C181">
            <v>3610000</v>
          </cell>
          <cell r="D181" t="str">
            <v>Cum.Depn - Vehicles</v>
          </cell>
          <cell r="E181">
            <v>-1949483</v>
          </cell>
          <cell r="F181">
            <v>0</v>
          </cell>
          <cell r="G181">
            <v>1949483</v>
          </cell>
        </row>
        <row r="182">
          <cell r="C182">
            <v>3610100</v>
          </cell>
          <cell r="D182" t="str">
            <v>Cum.Depn - Vehicles - Manual Posting</v>
          </cell>
          <cell r="E182">
            <v>-15765</v>
          </cell>
          <cell r="F182">
            <v>0</v>
          </cell>
          <cell r="G182">
            <v>15765</v>
          </cell>
        </row>
        <row r="183">
          <cell r="C183">
            <v>3700000</v>
          </cell>
          <cell r="D183" t="str">
            <v>Provision For Wealth Tax</v>
          </cell>
          <cell r="E183">
            <v>-350000</v>
          </cell>
          <cell r="F183">
            <v>0</v>
          </cell>
          <cell r="G183">
            <v>350000</v>
          </cell>
        </row>
        <row r="184">
          <cell r="C184">
            <v>3705000</v>
          </cell>
          <cell r="D184" t="str">
            <v>Provision For Income Tax</v>
          </cell>
          <cell r="E184">
            <v>-156800000</v>
          </cell>
          <cell r="F184">
            <v>0</v>
          </cell>
          <cell r="G184">
            <v>156800000</v>
          </cell>
        </row>
        <row r="185">
          <cell r="C185">
            <v>3705010</v>
          </cell>
          <cell r="D185" t="str">
            <v>Provision for Fringe Tax Benefit</v>
          </cell>
          <cell r="E185">
            <v>-9723138</v>
          </cell>
          <cell r="F185">
            <v>0</v>
          </cell>
          <cell r="G185">
            <v>9723138</v>
          </cell>
        </row>
        <row r="186">
          <cell r="C186">
            <v>3705100</v>
          </cell>
          <cell r="D186" t="str">
            <v>Provision For Deferred Tax</v>
          </cell>
          <cell r="E186">
            <v>0</v>
          </cell>
          <cell r="F186">
            <v>0</v>
          </cell>
          <cell r="G186">
            <v>0</v>
          </cell>
        </row>
        <row r="187">
          <cell r="C187">
            <v>3710000</v>
          </cell>
          <cell r="D187" t="str">
            <v>Provision For Gratuity</v>
          </cell>
          <cell r="E187">
            <v>0</v>
          </cell>
          <cell r="F187">
            <v>0</v>
          </cell>
          <cell r="G187">
            <v>0</v>
          </cell>
        </row>
        <row r="188">
          <cell r="C188">
            <v>3715000</v>
          </cell>
          <cell r="D188" t="str">
            <v>Provision For Superannuation</v>
          </cell>
          <cell r="E188">
            <v>-229480</v>
          </cell>
          <cell r="F188">
            <v>0</v>
          </cell>
          <cell r="G188">
            <v>229480</v>
          </cell>
        </row>
        <row r="189">
          <cell r="C189">
            <v>3720000</v>
          </cell>
          <cell r="D189" t="str">
            <v>Provision For Leave Encashment</v>
          </cell>
          <cell r="E189">
            <v>-20805414</v>
          </cell>
          <cell r="F189">
            <v>0</v>
          </cell>
          <cell r="G189">
            <v>20805414</v>
          </cell>
        </row>
        <row r="190">
          <cell r="C190">
            <v>4001000</v>
          </cell>
          <cell r="D190" t="str">
            <v>Gross Block-Leasehold Land</v>
          </cell>
          <cell r="E190">
            <v>0</v>
          </cell>
          <cell r="F190">
            <v>0</v>
          </cell>
          <cell r="G190">
            <v>0</v>
          </cell>
        </row>
        <row r="191">
          <cell r="C191">
            <v>4001100</v>
          </cell>
          <cell r="D191" t="str">
            <v>Gross Block-Leasehold Land - Manual Pos</v>
          </cell>
          <cell r="E191">
            <v>0</v>
          </cell>
          <cell r="F191">
            <v>0</v>
          </cell>
          <cell r="G191">
            <v>0</v>
          </cell>
        </row>
        <row r="192">
          <cell r="C192">
            <v>4002000</v>
          </cell>
          <cell r="D192" t="str">
            <v>Gross Block-Freehold Land</v>
          </cell>
          <cell r="E192">
            <v>659095913</v>
          </cell>
          <cell r="F192">
            <v>659095913</v>
          </cell>
          <cell r="G192">
            <v>0</v>
          </cell>
        </row>
        <row r="193">
          <cell r="C193">
            <v>4002100</v>
          </cell>
          <cell r="D193" t="str">
            <v>Gross Block-Freehold Land - Manual Post</v>
          </cell>
          <cell r="E193">
            <v>0</v>
          </cell>
          <cell r="F193">
            <v>0</v>
          </cell>
          <cell r="G193">
            <v>0</v>
          </cell>
        </row>
        <row r="194">
          <cell r="C194">
            <v>4005000</v>
          </cell>
          <cell r="D194" t="str">
            <v>Gross Block-Buildings</v>
          </cell>
          <cell r="E194">
            <v>93940975</v>
          </cell>
          <cell r="F194">
            <v>93940975</v>
          </cell>
          <cell r="G194">
            <v>0</v>
          </cell>
        </row>
        <row r="195">
          <cell r="C195">
            <v>4005100</v>
          </cell>
          <cell r="D195" t="str">
            <v>Gross Block-Buildings - Manual Posting</v>
          </cell>
          <cell r="E195">
            <v>0</v>
          </cell>
          <cell r="F195">
            <v>0</v>
          </cell>
          <cell r="G195">
            <v>0</v>
          </cell>
        </row>
        <row r="196">
          <cell r="C196">
            <v>4005500</v>
          </cell>
          <cell r="D196" t="str">
            <v>Gross Block - Leasehold Buildings</v>
          </cell>
          <cell r="E196">
            <v>0</v>
          </cell>
          <cell r="F196">
            <v>0</v>
          </cell>
          <cell r="G196">
            <v>0</v>
          </cell>
        </row>
        <row r="197">
          <cell r="C197">
            <v>4005510</v>
          </cell>
          <cell r="D197" t="str">
            <v>Gross Block - Leasehold Buildings - Man</v>
          </cell>
          <cell r="E197">
            <v>0</v>
          </cell>
          <cell r="F197">
            <v>0</v>
          </cell>
          <cell r="G197">
            <v>0</v>
          </cell>
        </row>
        <row r="198">
          <cell r="C198">
            <v>4006000</v>
          </cell>
          <cell r="D198" t="str">
            <v>Gross Block-Plant &amp; Machinery</v>
          </cell>
          <cell r="E198">
            <v>19903391</v>
          </cell>
          <cell r="F198">
            <v>19903391</v>
          </cell>
          <cell r="G198">
            <v>0</v>
          </cell>
        </row>
        <row r="199">
          <cell r="C199">
            <v>4006100</v>
          </cell>
          <cell r="D199" t="str">
            <v>Gross Block-Plant &amp; Machinery - Manual</v>
          </cell>
          <cell r="E199">
            <v>0</v>
          </cell>
          <cell r="F199">
            <v>0</v>
          </cell>
          <cell r="G199">
            <v>0</v>
          </cell>
        </row>
        <row r="200">
          <cell r="C200">
            <v>4006500</v>
          </cell>
          <cell r="D200" t="str">
            <v>Gross Block-Leased Plant &amp; Machinery-Ma</v>
          </cell>
          <cell r="E200">
            <v>0</v>
          </cell>
          <cell r="F200">
            <v>0</v>
          </cell>
          <cell r="G200">
            <v>0</v>
          </cell>
        </row>
        <row r="201">
          <cell r="C201">
            <v>4006550</v>
          </cell>
          <cell r="D201" t="str">
            <v>Gross Block-Leased Adjustment-Manual Po</v>
          </cell>
          <cell r="E201">
            <v>0</v>
          </cell>
          <cell r="F201">
            <v>0</v>
          </cell>
          <cell r="G201">
            <v>0</v>
          </cell>
        </row>
        <row r="202">
          <cell r="C202">
            <v>4006900</v>
          </cell>
          <cell r="D202" t="str">
            <v>Gross Block-Plant &amp; Machinery - Revalua</v>
          </cell>
          <cell r="E202">
            <v>0</v>
          </cell>
          <cell r="F202">
            <v>0</v>
          </cell>
          <cell r="G202">
            <v>0</v>
          </cell>
        </row>
        <row r="203">
          <cell r="C203">
            <v>4007000</v>
          </cell>
          <cell r="D203" t="str">
            <v>Gross Block-Electrical Installations</v>
          </cell>
          <cell r="E203">
            <v>6525969</v>
          </cell>
          <cell r="F203">
            <v>6525969</v>
          </cell>
          <cell r="G203">
            <v>0</v>
          </cell>
        </row>
        <row r="204">
          <cell r="C204">
            <v>4007100</v>
          </cell>
          <cell r="D204" t="str">
            <v>Gross Block-Electrical Instns.- Manual</v>
          </cell>
          <cell r="E204">
            <v>0</v>
          </cell>
          <cell r="F204">
            <v>0</v>
          </cell>
          <cell r="G204">
            <v>0</v>
          </cell>
        </row>
        <row r="205">
          <cell r="C205">
            <v>4008000</v>
          </cell>
          <cell r="D205" t="str">
            <v>Gross Block-Equipments</v>
          </cell>
          <cell r="E205">
            <v>3281224</v>
          </cell>
          <cell r="F205">
            <v>3281224</v>
          </cell>
          <cell r="G205">
            <v>0</v>
          </cell>
        </row>
        <row r="206">
          <cell r="C206">
            <v>4008050</v>
          </cell>
          <cell r="D206" t="str">
            <v>Gross Block-Refridgerators &amp; Domestic A</v>
          </cell>
          <cell r="E206">
            <v>0</v>
          </cell>
          <cell r="F206">
            <v>0</v>
          </cell>
          <cell r="G206">
            <v>0</v>
          </cell>
        </row>
        <row r="207">
          <cell r="C207">
            <v>4008100</v>
          </cell>
          <cell r="D207" t="str">
            <v>Gross Block-Equipments - Manual Posting</v>
          </cell>
          <cell r="E207">
            <v>0</v>
          </cell>
          <cell r="F207">
            <v>0</v>
          </cell>
          <cell r="G207">
            <v>0</v>
          </cell>
        </row>
        <row r="208">
          <cell r="C208">
            <v>4008150</v>
          </cell>
          <cell r="D208" t="str">
            <v>Gross Block-Refridgerators&amp; Domestic Ap</v>
          </cell>
          <cell r="E208">
            <v>0</v>
          </cell>
          <cell r="F208">
            <v>0</v>
          </cell>
          <cell r="G208">
            <v>0</v>
          </cell>
        </row>
        <row r="209">
          <cell r="C209">
            <v>4009000</v>
          </cell>
          <cell r="D209" t="str">
            <v>Gross Block-Furniture &amp; Fixtures</v>
          </cell>
          <cell r="E209">
            <v>3631907</v>
          </cell>
          <cell r="F209">
            <v>3631907</v>
          </cell>
          <cell r="G209">
            <v>0</v>
          </cell>
        </row>
        <row r="210">
          <cell r="C210">
            <v>4009100</v>
          </cell>
          <cell r="D210" t="str">
            <v>Gross Block-Furniture &amp; Fixtures - Manu</v>
          </cell>
          <cell r="E210">
            <v>0</v>
          </cell>
          <cell r="F210">
            <v>0</v>
          </cell>
          <cell r="G210">
            <v>0</v>
          </cell>
        </row>
        <row r="211">
          <cell r="C211">
            <v>4010000</v>
          </cell>
          <cell r="D211" t="str">
            <v>Gross Block-Vehicles</v>
          </cell>
          <cell r="E211">
            <v>21410666</v>
          </cell>
          <cell r="F211">
            <v>21410666</v>
          </cell>
          <cell r="G211">
            <v>0</v>
          </cell>
        </row>
        <row r="212">
          <cell r="C212">
            <v>4010100</v>
          </cell>
          <cell r="D212" t="str">
            <v>Gross Block - Vehicles - Manual Posting</v>
          </cell>
          <cell r="E212">
            <v>3785764</v>
          </cell>
          <cell r="F212">
            <v>3785764</v>
          </cell>
          <cell r="G212">
            <v>0</v>
          </cell>
        </row>
        <row r="213">
          <cell r="C213">
            <v>4200000</v>
          </cell>
          <cell r="D213" t="str">
            <v>Capital Work In Progress</v>
          </cell>
          <cell r="E213">
            <v>0</v>
          </cell>
          <cell r="F213">
            <v>0</v>
          </cell>
          <cell r="G213">
            <v>0</v>
          </cell>
        </row>
        <row r="214">
          <cell r="C214">
            <v>4200010</v>
          </cell>
          <cell r="D214" t="str">
            <v>Capital Work In Progress - Manual Posti</v>
          </cell>
          <cell r="E214">
            <v>280112083</v>
          </cell>
          <cell r="F214">
            <v>280112083</v>
          </cell>
          <cell r="G214">
            <v>0</v>
          </cell>
        </row>
        <row r="215">
          <cell r="C215">
            <v>4202000</v>
          </cell>
          <cell r="D215" t="str">
            <v>Capital Advances</v>
          </cell>
          <cell r="E215">
            <v>774138</v>
          </cell>
          <cell r="F215">
            <v>774138</v>
          </cell>
          <cell r="G215">
            <v>0</v>
          </cell>
        </row>
        <row r="216">
          <cell r="C216">
            <v>4202010</v>
          </cell>
          <cell r="D216" t="str">
            <v>Capital Advances - Manual Posting</v>
          </cell>
          <cell r="E216">
            <v>131618</v>
          </cell>
          <cell r="F216">
            <v>131618</v>
          </cell>
          <cell r="G216">
            <v>0</v>
          </cell>
        </row>
        <row r="217">
          <cell r="C217">
            <v>4202100</v>
          </cell>
          <cell r="D217" t="str">
            <v>Capital Down Payments to Assets</v>
          </cell>
          <cell r="E217">
            <v>0</v>
          </cell>
          <cell r="F217">
            <v>0</v>
          </cell>
          <cell r="G217">
            <v>0</v>
          </cell>
        </row>
        <row r="218">
          <cell r="C218">
            <v>4202110</v>
          </cell>
          <cell r="D218" t="str">
            <v>Down Payment Clearing</v>
          </cell>
          <cell r="E218">
            <v>0</v>
          </cell>
          <cell r="F218">
            <v>0</v>
          </cell>
          <cell r="G218">
            <v>0</v>
          </cell>
        </row>
        <row r="219">
          <cell r="C219">
            <v>4205000</v>
          </cell>
          <cell r="D219" t="str">
            <v>Capital Goods Inventory</v>
          </cell>
          <cell r="E219">
            <v>0</v>
          </cell>
          <cell r="F219">
            <v>0</v>
          </cell>
          <cell r="G219">
            <v>0</v>
          </cell>
        </row>
        <row r="220">
          <cell r="C220">
            <v>4205300</v>
          </cell>
          <cell r="D220" t="str">
            <v>Differential Costs - Capital Goods</v>
          </cell>
          <cell r="E220">
            <v>0</v>
          </cell>
          <cell r="F220">
            <v>0</v>
          </cell>
          <cell r="G220">
            <v>0</v>
          </cell>
        </row>
        <row r="221">
          <cell r="C221">
            <v>4210050</v>
          </cell>
          <cell r="D221" t="str">
            <v>Preoperative Expenses - Interest Capita</v>
          </cell>
          <cell r="E221">
            <v>0</v>
          </cell>
          <cell r="F221">
            <v>0</v>
          </cell>
          <cell r="G221">
            <v>0</v>
          </cell>
        </row>
        <row r="222">
          <cell r="C222">
            <v>4210060</v>
          </cell>
          <cell r="D222" t="str">
            <v>INCIDENTAL EXPENDITURE PENDING ALLOCATI</v>
          </cell>
          <cell r="E222">
            <v>271975730</v>
          </cell>
          <cell r="F222">
            <v>271975730</v>
          </cell>
          <cell r="G222">
            <v>0</v>
          </cell>
        </row>
        <row r="223">
          <cell r="C223">
            <v>4210100</v>
          </cell>
          <cell r="D223" t="str">
            <v>Other Preoperative Expenses</v>
          </cell>
          <cell r="E223">
            <v>0</v>
          </cell>
          <cell r="F223">
            <v>0</v>
          </cell>
          <cell r="G223">
            <v>0</v>
          </cell>
        </row>
        <row r="224">
          <cell r="C224">
            <v>4210150</v>
          </cell>
          <cell r="D224" t="str">
            <v>Technical Knowhow Fees</v>
          </cell>
          <cell r="E224">
            <v>0</v>
          </cell>
          <cell r="F224">
            <v>0</v>
          </cell>
          <cell r="G224">
            <v>0</v>
          </cell>
        </row>
        <row r="225">
          <cell r="C225">
            <v>4210250</v>
          </cell>
          <cell r="D225" t="str">
            <v>Advance Against Capital Work in Progres</v>
          </cell>
          <cell r="E225">
            <v>0</v>
          </cell>
          <cell r="F225">
            <v>0</v>
          </cell>
          <cell r="G225">
            <v>0</v>
          </cell>
        </row>
        <row r="226">
          <cell r="C226">
            <v>4210300</v>
          </cell>
          <cell r="D226" t="str">
            <v>Advance for Acq. of Flats / Buildings/</v>
          </cell>
          <cell r="E226">
            <v>0</v>
          </cell>
          <cell r="F226">
            <v>0</v>
          </cell>
          <cell r="G226">
            <v>0</v>
          </cell>
        </row>
        <row r="227">
          <cell r="C227">
            <v>4210350</v>
          </cell>
          <cell r="D227" t="str">
            <v>CWIP - Land &amp; Land Development</v>
          </cell>
          <cell r="E227">
            <v>0</v>
          </cell>
          <cell r="F227">
            <v>0</v>
          </cell>
          <cell r="G227">
            <v>0</v>
          </cell>
        </row>
        <row r="228">
          <cell r="C228">
            <v>4510200</v>
          </cell>
          <cell r="D228" t="str">
            <v>LT Invt-Others-Equity Shares-Quoted-Ful</v>
          </cell>
          <cell r="E228">
            <v>0</v>
          </cell>
          <cell r="F228">
            <v>0</v>
          </cell>
          <cell r="G228">
            <v>0</v>
          </cell>
        </row>
        <row r="229">
          <cell r="C229">
            <v>4510210</v>
          </cell>
          <cell r="D229" t="str">
            <v>LT Invt-Others-Equity Shares-Unqtd-Full</v>
          </cell>
          <cell r="E229">
            <v>268987</v>
          </cell>
          <cell r="F229">
            <v>268987</v>
          </cell>
          <cell r="G229">
            <v>0</v>
          </cell>
        </row>
        <row r="230">
          <cell r="C230">
            <v>4515110</v>
          </cell>
          <cell r="D230" t="str">
            <v>LT Trade Invt-Equity Subs Cos.-Unqtd-Fu</v>
          </cell>
          <cell r="E230">
            <v>16678480000</v>
          </cell>
          <cell r="F230">
            <v>16678480000</v>
          </cell>
          <cell r="G230">
            <v>0</v>
          </cell>
        </row>
        <row r="231">
          <cell r="C231">
            <v>4520110</v>
          </cell>
          <cell r="D231" t="str">
            <v>LT Trade Invt-Pref Shares -Unqtd-Fully paid</v>
          </cell>
          <cell r="F231">
            <v>5935050000</v>
          </cell>
          <cell r="G231">
            <v>0</v>
          </cell>
        </row>
        <row r="232">
          <cell r="C232">
            <v>4660200</v>
          </cell>
          <cell r="D232" t="str">
            <v>Cur Invt-Others-Units / Bonds -Quoted-F</v>
          </cell>
          <cell r="E232">
            <v>0</v>
          </cell>
          <cell r="F232">
            <v>0</v>
          </cell>
          <cell r="G232">
            <v>0</v>
          </cell>
        </row>
        <row r="233">
          <cell r="C233">
            <v>4660210</v>
          </cell>
          <cell r="D233" t="str">
            <v>Cur Invt-Others-Units-Unquoted-Fully Pa</v>
          </cell>
          <cell r="E233">
            <v>49516643646</v>
          </cell>
          <cell r="F233">
            <v>49516643646</v>
          </cell>
          <cell r="G233">
            <v>0</v>
          </cell>
        </row>
        <row r="234">
          <cell r="C234">
            <v>4900000</v>
          </cell>
          <cell r="D234" t="str">
            <v>Provision in Dimunition in Value - Inve</v>
          </cell>
          <cell r="E234">
            <v>0</v>
          </cell>
          <cell r="F234">
            <v>0</v>
          </cell>
          <cell r="G234">
            <v>0</v>
          </cell>
        </row>
        <row r="235">
          <cell r="C235">
            <v>5000000</v>
          </cell>
          <cell r="D235" t="str">
            <v>Interest Accrued On Investment-Due</v>
          </cell>
          <cell r="E235">
            <v>0</v>
          </cell>
          <cell r="F235">
            <v>0</v>
          </cell>
          <cell r="G235">
            <v>0</v>
          </cell>
        </row>
        <row r="236">
          <cell r="C236">
            <v>5000500</v>
          </cell>
          <cell r="D236" t="str">
            <v>Interest Accrued On Investment-Not Due</v>
          </cell>
          <cell r="E236">
            <v>0</v>
          </cell>
          <cell r="F236">
            <v>0</v>
          </cell>
          <cell r="G236">
            <v>0</v>
          </cell>
        </row>
        <row r="237">
          <cell r="C237">
            <v>5100000</v>
          </cell>
          <cell r="D237" t="str">
            <v>Inventories - Stores &amp; Spares - Mech.</v>
          </cell>
          <cell r="E237">
            <v>0</v>
          </cell>
          <cell r="F237">
            <v>0</v>
          </cell>
          <cell r="G237">
            <v>0</v>
          </cell>
        </row>
        <row r="238">
          <cell r="C238">
            <v>5100100</v>
          </cell>
          <cell r="D238" t="str">
            <v>Inventories - Stores &amp; Spares - Elect.</v>
          </cell>
          <cell r="E238">
            <v>0</v>
          </cell>
          <cell r="F238">
            <v>0</v>
          </cell>
          <cell r="G238">
            <v>0</v>
          </cell>
        </row>
        <row r="239">
          <cell r="C239">
            <v>5100200</v>
          </cell>
          <cell r="D239" t="str">
            <v>Inventories - Stores &amp; Spares - Inst.</v>
          </cell>
          <cell r="E239">
            <v>0</v>
          </cell>
          <cell r="F239">
            <v>0</v>
          </cell>
          <cell r="G239">
            <v>0</v>
          </cell>
        </row>
        <row r="240">
          <cell r="C240">
            <v>5100300</v>
          </cell>
          <cell r="D240" t="str">
            <v>Inventories - Stores &amp; Spares - Civil</v>
          </cell>
          <cell r="E240">
            <v>0</v>
          </cell>
          <cell r="F240">
            <v>0</v>
          </cell>
          <cell r="G240">
            <v>0</v>
          </cell>
        </row>
        <row r="241">
          <cell r="C241">
            <v>5100350</v>
          </cell>
          <cell r="D241" t="str">
            <v>Stores &amp; Spares Material with Third Par</v>
          </cell>
          <cell r="E241">
            <v>0</v>
          </cell>
          <cell r="F241">
            <v>0</v>
          </cell>
          <cell r="G241">
            <v>0</v>
          </cell>
        </row>
        <row r="242">
          <cell r="C242">
            <v>5100500</v>
          </cell>
          <cell r="D242" t="str">
            <v>Inventories - Other consumables</v>
          </cell>
          <cell r="E242">
            <v>0</v>
          </cell>
          <cell r="F242">
            <v>0</v>
          </cell>
          <cell r="G242">
            <v>0</v>
          </cell>
        </row>
        <row r="243">
          <cell r="C243">
            <v>5100510</v>
          </cell>
          <cell r="D243" t="str">
            <v>Inventories - Other consumables - Manua</v>
          </cell>
          <cell r="E243">
            <v>0</v>
          </cell>
          <cell r="F243">
            <v>0</v>
          </cell>
          <cell r="G243">
            <v>0</v>
          </cell>
        </row>
        <row r="244">
          <cell r="C244">
            <v>5100600</v>
          </cell>
          <cell r="D244" t="str">
            <v>Provision in Dimunition in Value - Stor</v>
          </cell>
          <cell r="E244">
            <v>0</v>
          </cell>
          <cell r="F244">
            <v>0</v>
          </cell>
          <cell r="G244">
            <v>0</v>
          </cell>
        </row>
        <row r="245">
          <cell r="C245">
            <v>5100800</v>
          </cell>
          <cell r="D245" t="str">
            <v>Materials with outsiders - Stores &amp; Spa</v>
          </cell>
          <cell r="E245">
            <v>0</v>
          </cell>
          <cell r="F245">
            <v>0</v>
          </cell>
          <cell r="G245">
            <v>0</v>
          </cell>
        </row>
        <row r="246">
          <cell r="C246">
            <v>5100950</v>
          </cell>
          <cell r="D246" t="str">
            <v>Inventories - Stores &amp; Spares - Electro</v>
          </cell>
          <cell r="E246">
            <v>0</v>
          </cell>
          <cell r="F246">
            <v>0</v>
          </cell>
          <cell r="G246">
            <v>0</v>
          </cell>
        </row>
        <row r="247">
          <cell r="C247">
            <v>5120000</v>
          </cell>
          <cell r="D247" t="str">
            <v>Inventories - Packing Materials</v>
          </cell>
          <cell r="E247">
            <v>0</v>
          </cell>
          <cell r="F247">
            <v>0</v>
          </cell>
          <cell r="G247">
            <v>0</v>
          </cell>
        </row>
        <row r="248">
          <cell r="C248">
            <v>5190000</v>
          </cell>
          <cell r="D248" t="str">
            <v>Material in Transit</v>
          </cell>
          <cell r="E248">
            <v>0</v>
          </cell>
          <cell r="F248">
            <v>0</v>
          </cell>
          <cell r="G248">
            <v>0</v>
          </cell>
        </row>
        <row r="249">
          <cell r="C249">
            <v>5190010</v>
          </cell>
          <cell r="D249" t="str">
            <v>Material in Transit - Manual Posting</v>
          </cell>
          <cell r="E249">
            <v>0</v>
          </cell>
          <cell r="F249">
            <v>0</v>
          </cell>
          <cell r="G249">
            <v>0</v>
          </cell>
        </row>
        <row r="250">
          <cell r="C250">
            <v>5300000</v>
          </cell>
          <cell r="D250" t="str">
            <v>Sundry Debtors-Domestic</v>
          </cell>
          <cell r="E250">
            <v>0</v>
          </cell>
          <cell r="F250">
            <v>0</v>
          </cell>
          <cell r="G250">
            <v>0</v>
          </cell>
        </row>
        <row r="251">
          <cell r="C251">
            <v>5300999</v>
          </cell>
          <cell r="D251" t="str">
            <v>Sundry Debtors - Manual Posting</v>
          </cell>
          <cell r="E251">
            <v>787692</v>
          </cell>
          <cell r="F251">
            <v>787692</v>
          </cell>
          <cell r="G251">
            <v>0</v>
          </cell>
        </row>
        <row r="252">
          <cell r="C252">
            <v>5330900</v>
          </cell>
          <cell r="D252" t="str">
            <v>Sundry Debtors-Others</v>
          </cell>
          <cell r="E252">
            <v>0</v>
          </cell>
          <cell r="F252">
            <v>0</v>
          </cell>
          <cell r="G252">
            <v>0</v>
          </cell>
        </row>
        <row r="253">
          <cell r="C253">
            <v>5346000</v>
          </cell>
          <cell r="D253" t="str">
            <v>Cheques on Hand</v>
          </cell>
          <cell r="E253">
            <v>0</v>
          </cell>
          <cell r="F253">
            <v>0</v>
          </cell>
          <cell r="G253">
            <v>0</v>
          </cell>
        </row>
        <row r="254">
          <cell r="C254">
            <v>5390000</v>
          </cell>
          <cell r="D254" t="str">
            <v>Provision For Doubtful Debts</v>
          </cell>
          <cell r="E254">
            <v>0</v>
          </cell>
          <cell r="F254">
            <v>0</v>
          </cell>
          <cell r="G254">
            <v>0</v>
          </cell>
        </row>
        <row r="255">
          <cell r="C255">
            <v>5390010</v>
          </cell>
          <cell r="D255" t="str">
            <v>Provision For Doubtful Debts - Manual P</v>
          </cell>
          <cell r="E255">
            <v>0</v>
          </cell>
          <cell r="F255">
            <v>0</v>
          </cell>
          <cell r="G255">
            <v>0</v>
          </cell>
        </row>
        <row r="256">
          <cell r="C256">
            <v>5512490</v>
          </cell>
          <cell r="D256" t="str">
            <v>Blocked for entry</v>
          </cell>
          <cell r="E256">
            <v>444</v>
          </cell>
          <cell r="F256">
            <v>444</v>
          </cell>
          <cell r="G256">
            <v>0</v>
          </cell>
        </row>
        <row r="257">
          <cell r="C257">
            <v>5512491</v>
          </cell>
          <cell r="D257" t="str">
            <v>(REGL) ICICI - 705007054 - NEW DELHI-P</v>
          </cell>
          <cell r="E257">
            <v>0</v>
          </cell>
          <cell r="F257">
            <v>0</v>
          </cell>
          <cell r="G257">
            <v>0</v>
          </cell>
        </row>
        <row r="258">
          <cell r="C258">
            <v>5512492</v>
          </cell>
          <cell r="D258" t="str">
            <v>(REGL) ICICI - 705007054 - NEW DELHI-P</v>
          </cell>
          <cell r="E258">
            <v>0</v>
          </cell>
          <cell r="F258">
            <v>0</v>
          </cell>
          <cell r="G258">
            <v>0</v>
          </cell>
        </row>
        <row r="259">
          <cell r="C259">
            <v>5519390</v>
          </cell>
          <cell r="D259" t="str">
            <v>(CAPL) ICICI - 39305001844 - CHURCHGATE</v>
          </cell>
          <cell r="E259">
            <v>0</v>
          </cell>
          <cell r="F259">
            <v>0</v>
          </cell>
          <cell r="G259">
            <v>0</v>
          </cell>
        </row>
        <row r="260">
          <cell r="C260">
            <v>5519391</v>
          </cell>
          <cell r="D260" t="str">
            <v>(CAPL) ICICI - 39305001844 - CHURCHGATE</v>
          </cell>
          <cell r="E260">
            <v>0</v>
          </cell>
          <cell r="F260">
            <v>0</v>
          </cell>
          <cell r="G260">
            <v>0</v>
          </cell>
        </row>
        <row r="261">
          <cell r="C261">
            <v>5519392</v>
          </cell>
          <cell r="D261" t="str">
            <v>(CAPL) ICICI - 39305001844 - CHURCHGATE</v>
          </cell>
          <cell r="E261">
            <v>0</v>
          </cell>
          <cell r="F261">
            <v>0</v>
          </cell>
          <cell r="G261">
            <v>0</v>
          </cell>
        </row>
        <row r="262">
          <cell r="C262">
            <v>5519400</v>
          </cell>
          <cell r="D262" t="str">
            <v>(CAPL) ICICI - 631005009433- NELLORE -</v>
          </cell>
          <cell r="E262">
            <v>0</v>
          </cell>
          <cell r="F262">
            <v>0</v>
          </cell>
          <cell r="G262">
            <v>0</v>
          </cell>
        </row>
        <row r="263">
          <cell r="C263">
            <v>5519401</v>
          </cell>
          <cell r="D263" t="str">
            <v>(CAPL) ICICI - 631005009433- NELLORE -</v>
          </cell>
          <cell r="E263">
            <v>0</v>
          </cell>
          <cell r="F263">
            <v>0</v>
          </cell>
          <cell r="G263">
            <v>0</v>
          </cell>
        </row>
        <row r="264">
          <cell r="C264">
            <v>5519402</v>
          </cell>
          <cell r="D264" t="str">
            <v>(CAPL) ICICI - 631005009433- NELLORE -</v>
          </cell>
          <cell r="E264">
            <v>0</v>
          </cell>
          <cell r="F264">
            <v>0</v>
          </cell>
          <cell r="G264">
            <v>0</v>
          </cell>
        </row>
        <row r="265">
          <cell r="C265">
            <v>5519750</v>
          </cell>
          <cell r="D265" t="str">
            <v>(REGL) ICICI BANK-039305000939-MUMBAI-M</v>
          </cell>
          <cell r="E265">
            <v>39609048</v>
          </cell>
          <cell r="F265">
            <v>39609048</v>
          </cell>
          <cell r="G265">
            <v>0</v>
          </cell>
        </row>
        <row r="266">
          <cell r="C266">
            <v>5519751</v>
          </cell>
          <cell r="D266" t="str">
            <v>(REGL) ICICI BANK-039305000939-MUMBAI-P</v>
          </cell>
          <cell r="E266">
            <v>-15437719</v>
          </cell>
          <cell r="F266">
            <v>0</v>
          </cell>
          <cell r="G266">
            <v>15437719</v>
          </cell>
        </row>
        <row r="267">
          <cell r="C267">
            <v>5519752</v>
          </cell>
          <cell r="D267" t="str">
            <v>(REGL) ICICI BANK-039305000939-MUMBAI-R</v>
          </cell>
          <cell r="E267">
            <v>205127</v>
          </cell>
          <cell r="F267">
            <v>205127</v>
          </cell>
          <cell r="G267">
            <v>0</v>
          </cell>
        </row>
        <row r="268">
          <cell r="C268">
            <v>5519760</v>
          </cell>
          <cell r="D268" t="str">
            <v>(REGL) CANARA BANK-1903201000192-MUMBAI</v>
          </cell>
          <cell r="E268">
            <v>965659</v>
          </cell>
          <cell r="F268">
            <v>965659</v>
          </cell>
          <cell r="G268">
            <v>0</v>
          </cell>
        </row>
        <row r="269">
          <cell r="C269">
            <v>5519761</v>
          </cell>
          <cell r="D269" t="str">
            <v>(REGL) CANARA BANK-1903201000192-MUMBAI</v>
          </cell>
          <cell r="E269">
            <v>0</v>
          </cell>
          <cell r="F269">
            <v>0</v>
          </cell>
          <cell r="G269">
            <v>0</v>
          </cell>
        </row>
        <row r="270">
          <cell r="C270">
            <v>5519762</v>
          </cell>
          <cell r="D270" t="str">
            <v>(REGL) CANARA BANK-1903201000192-MUMBAI</v>
          </cell>
          <cell r="E270">
            <v>0</v>
          </cell>
          <cell r="F270">
            <v>0</v>
          </cell>
          <cell r="G270">
            <v>0</v>
          </cell>
        </row>
        <row r="271">
          <cell r="C271">
            <v>5519770</v>
          </cell>
          <cell r="D271" t="str">
            <v>(REGL) SBI BANK-30216192977-MUMBAI-MAIN</v>
          </cell>
          <cell r="E271">
            <v>78116</v>
          </cell>
          <cell r="F271">
            <v>78116</v>
          </cell>
          <cell r="G271">
            <v>0</v>
          </cell>
        </row>
        <row r="272">
          <cell r="C272">
            <v>5519771</v>
          </cell>
          <cell r="D272" t="str">
            <v>(REGL) SBI BANK-30216192977-MUMBAI-PAYM</v>
          </cell>
          <cell r="E272">
            <v>0</v>
          </cell>
          <cell r="F272">
            <v>0</v>
          </cell>
          <cell r="G272">
            <v>0</v>
          </cell>
        </row>
        <row r="273">
          <cell r="C273">
            <v>5519772</v>
          </cell>
          <cell r="D273" t="str">
            <v>(REGL) SBI BANK-30216192977-MUMBAI-RECE</v>
          </cell>
          <cell r="E273">
            <v>0</v>
          </cell>
          <cell r="F273">
            <v>0</v>
          </cell>
          <cell r="G273">
            <v>0</v>
          </cell>
        </row>
        <row r="274">
          <cell r="C274">
            <v>5519780</v>
          </cell>
          <cell r="D274" t="str">
            <v>(REGL) HDFC BANK-0600310005191-MUMBAI-M</v>
          </cell>
          <cell r="E274">
            <v>321788</v>
          </cell>
          <cell r="F274">
            <v>321788</v>
          </cell>
          <cell r="G274">
            <v>0</v>
          </cell>
        </row>
        <row r="275">
          <cell r="C275">
            <v>5519781</v>
          </cell>
          <cell r="D275" t="str">
            <v>(REGL) HDFC BANK-0600310005191-MUMBAI-P</v>
          </cell>
          <cell r="E275">
            <v>-6300</v>
          </cell>
          <cell r="F275">
            <v>0</v>
          </cell>
          <cell r="G275">
            <v>6300</v>
          </cell>
        </row>
        <row r="276">
          <cell r="C276">
            <v>5519782</v>
          </cell>
          <cell r="D276" t="str">
            <v>(REGL) HDFC BANK-0600310005191-MUMBAI-R</v>
          </cell>
          <cell r="E276">
            <v>0</v>
          </cell>
          <cell r="F276">
            <v>0</v>
          </cell>
          <cell r="G276">
            <v>0</v>
          </cell>
        </row>
        <row r="277">
          <cell r="C277">
            <v>5589999</v>
          </cell>
          <cell r="D277" t="str">
            <v>Bank Current Control Account</v>
          </cell>
          <cell r="E277">
            <v>55794921</v>
          </cell>
          <cell r="F277">
            <v>55794921</v>
          </cell>
          <cell r="G277">
            <v>0</v>
          </cell>
        </row>
        <row r="278">
          <cell r="C278">
            <v>5597000</v>
          </cell>
          <cell r="D278" t="str">
            <v>Fixed Deposits With Scheduled Banks-INR</v>
          </cell>
          <cell r="E278">
            <v>900606973</v>
          </cell>
          <cell r="F278">
            <v>900606973</v>
          </cell>
          <cell r="G278">
            <v>0</v>
          </cell>
        </row>
        <row r="279">
          <cell r="C279">
            <v>5600000</v>
          </cell>
          <cell r="D279" t="str">
            <v>Loans To Employees-Housing (SCG)</v>
          </cell>
          <cell r="E279">
            <v>0</v>
          </cell>
          <cell r="F279">
            <v>0</v>
          </cell>
          <cell r="G279">
            <v>0</v>
          </cell>
        </row>
        <row r="280">
          <cell r="C280">
            <v>5615050</v>
          </cell>
          <cell r="D280" t="str">
            <v>Loans To Subsidiary Companies</v>
          </cell>
          <cell r="E280">
            <v>0</v>
          </cell>
          <cell r="F280">
            <v>0</v>
          </cell>
          <cell r="G280">
            <v>0</v>
          </cell>
        </row>
        <row r="281">
          <cell r="C281">
            <v>5615100</v>
          </cell>
          <cell r="D281" t="str">
            <v>Advances to Group Companies</v>
          </cell>
          <cell r="E281">
            <v>0</v>
          </cell>
          <cell r="F281">
            <v>0</v>
          </cell>
          <cell r="G281">
            <v>0</v>
          </cell>
        </row>
        <row r="282">
          <cell r="C282">
            <v>5615110</v>
          </cell>
          <cell r="D282" t="str">
            <v>Advances To Group Companies - Manual Po</v>
          </cell>
          <cell r="E282">
            <v>324821191</v>
          </cell>
          <cell r="F282">
            <v>324821191</v>
          </cell>
          <cell r="G282">
            <v>0</v>
          </cell>
        </row>
        <row r="283">
          <cell r="C283">
            <v>5615500</v>
          </cell>
          <cell r="D283" t="str">
            <v>Advance against subscription to Securit</v>
          </cell>
          <cell r="E283">
            <v>31276396583</v>
          </cell>
          <cell r="F283">
            <v>31276396583</v>
          </cell>
          <cell r="G283">
            <v>0</v>
          </cell>
        </row>
        <row r="284">
          <cell r="C284">
            <v>5620000</v>
          </cell>
          <cell r="D284" t="str">
            <v>Advances to Vendors</v>
          </cell>
          <cell r="E284">
            <v>5876892</v>
          </cell>
          <cell r="F284">
            <v>5876892</v>
          </cell>
          <cell r="G284">
            <v>0</v>
          </cell>
        </row>
        <row r="285">
          <cell r="C285">
            <v>5620020</v>
          </cell>
          <cell r="D285" t="str">
            <v>Advances to Vendors - Manual Posting</v>
          </cell>
          <cell r="E285">
            <v>1518072</v>
          </cell>
          <cell r="F285">
            <v>1518072</v>
          </cell>
          <cell r="G285">
            <v>0</v>
          </cell>
        </row>
        <row r="286">
          <cell r="C286">
            <v>5620500</v>
          </cell>
          <cell r="D286" t="str">
            <v>Sundry Creditors - Debit Balances</v>
          </cell>
          <cell r="E286">
            <v>0</v>
          </cell>
          <cell r="F286">
            <v>0</v>
          </cell>
          <cell r="G286">
            <v>0</v>
          </cell>
        </row>
        <row r="287">
          <cell r="C287">
            <v>5625025</v>
          </cell>
          <cell r="D287" t="str">
            <v>Loans To Employees-House Lease Deposit</v>
          </cell>
          <cell r="E287">
            <v>569500</v>
          </cell>
          <cell r="F287">
            <v>569500</v>
          </cell>
          <cell r="G287">
            <v>0</v>
          </cell>
        </row>
        <row r="288">
          <cell r="C288">
            <v>5625030</v>
          </cell>
          <cell r="D288" t="str">
            <v>Interest Accrued on loans to employees</v>
          </cell>
          <cell r="E288">
            <v>17689</v>
          </cell>
          <cell r="F288">
            <v>17689</v>
          </cell>
          <cell r="G288">
            <v>0</v>
          </cell>
        </row>
        <row r="289">
          <cell r="C289">
            <v>5625050</v>
          </cell>
          <cell r="D289" t="str">
            <v>Loans To Employees-Computers</v>
          </cell>
          <cell r="E289">
            <v>0</v>
          </cell>
          <cell r="F289">
            <v>0</v>
          </cell>
          <cell r="G289">
            <v>0</v>
          </cell>
        </row>
        <row r="290">
          <cell r="C290">
            <v>5625070</v>
          </cell>
          <cell r="D290" t="str">
            <v>Loans To Employees-Vehicle</v>
          </cell>
          <cell r="E290">
            <v>0</v>
          </cell>
          <cell r="F290">
            <v>0</v>
          </cell>
          <cell r="G290">
            <v>0</v>
          </cell>
        </row>
        <row r="291">
          <cell r="C291">
            <v>5625075</v>
          </cell>
          <cell r="D291" t="str">
            <v>Loans To Employees-Medical Loan</v>
          </cell>
          <cell r="E291">
            <v>0</v>
          </cell>
          <cell r="F291">
            <v>0</v>
          </cell>
          <cell r="G291">
            <v>0</v>
          </cell>
        </row>
        <row r="292">
          <cell r="C292">
            <v>5625090</v>
          </cell>
          <cell r="D292" t="str">
            <v>Loans To Employees-Miscellaneous</v>
          </cell>
          <cell r="E292">
            <v>0</v>
          </cell>
          <cell r="F292">
            <v>0</v>
          </cell>
          <cell r="G292">
            <v>0</v>
          </cell>
        </row>
        <row r="293">
          <cell r="C293">
            <v>5625500</v>
          </cell>
          <cell r="D293" t="str">
            <v>Advance To Employees - Salary/Bonus</v>
          </cell>
          <cell r="E293">
            <v>885902</v>
          </cell>
          <cell r="F293">
            <v>885902</v>
          </cell>
          <cell r="G293">
            <v>0</v>
          </cell>
        </row>
        <row r="294">
          <cell r="C294">
            <v>5625510</v>
          </cell>
          <cell r="D294" t="str">
            <v>Advance To Employees -Festival Advance</v>
          </cell>
          <cell r="E294">
            <v>0</v>
          </cell>
          <cell r="F294">
            <v>0</v>
          </cell>
          <cell r="G294">
            <v>0</v>
          </cell>
        </row>
        <row r="295">
          <cell r="C295">
            <v>5625520</v>
          </cell>
          <cell r="D295" t="str">
            <v>Advance To Employees -Travel</v>
          </cell>
          <cell r="E295">
            <v>2839</v>
          </cell>
          <cell r="F295">
            <v>2839</v>
          </cell>
          <cell r="G295">
            <v>0</v>
          </cell>
        </row>
        <row r="296">
          <cell r="C296">
            <v>5625530</v>
          </cell>
          <cell r="D296" t="str">
            <v>Advance To Employees -Medical</v>
          </cell>
          <cell r="E296">
            <v>0</v>
          </cell>
          <cell r="F296">
            <v>0</v>
          </cell>
          <cell r="G296">
            <v>0</v>
          </cell>
        </row>
        <row r="297">
          <cell r="C297">
            <v>5625540</v>
          </cell>
          <cell r="D297" t="str">
            <v>Advance to Employees - Petrol Expenses</v>
          </cell>
          <cell r="E297">
            <v>0</v>
          </cell>
          <cell r="F297">
            <v>0</v>
          </cell>
          <cell r="G297">
            <v>0</v>
          </cell>
        </row>
        <row r="298">
          <cell r="C298">
            <v>5625550</v>
          </cell>
          <cell r="D298" t="str">
            <v>Advance To Employees - Final Settlement</v>
          </cell>
          <cell r="E298">
            <v>0</v>
          </cell>
          <cell r="F298">
            <v>0</v>
          </cell>
          <cell r="G298">
            <v>0</v>
          </cell>
        </row>
        <row r="299">
          <cell r="C299">
            <v>5625590</v>
          </cell>
          <cell r="D299" t="str">
            <v>Advance To Employees -Others Including</v>
          </cell>
          <cell r="E299">
            <v>66206</v>
          </cell>
          <cell r="F299">
            <v>66206</v>
          </cell>
          <cell r="G299">
            <v>0</v>
          </cell>
        </row>
        <row r="300">
          <cell r="C300">
            <v>5625610</v>
          </cell>
          <cell r="D300" t="str">
            <v>Advance To Employees - Children's Educa</v>
          </cell>
          <cell r="E300">
            <v>0</v>
          </cell>
          <cell r="F300">
            <v>0</v>
          </cell>
          <cell r="G300">
            <v>0</v>
          </cell>
        </row>
        <row r="301">
          <cell r="C301">
            <v>5625620</v>
          </cell>
          <cell r="D301" t="str">
            <v>Advance To Employees - Tempaorary Advan</v>
          </cell>
          <cell r="E301">
            <v>0</v>
          </cell>
          <cell r="F301">
            <v>0</v>
          </cell>
          <cell r="G301">
            <v>0</v>
          </cell>
        </row>
        <row r="302">
          <cell r="C302">
            <v>5625630</v>
          </cell>
          <cell r="D302" t="str">
            <v>Advance To Employees - TDS/Bonus/Exgrat</v>
          </cell>
          <cell r="E302">
            <v>0</v>
          </cell>
          <cell r="F302">
            <v>0</v>
          </cell>
          <cell r="G302">
            <v>0</v>
          </cell>
        </row>
        <row r="303">
          <cell r="C303">
            <v>5625700</v>
          </cell>
          <cell r="D303" t="str">
            <v>Advance to Employees - Fuel &amp; Maintenan</v>
          </cell>
          <cell r="E303">
            <v>0</v>
          </cell>
          <cell r="F303">
            <v>0</v>
          </cell>
          <cell r="G303">
            <v>0</v>
          </cell>
        </row>
        <row r="304">
          <cell r="C304">
            <v>5625710</v>
          </cell>
          <cell r="D304" t="str">
            <v>Advance To Employees - Office Wear Allo</v>
          </cell>
          <cell r="E304">
            <v>0</v>
          </cell>
          <cell r="F304">
            <v>0</v>
          </cell>
          <cell r="G304">
            <v>0</v>
          </cell>
        </row>
        <row r="305">
          <cell r="C305">
            <v>5625720</v>
          </cell>
          <cell r="D305" t="str">
            <v>Advance To  Employees - Medical Expense</v>
          </cell>
          <cell r="E305">
            <v>-18750</v>
          </cell>
          <cell r="F305">
            <v>0</v>
          </cell>
          <cell r="G305">
            <v>18750</v>
          </cell>
        </row>
        <row r="306">
          <cell r="C306">
            <v>5625730</v>
          </cell>
          <cell r="D306" t="str">
            <v>Advance To Employees - Reimbursements</v>
          </cell>
          <cell r="E306">
            <v>0</v>
          </cell>
          <cell r="F306">
            <v>0</v>
          </cell>
          <cell r="G306">
            <v>0</v>
          </cell>
        </row>
        <row r="307">
          <cell r="C307">
            <v>5625900</v>
          </cell>
          <cell r="D307" t="str">
            <v>Advance To Employees - Vehicle Loan</v>
          </cell>
          <cell r="E307">
            <v>0</v>
          </cell>
          <cell r="F307">
            <v>0</v>
          </cell>
          <cell r="G307">
            <v>0</v>
          </cell>
        </row>
        <row r="308">
          <cell r="C308">
            <v>5635001</v>
          </cell>
          <cell r="D308" t="str">
            <v>Service Tax Credit Recoverable - Head O</v>
          </cell>
          <cell r="E308">
            <v>20803894</v>
          </cell>
          <cell r="F308">
            <v>20803894</v>
          </cell>
          <cell r="G308">
            <v>0</v>
          </cell>
        </row>
        <row r="309">
          <cell r="C309">
            <v>5635510</v>
          </cell>
          <cell r="D309" t="str">
            <v>VAT Recoverable Account</v>
          </cell>
          <cell r="E309">
            <v>0</v>
          </cell>
          <cell r="F309">
            <v>0</v>
          </cell>
          <cell r="G309">
            <v>0</v>
          </cell>
        </row>
        <row r="310">
          <cell r="C310">
            <v>5635520</v>
          </cell>
          <cell r="D310" t="str">
            <v>TDS  VAT  WCT RECOVERABLE</v>
          </cell>
          <cell r="E310">
            <v>0</v>
          </cell>
          <cell r="F310">
            <v>0</v>
          </cell>
          <cell r="G310">
            <v>0</v>
          </cell>
        </row>
        <row r="311">
          <cell r="C311">
            <v>5640200</v>
          </cell>
          <cell r="D311" t="str">
            <v>Claims Receivable - Insurance</v>
          </cell>
          <cell r="E311">
            <v>0</v>
          </cell>
          <cell r="F311">
            <v>0</v>
          </cell>
          <cell r="G311">
            <v>0</v>
          </cell>
        </row>
        <row r="312">
          <cell r="C312">
            <v>5640210</v>
          </cell>
          <cell r="D312" t="str">
            <v>Claims Receivable - Insurance - Contra</v>
          </cell>
          <cell r="E312">
            <v>0</v>
          </cell>
          <cell r="F312">
            <v>0</v>
          </cell>
          <cell r="G312">
            <v>0</v>
          </cell>
        </row>
        <row r="313">
          <cell r="C313">
            <v>5640900</v>
          </cell>
          <cell r="D313" t="str">
            <v>Advances -Others</v>
          </cell>
          <cell r="E313">
            <v>0</v>
          </cell>
          <cell r="F313">
            <v>0</v>
          </cell>
          <cell r="G313">
            <v>0</v>
          </cell>
        </row>
        <row r="314">
          <cell r="C314">
            <v>5650000</v>
          </cell>
          <cell r="D314" t="str">
            <v>Prepaid Rent</v>
          </cell>
          <cell r="E314">
            <v>0</v>
          </cell>
          <cell r="F314">
            <v>0</v>
          </cell>
          <cell r="G314">
            <v>0</v>
          </cell>
        </row>
        <row r="315">
          <cell r="C315">
            <v>5650100</v>
          </cell>
          <cell r="D315" t="str">
            <v>Prepaid Insurance</v>
          </cell>
          <cell r="E315">
            <v>577599</v>
          </cell>
          <cell r="F315">
            <v>577599</v>
          </cell>
          <cell r="G315">
            <v>0</v>
          </cell>
        </row>
        <row r="316">
          <cell r="C316">
            <v>5650900</v>
          </cell>
          <cell r="D316" t="str">
            <v>Other Prepaid Expenses</v>
          </cell>
          <cell r="E316">
            <v>6051285</v>
          </cell>
          <cell r="F316">
            <v>6051285</v>
          </cell>
          <cell r="G316">
            <v>0</v>
          </cell>
        </row>
        <row r="317">
          <cell r="C317">
            <v>5660000</v>
          </cell>
          <cell r="D317" t="str">
            <v>Inter Corporate Deposits Given</v>
          </cell>
          <cell r="E317">
            <v>34820200000</v>
          </cell>
          <cell r="F317">
            <v>34820200000</v>
          </cell>
          <cell r="G317">
            <v>0</v>
          </cell>
        </row>
        <row r="318">
          <cell r="C318">
            <v>5660100</v>
          </cell>
          <cell r="D318" t="str">
            <v>Lease Rent Advance - Plant &amp; Mach.</v>
          </cell>
          <cell r="E318">
            <v>0</v>
          </cell>
          <cell r="F318">
            <v>0</v>
          </cell>
          <cell r="G318">
            <v>0</v>
          </cell>
        </row>
        <row r="319">
          <cell r="C319">
            <v>5660110</v>
          </cell>
          <cell r="D319" t="str">
            <v>Lease Rent Advance - Buildings on hire</v>
          </cell>
          <cell r="E319">
            <v>0</v>
          </cell>
          <cell r="F319">
            <v>0</v>
          </cell>
          <cell r="G319">
            <v>0</v>
          </cell>
        </row>
        <row r="320">
          <cell r="C320">
            <v>5660300</v>
          </cell>
          <cell r="D320" t="str">
            <v>Application Money Pending Allotment</v>
          </cell>
          <cell r="E320">
            <v>0</v>
          </cell>
          <cell r="F320">
            <v>0</v>
          </cell>
          <cell r="G320">
            <v>0</v>
          </cell>
        </row>
        <row r="321">
          <cell r="C321">
            <v>5660400</v>
          </cell>
          <cell r="D321" t="str">
            <v>Interest Receivable Accrued (Others)</v>
          </cell>
          <cell r="E321">
            <v>31843863</v>
          </cell>
          <cell r="F321">
            <v>31843863</v>
          </cell>
          <cell r="G321">
            <v>0</v>
          </cell>
        </row>
        <row r="322">
          <cell r="C322">
            <v>5660450</v>
          </cell>
          <cell r="D322" t="str">
            <v>Dividend Receivable Accrued &amp; Due</v>
          </cell>
          <cell r="E322">
            <v>0</v>
          </cell>
          <cell r="F322">
            <v>0</v>
          </cell>
          <cell r="G322">
            <v>0</v>
          </cell>
        </row>
        <row r="323">
          <cell r="C323">
            <v>5660460</v>
          </cell>
          <cell r="D323" t="str">
            <v>Other Receivables-Accrued</v>
          </cell>
          <cell r="E323">
            <v>0</v>
          </cell>
          <cell r="F323">
            <v>0</v>
          </cell>
          <cell r="G323">
            <v>0</v>
          </cell>
        </row>
        <row r="324">
          <cell r="C324">
            <v>5660500</v>
          </cell>
          <cell r="D324" t="str">
            <v>Materials Given On Loan</v>
          </cell>
          <cell r="E324">
            <v>0</v>
          </cell>
          <cell r="F324">
            <v>0</v>
          </cell>
          <cell r="G324">
            <v>0</v>
          </cell>
        </row>
        <row r="325">
          <cell r="C325">
            <v>5660900</v>
          </cell>
          <cell r="D325" t="str">
            <v>Advances to Others</v>
          </cell>
          <cell r="E325">
            <v>0</v>
          </cell>
          <cell r="F325">
            <v>0</v>
          </cell>
          <cell r="G325">
            <v>0</v>
          </cell>
        </row>
        <row r="326">
          <cell r="C326">
            <v>5670000</v>
          </cell>
          <cell r="D326" t="str">
            <v>WCT at Source Recoverable</v>
          </cell>
          <cell r="E326">
            <v>0</v>
          </cell>
          <cell r="F326">
            <v>0</v>
          </cell>
          <cell r="G326">
            <v>0</v>
          </cell>
        </row>
        <row r="327">
          <cell r="C327">
            <v>5680000</v>
          </cell>
          <cell r="D327" t="str">
            <v>Advance Income Tax Paid</v>
          </cell>
          <cell r="E327">
            <v>631359</v>
          </cell>
          <cell r="F327">
            <v>631359</v>
          </cell>
          <cell r="G327">
            <v>0</v>
          </cell>
        </row>
        <row r="328">
          <cell r="C328">
            <v>5680005</v>
          </cell>
          <cell r="D328" t="str">
            <v>Advance Fringe Benefit Tax paid</v>
          </cell>
          <cell r="E328">
            <v>9788263</v>
          </cell>
          <cell r="F328">
            <v>9788263</v>
          </cell>
          <cell r="G328">
            <v>0</v>
          </cell>
        </row>
        <row r="329">
          <cell r="C329">
            <v>5680010</v>
          </cell>
          <cell r="D329" t="str">
            <v>Advance Income Tax Paid For Current Yea</v>
          </cell>
          <cell r="E329">
            <v>167035000</v>
          </cell>
          <cell r="F329">
            <v>167035000</v>
          </cell>
          <cell r="G329">
            <v>0</v>
          </cell>
        </row>
        <row r="330">
          <cell r="C330">
            <v>5680020</v>
          </cell>
          <cell r="D330" t="str">
            <v>Income Tax Refund Receivable</v>
          </cell>
          <cell r="E330">
            <v>524991</v>
          </cell>
          <cell r="F330">
            <v>524991</v>
          </cell>
          <cell r="G330">
            <v>0</v>
          </cell>
        </row>
        <row r="331">
          <cell r="C331">
            <v>5680030</v>
          </cell>
          <cell r="D331" t="str">
            <v>Retention Receivable on Contracts</v>
          </cell>
          <cell r="E331">
            <v>0</v>
          </cell>
          <cell r="F331">
            <v>0</v>
          </cell>
          <cell r="G331">
            <v>0</v>
          </cell>
        </row>
        <row r="332">
          <cell r="C332">
            <v>5680040</v>
          </cell>
          <cell r="D332" t="str">
            <v>Retention Receivables from Customers -</v>
          </cell>
          <cell r="E332">
            <v>0</v>
          </cell>
          <cell r="F332">
            <v>0</v>
          </cell>
          <cell r="G332">
            <v>0</v>
          </cell>
        </row>
        <row r="333">
          <cell r="C333">
            <v>5680110</v>
          </cell>
          <cell r="D333" t="str">
            <v>TDS On Interest Received - ICDs</v>
          </cell>
          <cell r="E333">
            <v>0</v>
          </cell>
          <cell r="F333">
            <v>0</v>
          </cell>
          <cell r="G333">
            <v>0</v>
          </cell>
        </row>
        <row r="334">
          <cell r="C334">
            <v>5680120</v>
          </cell>
          <cell r="D334" t="str">
            <v>TDS On Interest Received - Debentures</v>
          </cell>
          <cell r="E334">
            <v>0</v>
          </cell>
          <cell r="F334">
            <v>0</v>
          </cell>
          <cell r="G334">
            <v>0</v>
          </cell>
        </row>
        <row r="335">
          <cell r="C335">
            <v>5680300</v>
          </cell>
          <cell r="D335" t="str">
            <v>TDS Certificate Receivables from Custom</v>
          </cell>
          <cell r="E335">
            <v>17478352</v>
          </cell>
          <cell r="F335">
            <v>17478352</v>
          </cell>
          <cell r="G335">
            <v>0</v>
          </cell>
        </row>
        <row r="336">
          <cell r="C336">
            <v>5680600</v>
          </cell>
          <cell r="D336" t="str">
            <v>TDS for Earlier Years</v>
          </cell>
          <cell r="E336">
            <v>0</v>
          </cell>
          <cell r="F336">
            <v>0</v>
          </cell>
          <cell r="G336">
            <v>0</v>
          </cell>
        </row>
        <row r="337">
          <cell r="C337">
            <v>5680800</v>
          </cell>
          <cell r="D337" t="str">
            <v>TDS On Other Income</v>
          </cell>
          <cell r="E337">
            <v>0</v>
          </cell>
          <cell r="F337">
            <v>0</v>
          </cell>
          <cell r="G337">
            <v>0</v>
          </cell>
        </row>
        <row r="338">
          <cell r="C338">
            <v>5680850</v>
          </cell>
          <cell r="D338" t="str">
            <v>TDS Certificate Received</v>
          </cell>
          <cell r="E338">
            <v>0</v>
          </cell>
          <cell r="F338">
            <v>0</v>
          </cell>
          <cell r="G338">
            <v>0</v>
          </cell>
        </row>
        <row r="339">
          <cell r="C339">
            <v>5680900</v>
          </cell>
          <cell r="D339" t="str">
            <v>Wealth Tax Paid For Previous Years</v>
          </cell>
          <cell r="E339">
            <v>0</v>
          </cell>
          <cell r="F339">
            <v>0</v>
          </cell>
          <cell r="G339">
            <v>0</v>
          </cell>
        </row>
        <row r="340">
          <cell r="C340">
            <v>5680910</v>
          </cell>
          <cell r="D340" t="str">
            <v>Wealth Tax Paid For Current Year</v>
          </cell>
          <cell r="E340">
            <v>0</v>
          </cell>
          <cell r="F340">
            <v>0</v>
          </cell>
          <cell r="G340">
            <v>0</v>
          </cell>
        </row>
        <row r="341">
          <cell r="C341">
            <v>5690000</v>
          </cell>
          <cell r="D341" t="str">
            <v>Provision for Diminution of Advances</v>
          </cell>
          <cell r="E341">
            <v>0</v>
          </cell>
          <cell r="F341">
            <v>0</v>
          </cell>
          <cell r="G341">
            <v>0</v>
          </cell>
        </row>
        <row r="342">
          <cell r="C342">
            <v>5720000</v>
          </cell>
          <cell r="D342" t="str">
            <v>Deposits For Telephones - Telecom Depar</v>
          </cell>
          <cell r="E342">
            <v>0</v>
          </cell>
          <cell r="F342">
            <v>0</v>
          </cell>
          <cell r="G342">
            <v>0</v>
          </cell>
        </row>
        <row r="343">
          <cell r="C343">
            <v>5720030</v>
          </cell>
          <cell r="D343" t="str">
            <v>Deposits With State Electricity Board</v>
          </cell>
          <cell r="E343">
            <v>0</v>
          </cell>
          <cell r="F343">
            <v>0</v>
          </cell>
          <cell r="G343">
            <v>0</v>
          </cell>
        </row>
        <row r="344">
          <cell r="C344">
            <v>5720040</v>
          </cell>
          <cell r="D344" t="str">
            <v>Deposits To Others</v>
          </cell>
          <cell r="E344">
            <v>45088516</v>
          </cell>
          <cell r="F344">
            <v>45088516</v>
          </cell>
          <cell r="G344">
            <v>0</v>
          </cell>
        </row>
        <row r="345">
          <cell r="C345">
            <v>5720050</v>
          </cell>
          <cell r="D345" t="str">
            <v>Rental Deposit to Others</v>
          </cell>
          <cell r="E345">
            <v>0</v>
          </cell>
          <cell r="F345">
            <v>0</v>
          </cell>
          <cell r="G345">
            <v>0</v>
          </cell>
        </row>
        <row r="346">
          <cell r="C346">
            <v>5750000</v>
          </cell>
          <cell r="D346" t="str">
            <v>Deposits For Residential Buildings</v>
          </cell>
          <cell r="E346">
            <v>0</v>
          </cell>
          <cell r="F346">
            <v>0</v>
          </cell>
          <cell r="G346">
            <v>0</v>
          </cell>
        </row>
        <row r="347">
          <cell r="C347">
            <v>5750010</v>
          </cell>
          <cell r="D347" t="str">
            <v>Deposits For  Office Buildings</v>
          </cell>
          <cell r="E347">
            <v>0</v>
          </cell>
          <cell r="F347">
            <v>0</v>
          </cell>
          <cell r="G347">
            <v>0</v>
          </cell>
        </row>
        <row r="348">
          <cell r="C348">
            <v>5750020</v>
          </cell>
          <cell r="D348" t="str">
            <v>Deposits For Godown On Hire</v>
          </cell>
          <cell r="E348">
            <v>0</v>
          </cell>
          <cell r="F348">
            <v>0</v>
          </cell>
          <cell r="G348">
            <v>0</v>
          </cell>
        </row>
        <row r="349">
          <cell r="C349">
            <v>5750060</v>
          </cell>
          <cell r="D349" t="str">
            <v>Deposits Paid - Materials Taken On Loan</v>
          </cell>
          <cell r="E349">
            <v>0</v>
          </cell>
          <cell r="F349">
            <v>0</v>
          </cell>
          <cell r="G349">
            <v>0</v>
          </cell>
        </row>
        <row r="350">
          <cell r="C350">
            <v>5750900</v>
          </cell>
          <cell r="D350" t="str">
            <v>Deposits Paid - Others</v>
          </cell>
          <cell r="E350">
            <v>0</v>
          </cell>
          <cell r="F350">
            <v>0</v>
          </cell>
          <cell r="G350">
            <v>0</v>
          </cell>
        </row>
        <row r="351">
          <cell r="C351">
            <v>5790000</v>
          </cell>
          <cell r="D351" t="str">
            <v>Provision for Diminution of Deposits</v>
          </cell>
          <cell r="E351">
            <v>0</v>
          </cell>
          <cell r="F351">
            <v>0</v>
          </cell>
          <cell r="G351">
            <v>0</v>
          </cell>
        </row>
        <row r="352">
          <cell r="C352">
            <v>6090000</v>
          </cell>
          <cell r="D352" t="str">
            <v>Sale of Power</v>
          </cell>
          <cell r="E352">
            <v>0</v>
          </cell>
          <cell r="F352">
            <v>0</v>
          </cell>
          <cell r="G352">
            <v>0</v>
          </cell>
        </row>
        <row r="353">
          <cell r="C353">
            <v>6320600</v>
          </cell>
          <cell r="D353" t="str">
            <v>Dividend Income-Cu Invt-Units</v>
          </cell>
          <cell r="E353">
            <v>-2120188646</v>
          </cell>
          <cell r="F353">
            <v>0</v>
          </cell>
          <cell r="G353">
            <v>2120188646</v>
          </cell>
        </row>
        <row r="354">
          <cell r="C354">
            <v>6335010</v>
          </cell>
          <cell r="D354" t="str">
            <v>Interest Income-Inter Company Deposits</v>
          </cell>
          <cell r="E354">
            <v>0</v>
          </cell>
          <cell r="F354">
            <v>0</v>
          </cell>
          <cell r="G354">
            <v>0</v>
          </cell>
        </row>
        <row r="355">
          <cell r="C355">
            <v>6335020</v>
          </cell>
          <cell r="D355" t="str">
            <v>Interest Income-Customer Dues</v>
          </cell>
          <cell r="E355">
            <v>0</v>
          </cell>
          <cell r="F355">
            <v>0</v>
          </cell>
          <cell r="G355">
            <v>0</v>
          </cell>
        </row>
        <row r="356">
          <cell r="C356">
            <v>6335040</v>
          </cell>
          <cell r="D356" t="str">
            <v>Interest Income-Bank Fixed Deposits-INR</v>
          </cell>
          <cell r="E356">
            <v>-31879837</v>
          </cell>
          <cell r="F356">
            <v>0</v>
          </cell>
          <cell r="G356">
            <v>31879837</v>
          </cell>
        </row>
        <row r="357">
          <cell r="C357">
            <v>6335050</v>
          </cell>
          <cell r="D357" t="str">
            <v>Interest Inc-Bank Fixed Deposits-FC</v>
          </cell>
          <cell r="E357">
            <v>0</v>
          </cell>
          <cell r="F357">
            <v>0</v>
          </cell>
          <cell r="G357">
            <v>0</v>
          </cell>
        </row>
        <row r="358">
          <cell r="C358">
            <v>6335060</v>
          </cell>
          <cell r="D358" t="str">
            <v>Interest Received - Employee Loans</v>
          </cell>
          <cell r="E358">
            <v>-21749</v>
          </cell>
          <cell r="F358">
            <v>0</v>
          </cell>
          <cell r="G358">
            <v>21749</v>
          </cell>
        </row>
        <row r="359">
          <cell r="C359">
            <v>6335070</v>
          </cell>
          <cell r="D359" t="str">
            <v>Interest Income-Suppliers-Rupees</v>
          </cell>
          <cell r="E359">
            <v>0</v>
          </cell>
          <cell r="F359">
            <v>0</v>
          </cell>
          <cell r="G359">
            <v>0</v>
          </cell>
        </row>
        <row r="360">
          <cell r="C360">
            <v>6335900</v>
          </cell>
          <cell r="D360" t="str">
            <v>Interest Received - Others</v>
          </cell>
          <cell r="E360">
            <v>0</v>
          </cell>
          <cell r="F360">
            <v>0</v>
          </cell>
          <cell r="G360">
            <v>0</v>
          </cell>
        </row>
        <row r="361">
          <cell r="C361">
            <v>6345100</v>
          </cell>
          <cell r="D361" t="str">
            <v>Profit/Loss on Sale of Cu Invt-Equity S</v>
          </cell>
          <cell r="E361">
            <v>0</v>
          </cell>
          <cell r="F361">
            <v>0</v>
          </cell>
          <cell r="G361">
            <v>0</v>
          </cell>
        </row>
        <row r="362">
          <cell r="C362">
            <v>6345300</v>
          </cell>
          <cell r="D362" t="str">
            <v>Profit/Loss on Sale of Cu Invt-Debentur</v>
          </cell>
          <cell r="E362">
            <v>0</v>
          </cell>
          <cell r="F362">
            <v>0</v>
          </cell>
          <cell r="G362">
            <v>0</v>
          </cell>
        </row>
        <row r="363">
          <cell r="C363">
            <v>6345500</v>
          </cell>
          <cell r="D363" t="str">
            <v>Profit/Loss on Sale of Cu Invt-Bonds-Ta</v>
          </cell>
          <cell r="E363">
            <v>0</v>
          </cell>
          <cell r="F363">
            <v>0</v>
          </cell>
          <cell r="G363">
            <v>0</v>
          </cell>
        </row>
        <row r="364">
          <cell r="C364">
            <v>6345600</v>
          </cell>
          <cell r="D364" t="str">
            <v>Profit/Loss on Sale of Cu Invt-Units</v>
          </cell>
          <cell r="E364">
            <v>-1642801494</v>
          </cell>
          <cell r="F364">
            <v>0</v>
          </cell>
          <cell r="G364">
            <v>1642801494</v>
          </cell>
        </row>
        <row r="365">
          <cell r="C365">
            <v>6365000</v>
          </cell>
          <cell r="D365" t="str">
            <v>Sale Of Scrap</v>
          </cell>
          <cell r="E365">
            <v>0</v>
          </cell>
          <cell r="F365">
            <v>0</v>
          </cell>
          <cell r="G365">
            <v>0</v>
          </cell>
        </row>
        <row r="366">
          <cell r="C366">
            <v>6365025</v>
          </cell>
          <cell r="D366" t="str">
            <v>Sales Tax Recovered (Scrap Sales) - Man</v>
          </cell>
          <cell r="E366">
            <v>0</v>
          </cell>
          <cell r="F366">
            <v>0</v>
          </cell>
          <cell r="G366">
            <v>0</v>
          </cell>
        </row>
        <row r="367">
          <cell r="C367">
            <v>6370000</v>
          </cell>
          <cell r="D367" t="str">
            <v>Recoveries from Employees</v>
          </cell>
          <cell r="E367">
            <v>0</v>
          </cell>
          <cell r="F367">
            <v>0</v>
          </cell>
          <cell r="G367">
            <v>0</v>
          </cell>
        </row>
        <row r="368">
          <cell r="C368">
            <v>6370050</v>
          </cell>
          <cell r="D368" t="str">
            <v>Rent Received</v>
          </cell>
          <cell r="E368">
            <v>0</v>
          </cell>
          <cell r="F368">
            <v>0</v>
          </cell>
          <cell r="G368">
            <v>0</v>
          </cell>
        </row>
        <row r="369">
          <cell r="C369">
            <v>6370080</v>
          </cell>
          <cell r="D369" t="str">
            <v>Lease Income Received</v>
          </cell>
          <cell r="E369">
            <v>0</v>
          </cell>
          <cell r="F369">
            <v>0</v>
          </cell>
          <cell r="G369">
            <v>0</v>
          </cell>
        </row>
        <row r="370">
          <cell r="C370">
            <v>6370300</v>
          </cell>
          <cell r="D370" t="str">
            <v>Provision For Doubtful Debts Written Ba</v>
          </cell>
          <cell r="E370">
            <v>0</v>
          </cell>
          <cell r="F370">
            <v>0</v>
          </cell>
          <cell r="G370">
            <v>0</v>
          </cell>
        </row>
        <row r="371">
          <cell r="C371">
            <v>6370310</v>
          </cell>
          <cell r="D371" t="str">
            <v>Bad Debts Recovered</v>
          </cell>
          <cell r="E371">
            <v>0</v>
          </cell>
          <cell r="F371">
            <v>0</v>
          </cell>
          <cell r="G371">
            <v>0</v>
          </cell>
        </row>
        <row r="372">
          <cell r="C372">
            <v>6370320</v>
          </cell>
          <cell r="D372" t="str">
            <v>UNCLAIMED LIABILITIES WRITEN BACK</v>
          </cell>
          <cell r="E372">
            <v>0</v>
          </cell>
          <cell r="F372">
            <v>0</v>
          </cell>
          <cell r="G372">
            <v>0</v>
          </cell>
        </row>
        <row r="373">
          <cell r="C373">
            <v>6370500</v>
          </cell>
          <cell r="D373" t="str">
            <v>Insurance Claims Received</v>
          </cell>
          <cell r="E373">
            <v>0</v>
          </cell>
          <cell r="F373">
            <v>0</v>
          </cell>
          <cell r="G373">
            <v>0</v>
          </cell>
        </row>
        <row r="374">
          <cell r="C374">
            <v>6370850</v>
          </cell>
          <cell r="D374" t="str">
            <v>Miscellaneous Recoveries</v>
          </cell>
          <cell r="E374">
            <v>-27602</v>
          </cell>
          <cell r="F374">
            <v>0</v>
          </cell>
          <cell r="G374">
            <v>27602</v>
          </cell>
        </row>
        <row r="375">
          <cell r="C375">
            <v>6370900</v>
          </cell>
          <cell r="D375" t="str">
            <v>Miscellaneous Income - Others</v>
          </cell>
          <cell r="E375">
            <v>-85809898</v>
          </cell>
          <cell r="F375">
            <v>0</v>
          </cell>
          <cell r="G375">
            <v>85809898</v>
          </cell>
        </row>
        <row r="376">
          <cell r="C376">
            <v>6500500</v>
          </cell>
          <cell r="D376" t="str">
            <v>Clearing Account for Sale of Asset</v>
          </cell>
          <cell r="F376">
            <v>0</v>
          </cell>
          <cell r="G376">
            <v>0</v>
          </cell>
        </row>
        <row r="377">
          <cell r="C377">
            <v>6500000</v>
          </cell>
          <cell r="D377" t="str">
            <v>Profit On Sale Of Assets</v>
          </cell>
          <cell r="E377">
            <v>0</v>
          </cell>
          <cell r="F377">
            <v>0</v>
          </cell>
          <cell r="G377">
            <v>0</v>
          </cell>
        </row>
        <row r="378">
          <cell r="C378">
            <v>6500100</v>
          </cell>
          <cell r="D378" t="str">
            <v>Profit On Sale Of Assets - Manual Posti</v>
          </cell>
          <cell r="E378">
            <v>0</v>
          </cell>
          <cell r="F378">
            <v>0</v>
          </cell>
          <cell r="G378">
            <v>0</v>
          </cell>
        </row>
        <row r="379">
          <cell r="C379">
            <v>7100570</v>
          </cell>
          <cell r="D379" t="str">
            <v>Other Consumables consumed -Tfr posting</v>
          </cell>
          <cell r="E379">
            <v>9828</v>
          </cell>
          <cell r="F379">
            <v>9828</v>
          </cell>
          <cell r="G379">
            <v>0</v>
          </cell>
        </row>
        <row r="380">
          <cell r="C380">
            <v>7125070</v>
          </cell>
          <cell r="D380" t="str">
            <v>Consumption of Naptha /Oil - Manual Pos</v>
          </cell>
          <cell r="E380">
            <v>0</v>
          </cell>
          <cell r="F380">
            <v>0</v>
          </cell>
          <cell r="G380">
            <v>0</v>
          </cell>
        </row>
        <row r="381">
          <cell r="C381">
            <v>7145000</v>
          </cell>
          <cell r="D381" t="str">
            <v>Repairs &amp; Maintenance-Plant &amp; Machinery</v>
          </cell>
          <cell r="E381">
            <v>0</v>
          </cell>
          <cell r="F381">
            <v>0</v>
          </cell>
          <cell r="G381">
            <v>0</v>
          </cell>
        </row>
        <row r="382">
          <cell r="C382">
            <v>7145030</v>
          </cell>
          <cell r="D382" t="str">
            <v>Road Restoration Work</v>
          </cell>
          <cell r="E382">
            <v>0</v>
          </cell>
          <cell r="F382">
            <v>0</v>
          </cell>
          <cell r="G382">
            <v>0</v>
          </cell>
        </row>
        <row r="383">
          <cell r="C383">
            <v>7145100</v>
          </cell>
          <cell r="D383" t="str">
            <v>Repairs &amp; Maintenance-Plant &amp; Machinery</v>
          </cell>
          <cell r="E383">
            <v>54862</v>
          </cell>
          <cell r="F383">
            <v>54862</v>
          </cell>
          <cell r="G383">
            <v>0</v>
          </cell>
        </row>
        <row r="384">
          <cell r="C384">
            <v>7145200</v>
          </cell>
          <cell r="D384" t="str">
            <v>Repairs &amp; Maintenance-Plant &amp; Machinery</v>
          </cell>
          <cell r="E384">
            <v>0</v>
          </cell>
          <cell r="F384">
            <v>0</v>
          </cell>
          <cell r="G384">
            <v>0</v>
          </cell>
        </row>
        <row r="385">
          <cell r="C385">
            <v>7145300</v>
          </cell>
          <cell r="D385" t="str">
            <v>Repairs &amp; Maintenance-Plant &amp; Mach-Intr</v>
          </cell>
          <cell r="E385">
            <v>0</v>
          </cell>
          <cell r="F385">
            <v>0</v>
          </cell>
          <cell r="G385">
            <v>0</v>
          </cell>
        </row>
        <row r="386">
          <cell r="C386">
            <v>7145350</v>
          </cell>
          <cell r="D386" t="str">
            <v>Repairs &amp; Maint.-Plant &amp; Mach-Power &amp; E</v>
          </cell>
          <cell r="E386">
            <v>0</v>
          </cell>
          <cell r="F386">
            <v>0</v>
          </cell>
          <cell r="G386">
            <v>0</v>
          </cell>
        </row>
        <row r="387">
          <cell r="C387">
            <v>7146000</v>
          </cell>
          <cell r="D387" t="str">
            <v>Repairs &amp; Maintenance-Factory Bldg.</v>
          </cell>
          <cell r="E387">
            <v>0</v>
          </cell>
          <cell r="F387">
            <v>0</v>
          </cell>
          <cell r="G387">
            <v>0</v>
          </cell>
        </row>
        <row r="388">
          <cell r="C388">
            <v>7146110</v>
          </cell>
          <cell r="D388" t="str">
            <v>Repairs &amp; Maintenance-Electrical &amp; othe</v>
          </cell>
          <cell r="E388">
            <v>194773</v>
          </cell>
          <cell r="F388">
            <v>194773</v>
          </cell>
          <cell r="G388">
            <v>0</v>
          </cell>
        </row>
        <row r="389">
          <cell r="C389">
            <v>7147000</v>
          </cell>
          <cell r="D389" t="str">
            <v>Repairs &amp; Maintenance-Others (Manufactu</v>
          </cell>
          <cell r="E389">
            <v>0</v>
          </cell>
          <cell r="F389">
            <v>0</v>
          </cell>
          <cell r="G389">
            <v>0</v>
          </cell>
        </row>
        <row r="390">
          <cell r="C390">
            <v>7148000</v>
          </cell>
          <cell r="D390" t="str">
            <v>Project Contract Expenses</v>
          </cell>
          <cell r="E390">
            <v>0</v>
          </cell>
          <cell r="F390">
            <v>0</v>
          </cell>
          <cell r="G390">
            <v>0</v>
          </cell>
        </row>
        <row r="391">
          <cell r="C391">
            <v>7155000</v>
          </cell>
          <cell r="D391" t="str">
            <v>Hire Chgs - Plant &amp; Machinery</v>
          </cell>
          <cell r="E391">
            <v>0</v>
          </cell>
          <cell r="F391">
            <v>0</v>
          </cell>
          <cell r="G391">
            <v>0</v>
          </cell>
        </row>
        <row r="392">
          <cell r="C392">
            <v>7155010</v>
          </cell>
          <cell r="D392" t="str">
            <v>Hire Charges - Plant &amp; Machinery (Inter</v>
          </cell>
          <cell r="E392">
            <v>0</v>
          </cell>
          <cell r="F392">
            <v>0</v>
          </cell>
          <cell r="G392">
            <v>0</v>
          </cell>
        </row>
        <row r="393">
          <cell r="C393">
            <v>7155100</v>
          </cell>
          <cell r="D393" t="str">
            <v>Hire Chgs - Construction Equipments</v>
          </cell>
          <cell r="E393">
            <v>0</v>
          </cell>
          <cell r="F393">
            <v>0</v>
          </cell>
          <cell r="G393">
            <v>0</v>
          </cell>
        </row>
        <row r="394">
          <cell r="C394">
            <v>7155200</v>
          </cell>
          <cell r="D394" t="str">
            <v>Hire Chgs - Vehicles - Non Employee</v>
          </cell>
          <cell r="E394">
            <v>33000</v>
          </cell>
          <cell r="F394">
            <v>33000</v>
          </cell>
          <cell r="G394">
            <v>0</v>
          </cell>
        </row>
        <row r="395">
          <cell r="C395">
            <v>7155300</v>
          </cell>
          <cell r="D395" t="str">
            <v>Hire Charges - Contracted Services (Ope</v>
          </cell>
          <cell r="E395">
            <v>0</v>
          </cell>
          <cell r="F395">
            <v>0</v>
          </cell>
          <cell r="G395">
            <v>0</v>
          </cell>
        </row>
        <row r="396">
          <cell r="C396">
            <v>7155400</v>
          </cell>
          <cell r="D396" t="str">
            <v>Hire Chgs-Vehicls Employees -Other than</v>
          </cell>
          <cell r="E396">
            <v>0</v>
          </cell>
          <cell r="F396">
            <v>0</v>
          </cell>
          <cell r="G396">
            <v>0</v>
          </cell>
        </row>
        <row r="397">
          <cell r="C397">
            <v>7155900</v>
          </cell>
          <cell r="D397" t="str">
            <v>Hire Chgs - Others</v>
          </cell>
          <cell r="E397">
            <v>149980</v>
          </cell>
          <cell r="F397">
            <v>149980</v>
          </cell>
          <cell r="G397">
            <v>0</v>
          </cell>
        </row>
        <row r="398">
          <cell r="C398">
            <v>7165000</v>
          </cell>
          <cell r="D398" t="str">
            <v>Lease Rent - Plant &amp; Machinery</v>
          </cell>
          <cell r="E398">
            <v>0</v>
          </cell>
          <cell r="F398">
            <v>0</v>
          </cell>
          <cell r="G398">
            <v>0</v>
          </cell>
        </row>
        <row r="399">
          <cell r="C399">
            <v>7165100</v>
          </cell>
          <cell r="D399" t="str">
            <v>Lease Rent - Construction Equipments</v>
          </cell>
          <cell r="E399">
            <v>0</v>
          </cell>
          <cell r="F399">
            <v>0</v>
          </cell>
          <cell r="G399">
            <v>0</v>
          </cell>
        </row>
        <row r="400">
          <cell r="C400">
            <v>7165900</v>
          </cell>
          <cell r="D400" t="str">
            <v>Lease Rent - Others</v>
          </cell>
          <cell r="E400">
            <v>0</v>
          </cell>
          <cell r="F400">
            <v>0</v>
          </cell>
          <cell r="G400">
            <v>0</v>
          </cell>
        </row>
        <row r="401">
          <cell r="C401">
            <v>7300000</v>
          </cell>
          <cell r="D401" t="str">
            <v>Salaries And Wages</v>
          </cell>
          <cell r="E401">
            <v>292109425</v>
          </cell>
          <cell r="F401">
            <v>292109425</v>
          </cell>
          <cell r="G401">
            <v>0</v>
          </cell>
        </row>
        <row r="402">
          <cell r="C402">
            <v>7300005</v>
          </cell>
          <cell r="D402" t="str">
            <v>Salaries &amp; Wages Supervisory &amp; Mgr Staf</v>
          </cell>
          <cell r="E402">
            <v>35273401</v>
          </cell>
          <cell r="F402">
            <v>35273401</v>
          </cell>
          <cell r="G402">
            <v>0</v>
          </cell>
        </row>
        <row r="403">
          <cell r="C403">
            <v>7300055</v>
          </cell>
          <cell r="D403" t="str">
            <v>Salary &amp; Wages-Drivers-Cars/Jeeps</v>
          </cell>
          <cell r="E403">
            <v>0</v>
          </cell>
          <cell r="F403">
            <v>0</v>
          </cell>
          <cell r="G403">
            <v>0</v>
          </cell>
        </row>
        <row r="404">
          <cell r="C404">
            <v>7300090</v>
          </cell>
          <cell r="D404" t="str">
            <v>Leave Encashment</v>
          </cell>
          <cell r="E404">
            <v>9608123</v>
          </cell>
          <cell r="F404">
            <v>9608123</v>
          </cell>
          <cell r="G404">
            <v>0</v>
          </cell>
        </row>
        <row r="405">
          <cell r="C405">
            <v>7300100</v>
          </cell>
          <cell r="D405" t="str">
            <v>Salaries &amp; Wages - Contractors</v>
          </cell>
          <cell r="E405">
            <v>499973</v>
          </cell>
          <cell r="F405">
            <v>499973</v>
          </cell>
          <cell r="G405">
            <v>0</v>
          </cell>
        </row>
        <row r="406">
          <cell r="C406">
            <v>7300410</v>
          </cell>
          <cell r="D406" t="str">
            <v>Supervision Charges</v>
          </cell>
          <cell r="E406">
            <v>0</v>
          </cell>
          <cell r="F406">
            <v>0</v>
          </cell>
          <cell r="G406">
            <v>0</v>
          </cell>
        </row>
        <row r="407">
          <cell r="C407">
            <v>7305000</v>
          </cell>
          <cell r="D407" t="str">
            <v>Bonus</v>
          </cell>
          <cell r="E407">
            <v>0</v>
          </cell>
          <cell r="F407">
            <v>0</v>
          </cell>
          <cell r="G407">
            <v>0</v>
          </cell>
        </row>
        <row r="408">
          <cell r="C408">
            <v>7310000</v>
          </cell>
          <cell r="D408" t="str">
            <v>Ex-Gratia</v>
          </cell>
          <cell r="E408">
            <v>0</v>
          </cell>
          <cell r="F408">
            <v>0</v>
          </cell>
          <cell r="G408">
            <v>0</v>
          </cell>
        </row>
        <row r="409">
          <cell r="C409">
            <v>7315200</v>
          </cell>
          <cell r="D409" t="str">
            <v>Co. Contribution to PF - Managerial Rem</v>
          </cell>
          <cell r="E409">
            <v>0</v>
          </cell>
          <cell r="F409">
            <v>0</v>
          </cell>
          <cell r="G409">
            <v>0</v>
          </cell>
        </row>
        <row r="410">
          <cell r="C410">
            <v>7315300</v>
          </cell>
          <cell r="D410" t="str">
            <v>Co. Contribution to Pension Scheme-Mana</v>
          </cell>
          <cell r="E410">
            <v>0</v>
          </cell>
          <cell r="F410">
            <v>0</v>
          </cell>
          <cell r="G410">
            <v>0</v>
          </cell>
        </row>
        <row r="411">
          <cell r="C411">
            <v>7315400</v>
          </cell>
          <cell r="D411" t="str">
            <v>Co. Contribution to Gratuity - Manageri</v>
          </cell>
          <cell r="E411">
            <v>0</v>
          </cell>
          <cell r="F411">
            <v>0</v>
          </cell>
          <cell r="G411">
            <v>0</v>
          </cell>
        </row>
        <row r="412">
          <cell r="C412">
            <v>7315500</v>
          </cell>
          <cell r="D412" t="str">
            <v>Co. Contribution to Superannuation-Mana</v>
          </cell>
          <cell r="E412">
            <v>0</v>
          </cell>
          <cell r="F412">
            <v>0</v>
          </cell>
          <cell r="G412">
            <v>0</v>
          </cell>
        </row>
        <row r="413">
          <cell r="C413">
            <v>7320000</v>
          </cell>
          <cell r="D413" t="str">
            <v>Directors' Commission</v>
          </cell>
          <cell r="E413">
            <v>0</v>
          </cell>
          <cell r="F413">
            <v>0</v>
          </cell>
          <cell r="G413">
            <v>0</v>
          </cell>
        </row>
        <row r="414">
          <cell r="C414">
            <v>7325000</v>
          </cell>
          <cell r="D414" t="str">
            <v>Co. Contribution To Provident Fund</v>
          </cell>
          <cell r="E414">
            <v>10421883</v>
          </cell>
          <cell r="F414">
            <v>10421883</v>
          </cell>
          <cell r="G414">
            <v>0</v>
          </cell>
        </row>
        <row r="415">
          <cell r="C415">
            <v>7325020</v>
          </cell>
          <cell r="D415" t="str">
            <v>Co. Contribution To Pension Scheme</v>
          </cell>
          <cell r="E415">
            <v>1092418</v>
          </cell>
          <cell r="F415">
            <v>1092418</v>
          </cell>
          <cell r="G415">
            <v>0</v>
          </cell>
        </row>
        <row r="416">
          <cell r="C416">
            <v>7325040</v>
          </cell>
          <cell r="D416" t="str">
            <v>Co. Contribution To Gratuity</v>
          </cell>
          <cell r="E416">
            <v>5994217</v>
          </cell>
          <cell r="F416">
            <v>5994217</v>
          </cell>
          <cell r="G416">
            <v>0</v>
          </cell>
        </row>
        <row r="417">
          <cell r="C417">
            <v>7325060</v>
          </cell>
          <cell r="D417" t="str">
            <v>Co. Contribution To Superannuation</v>
          </cell>
          <cell r="E417">
            <v>2709060</v>
          </cell>
          <cell r="F417">
            <v>2709060</v>
          </cell>
          <cell r="G417">
            <v>0</v>
          </cell>
        </row>
        <row r="418">
          <cell r="C418">
            <v>7325080</v>
          </cell>
          <cell r="D418" t="str">
            <v>Co. Contribution To ESIC</v>
          </cell>
          <cell r="E418">
            <v>0</v>
          </cell>
          <cell r="F418">
            <v>0</v>
          </cell>
          <cell r="G418">
            <v>0</v>
          </cell>
        </row>
        <row r="419">
          <cell r="C419">
            <v>7325100</v>
          </cell>
          <cell r="D419" t="str">
            <v>PF Administration and Inspection Charge</v>
          </cell>
          <cell r="E419">
            <v>1195624</v>
          </cell>
          <cell r="F419">
            <v>1195624</v>
          </cell>
          <cell r="G419">
            <v>0</v>
          </cell>
        </row>
        <row r="420">
          <cell r="C420">
            <v>7325110</v>
          </cell>
          <cell r="D420" t="str">
            <v>Employers Deposit Linked Insurance Char</v>
          </cell>
          <cell r="E420">
            <v>0</v>
          </cell>
          <cell r="F420">
            <v>0</v>
          </cell>
          <cell r="G420">
            <v>0</v>
          </cell>
        </row>
        <row r="421">
          <cell r="C421">
            <v>7325120</v>
          </cell>
          <cell r="D421" t="str">
            <v>Co. Contribution -  Labour Welfare Fund</v>
          </cell>
          <cell r="E421">
            <v>0</v>
          </cell>
          <cell r="F421">
            <v>0</v>
          </cell>
          <cell r="G421">
            <v>0</v>
          </cell>
        </row>
        <row r="422">
          <cell r="C422">
            <v>7325130</v>
          </cell>
          <cell r="D422" t="str">
            <v>Co. Cont. EDLI Administration Charges</v>
          </cell>
          <cell r="E422">
            <v>0</v>
          </cell>
          <cell r="F422">
            <v>0</v>
          </cell>
          <cell r="G422">
            <v>0</v>
          </cell>
        </row>
        <row r="423">
          <cell r="C423">
            <v>7325900</v>
          </cell>
          <cell r="D423" t="str">
            <v>Co. Contribution for other payments</v>
          </cell>
          <cell r="E423">
            <v>0</v>
          </cell>
          <cell r="F423">
            <v>0</v>
          </cell>
          <cell r="G423">
            <v>0</v>
          </cell>
        </row>
        <row r="424">
          <cell r="C424">
            <v>7330000</v>
          </cell>
          <cell r="D424" t="str">
            <v>Leave Travel Allowance - Non Taxable</v>
          </cell>
          <cell r="E424">
            <v>2224270</v>
          </cell>
          <cell r="F424">
            <v>2224270</v>
          </cell>
          <cell r="G424">
            <v>0</v>
          </cell>
        </row>
        <row r="425">
          <cell r="C425">
            <v>7330001</v>
          </cell>
          <cell r="D425" t="str">
            <v>Education Allowance - Non Taxable</v>
          </cell>
          <cell r="E425">
            <v>137442</v>
          </cell>
          <cell r="F425">
            <v>137442</v>
          </cell>
          <cell r="G425">
            <v>0</v>
          </cell>
        </row>
        <row r="426">
          <cell r="C426">
            <v>7330010</v>
          </cell>
          <cell r="D426" t="str">
            <v>Medical Expenses - Reimbursement Non Ta</v>
          </cell>
          <cell r="E426">
            <v>2307736</v>
          </cell>
          <cell r="F426">
            <v>2307736</v>
          </cell>
          <cell r="G426">
            <v>0</v>
          </cell>
        </row>
        <row r="427">
          <cell r="C427">
            <v>7330011</v>
          </cell>
          <cell r="D427" t="str">
            <v>Medical Expenses - Reimbursement - Taxa</v>
          </cell>
          <cell r="E427">
            <v>9703</v>
          </cell>
          <cell r="F427">
            <v>9703</v>
          </cell>
          <cell r="G427">
            <v>0</v>
          </cell>
        </row>
        <row r="428">
          <cell r="C428">
            <v>7330020</v>
          </cell>
          <cell r="D428" t="str">
            <v>Medical Expenses - Others (FBT)</v>
          </cell>
          <cell r="E428">
            <v>68915</v>
          </cell>
          <cell r="F428">
            <v>68915</v>
          </cell>
          <cell r="G428">
            <v>0</v>
          </cell>
        </row>
        <row r="429">
          <cell r="C429">
            <v>7330021</v>
          </cell>
          <cell r="D429" t="str">
            <v>Medical Expenses- Others (Non-FBT)</v>
          </cell>
          <cell r="E429">
            <v>64242</v>
          </cell>
          <cell r="F429">
            <v>64242</v>
          </cell>
          <cell r="G429">
            <v>0</v>
          </cell>
        </row>
        <row r="430">
          <cell r="C430">
            <v>7330025</v>
          </cell>
          <cell r="D430" t="str">
            <v>Medical Expenses - Others - Payroll - w</v>
          </cell>
          <cell r="E430">
            <v>0</v>
          </cell>
          <cell r="F430">
            <v>0</v>
          </cell>
          <cell r="G430">
            <v>0</v>
          </cell>
        </row>
        <row r="431">
          <cell r="C431">
            <v>7330030</v>
          </cell>
          <cell r="D431" t="str">
            <v>CANTEEN / FOOD TO EMPLOYEES - NON FBT</v>
          </cell>
          <cell r="E431">
            <v>2631161</v>
          </cell>
          <cell r="F431">
            <v>2631161</v>
          </cell>
          <cell r="G431">
            <v>0</v>
          </cell>
        </row>
        <row r="432">
          <cell r="C432">
            <v>7330035</v>
          </cell>
          <cell r="D432" t="str">
            <v>Food &amp; Beverages Coupons</v>
          </cell>
          <cell r="E432">
            <v>0</v>
          </cell>
          <cell r="F432">
            <v>0</v>
          </cell>
          <cell r="G432">
            <v>0</v>
          </cell>
        </row>
        <row r="433">
          <cell r="C433">
            <v>7330040</v>
          </cell>
          <cell r="D433" t="str">
            <v>Uniform and Clothing</v>
          </cell>
          <cell r="E433">
            <v>127036</v>
          </cell>
          <cell r="F433">
            <v>127036</v>
          </cell>
          <cell r="G433">
            <v>0</v>
          </cell>
        </row>
        <row r="434">
          <cell r="C434">
            <v>7330060</v>
          </cell>
          <cell r="D434" t="str">
            <v>Electricity Allowance</v>
          </cell>
          <cell r="E434">
            <v>0</v>
          </cell>
          <cell r="F434">
            <v>0</v>
          </cell>
          <cell r="G434">
            <v>0</v>
          </cell>
        </row>
        <row r="435">
          <cell r="C435">
            <v>7330090</v>
          </cell>
          <cell r="D435" t="str">
            <v>Other Non-Taxable Allowances to employe</v>
          </cell>
          <cell r="E435">
            <v>0</v>
          </cell>
          <cell r="F435">
            <v>0</v>
          </cell>
          <cell r="G435">
            <v>0</v>
          </cell>
        </row>
        <row r="436">
          <cell r="C436">
            <v>7330100</v>
          </cell>
          <cell r="D436" t="str">
            <v>Reimbursement of Employee Related Expen</v>
          </cell>
          <cell r="E436">
            <v>0</v>
          </cell>
          <cell r="F436">
            <v>0</v>
          </cell>
          <cell r="G436">
            <v>0</v>
          </cell>
        </row>
        <row r="437">
          <cell r="C437">
            <v>7330110</v>
          </cell>
          <cell r="D437" t="str">
            <v>Conveyance Reimbursement - Non Taxable</v>
          </cell>
          <cell r="E437">
            <v>748603</v>
          </cell>
          <cell r="F437">
            <v>748603</v>
          </cell>
          <cell r="G437">
            <v>0</v>
          </cell>
        </row>
        <row r="438">
          <cell r="C438">
            <v>7330200</v>
          </cell>
          <cell r="D438" t="str">
            <v>Rent For Residential Flats-Third Partie</v>
          </cell>
          <cell r="E438">
            <v>0</v>
          </cell>
          <cell r="F438">
            <v>0</v>
          </cell>
          <cell r="G438">
            <v>0</v>
          </cell>
        </row>
        <row r="439">
          <cell r="C439">
            <v>7330220</v>
          </cell>
          <cell r="D439" t="str">
            <v>Exp On Flats For Employees - Owned By C</v>
          </cell>
          <cell r="E439">
            <v>0</v>
          </cell>
          <cell r="F439">
            <v>0</v>
          </cell>
          <cell r="G439">
            <v>0</v>
          </cell>
        </row>
        <row r="440">
          <cell r="C440">
            <v>7330230</v>
          </cell>
          <cell r="D440" t="str">
            <v>Exp On Flats For Employees - Leased By</v>
          </cell>
          <cell r="E440">
            <v>0</v>
          </cell>
          <cell r="F440">
            <v>0</v>
          </cell>
          <cell r="G440">
            <v>0</v>
          </cell>
        </row>
        <row r="441">
          <cell r="C441">
            <v>7330240</v>
          </cell>
          <cell r="D441" t="str">
            <v>Brokerage For Flat Hire</v>
          </cell>
          <cell r="E441">
            <v>0</v>
          </cell>
          <cell r="F441">
            <v>0</v>
          </cell>
          <cell r="G441">
            <v>0</v>
          </cell>
        </row>
        <row r="442">
          <cell r="C442">
            <v>7330250</v>
          </cell>
          <cell r="D442" t="str">
            <v>Rent Recovered from Employees</v>
          </cell>
          <cell r="E442">
            <v>0</v>
          </cell>
          <cell r="F442">
            <v>0</v>
          </cell>
          <cell r="G442">
            <v>0</v>
          </cell>
        </row>
        <row r="443">
          <cell r="C443">
            <v>7330300</v>
          </cell>
          <cell r="D443" t="str">
            <v>Fuel &amp; Maintenance OYCS Cars</v>
          </cell>
          <cell r="E443">
            <v>16990397</v>
          </cell>
          <cell r="F443">
            <v>16990397</v>
          </cell>
          <cell r="G443">
            <v>0</v>
          </cell>
        </row>
        <row r="444">
          <cell r="C444">
            <v>7330310</v>
          </cell>
          <cell r="D444" t="str">
            <v>Petrol For COC Cars / Jeeps</v>
          </cell>
          <cell r="E444">
            <v>37324</v>
          </cell>
          <cell r="F444">
            <v>37324</v>
          </cell>
          <cell r="G444">
            <v>0</v>
          </cell>
        </row>
        <row r="445">
          <cell r="C445">
            <v>7330320</v>
          </cell>
          <cell r="D445" t="str">
            <v>Fuel &amp; Maintenance  OYSS Two Wheelers</v>
          </cell>
          <cell r="E445">
            <v>1061339</v>
          </cell>
          <cell r="F445">
            <v>1061339</v>
          </cell>
          <cell r="G445">
            <v>0</v>
          </cell>
        </row>
        <row r="446">
          <cell r="C446">
            <v>7330330</v>
          </cell>
          <cell r="D446" t="str">
            <v>Fuel &amp; Maintenance COS Two Wheelers</v>
          </cell>
          <cell r="E446">
            <v>0</v>
          </cell>
          <cell r="F446">
            <v>0</v>
          </cell>
          <cell r="G446">
            <v>0</v>
          </cell>
        </row>
        <row r="447">
          <cell r="C447">
            <v>7330335</v>
          </cell>
          <cell r="D447" t="str">
            <v>Diesel and Generator Expense</v>
          </cell>
          <cell r="E447">
            <v>393605</v>
          </cell>
          <cell r="F447">
            <v>393605</v>
          </cell>
          <cell r="G447">
            <v>0</v>
          </cell>
        </row>
        <row r="448">
          <cell r="C448">
            <v>7330340</v>
          </cell>
          <cell r="D448" t="str">
            <v>Petrol for Vehicle (other than Jeeps/ca</v>
          </cell>
          <cell r="E448">
            <v>0</v>
          </cell>
          <cell r="F448">
            <v>0</v>
          </cell>
          <cell r="G448">
            <v>0</v>
          </cell>
        </row>
        <row r="449">
          <cell r="C449">
            <v>7330400</v>
          </cell>
          <cell r="D449" t="str">
            <v>School Subsidy</v>
          </cell>
          <cell r="E449">
            <v>0</v>
          </cell>
          <cell r="F449">
            <v>0</v>
          </cell>
          <cell r="G449">
            <v>0</v>
          </cell>
        </row>
        <row r="450">
          <cell r="C450">
            <v>7330410</v>
          </cell>
          <cell r="D450" t="str">
            <v>Hospital Subsidy</v>
          </cell>
          <cell r="E450">
            <v>0</v>
          </cell>
          <cell r="F450">
            <v>0</v>
          </cell>
          <cell r="G450">
            <v>0</v>
          </cell>
        </row>
        <row r="451">
          <cell r="C451">
            <v>7330500</v>
          </cell>
          <cell r="D451" t="str">
            <v>Employee Welfare - Transport &amp; Hire Cha</v>
          </cell>
          <cell r="E451">
            <v>398257</v>
          </cell>
          <cell r="F451">
            <v>398257</v>
          </cell>
          <cell r="G451">
            <v>0</v>
          </cell>
        </row>
        <row r="452">
          <cell r="C452">
            <v>7330600</v>
          </cell>
          <cell r="D452" t="str">
            <v>Sundry Services - Stipend</v>
          </cell>
          <cell r="E452">
            <v>0</v>
          </cell>
          <cell r="F452">
            <v>0</v>
          </cell>
          <cell r="G452">
            <v>0</v>
          </cell>
        </row>
        <row r="453">
          <cell r="C453">
            <v>7330900</v>
          </cell>
          <cell r="D453" t="str">
            <v>Other Employee  Amenities - NO FBT</v>
          </cell>
          <cell r="E453">
            <v>0</v>
          </cell>
          <cell r="F453">
            <v>0</v>
          </cell>
          <cell r="G453">
            <v>0</v>
          </cell>
        </row>
        <row r="454">
          <cell r="C454">
            <v>7330901</v>
          </cell>
          <cell r="D454" t="str">
            <v>Other Employee Welfare &amp; Amenities Reim</v>
          </cell>
          <cell r="E454">
            <v>0</v>
          </cell>
          <cell r="F454">
            <v>0</v>
          </cell>
          <cell r="G454">
            <v>0</v>
          </cell>
        </row>
        <row r="455">
          <cell r="C455">
            <v>7330902</v>
          </cell>
          <cell r="D455" t="str">
            <v>Other Employee Welfare &amp; Amenities (FBT</v>
          </cell>
          <cell r="E455">
            <v>1455652</v>
          </cell>
          <cell r="F455">
            <v>1455652</v>
          </cell>
          <cell r="G455">
            <v>0</v>
          </cell>
        </row>
        <row r="456">
          <cell r="C456">
            <v>7330910</v>
          </cell>
          <cell r="D456" t="str">
            <v>Awards to Employees</v>
          </cell>
          <cell r="E456">
            <v>37875</v>
          </cell>
          <cell r="F456">
            <v>37875</v>
          </cell>
          <cell r="G456">
            <v>0</v>
          </cell>
        </row>
        <row r="457">
          <cell r="C457">
            <v>7330911</v>
          </cell>
          <cell r="D457" t="str">
            <v>Festival Celebration</v>
          </cell>
          <cell r="E457">
            <v>30571</v>
          </cell>
          <cell r="F457">
            <v>30571</v>
          </cell>
          <cell r="G457">
            <v>0</v>
          </cell>
        </row>
        <row r="458">
          <cell r="C458">
            <v>7405000</v>
          </cell>
          <cell r="D458" t="str">
            <v>Sales Promotion Expenses Within India</v>
          </cell>
          <cell r="E458">
            <v>0</v>
          </cell>
          <cell r="F458">
            <v>0</v>
          </cell>
          <cell r="G458">
            <v>0</v>
          </cell>
        </row>
        <row r="459">
          <cell r="C459">
            <v>7405030</v>
          </cell>
          <cell r="D459" t="str">
            <v>FOOD EXPENSES EMPLOYEES - FBT</v>
          </cell>
          <cell r="E459">
            <v>2060665</v>
          </cell>
          <cell r="F459">
            <v>2060665</v>
          </cell>
          <cell r="G459">
            <v>0</v>
          </cell>
        </row>
        <row r="460">
          <cell r="C460">
            <v>7405050</v>
          </cell>
          <cell r="D460" t="str">
            <v>Social Programme Sponsorship</v>
          </cell>
          <cell r="E460">
            <v>0</v>
          </cell>
          <cell r="F460">
            <v>0</v>
          </cell>
          <cell r="G460">
            <v>0</v>
          </cell>
        </row>
        <row r="461">
          <cell r="C461">
            <v>7405100</v>
          </cell>
          <cell r="D461" t="str">
            <v>Sales Promotion Expenses Outside India</v>
          </cell>
          <cell r="E461">
            <v>0</v>
          </cell>
          <cell r="F461">
            <v>0</v>
          </cell>
          <cell r="G461">
            <v>0</v>
          </cell>
        </row>
        <row r="462">
          <cell r="C462">
            <v>7405110</v>
          </cell>
          <cell r="D462" t="str">
            <v>Sales Promotion Expenses</v>
          </cell>
          <cell r="E462">
            <v>136804</v>
          </cell>
          <cell r="F462">
            <v>136804</v>
          </cell>
          <cell r="G462">
            <v>0</v>
          </cell>
        </row>
        <row r="463">
          <cell r="C463">
            <v>7410000</v>
          </cell>
          <cell r="D463" t="str">
            <v>Advt. Exp within India-Sales related</v>
          </cell>
          <cell r="E463">
            <v>0</v>
          </cell>
          <cell r="F463">
            <v>0</v>
          </cell>
          <cell r="G463">
            <v>0</v>
          </cell>
        </row>
        <row r="464">
          <cell r="C464">
            <v>7420000</v>
          </cell>
          <cell r="D464" t="str">
            <v>Freight &amp; Forwarding-Road Transport Cha</v>
          </cell>
          <cell r="E464">
            <v>45488</v>
          </cell>
          <cell r="F464">
            <v>45488</v>
          </cell>
          <cell r="G464">
            <v>0</v>
          </cell>
        </row>
        <row r="465">
          <cell r="C465">
            <v>7420010</v>
          </cell>
          <cell r="D465" t="str">
            <v>Freight &amp; Forwarding - Rail Transport C</v>
          </cell>
          <cell r="E465">
            <v>0</v>
          </cell>
          <cell r="F465">
            <v>0</v>
          </cell>
          <cell r="G465">
            <v>0</v>
          </cell>
        </row>
        <row r="466">
          <cell r="C466">
            <v>7420100</v>
          </cell>
          <cell r="D466" t="str">
            <v>Freight &amp; Forwarding - Others</v>
          </cell>
          <cell r="E466">
            <v>1300</v>
          </cell>
          <cell r="F466">
            <v>1300</v>
          </cell>
          <cell r="G466">
            <v>0</v>
          </cell>
        </row>
        <row r="467">
          <cell r="C467">
            <v>7420300</v>
          </cell>
          <cell r="D467" t="str">
            <v>Clearing &amp; Forwarding Charges</v>
          </cell>
          <cell r="E467">
            <v>0</v>
          </cell>
          <cell r="F467">
            <v>0</v>
          </cell>
          <cell r="G467">
            <v>0</v>
          </cell>
        </row>
        <row r="468">
          <cell r="C468">
            <v>7427000</v>
          </cell>
          <cell r="D468" t="str">
            <v>Product Handling Charges</v>
          </cell>
          <cell r="E468">
            <v>0</v>
          </cell>
          <cell r="F468">
            <v>0</v>
          </cell>
          <cell r="G468">
            <v>0</v>
          </cell>
        </row>
        <row r="469">
          <cell r="C469">
            <v>7427100</v>
          </cell>
          <cell r="D469" t="str">
            <v>Handling Charges</v>
          </cell>
          <cell r="E469">
            <v>0</v>
          </cell>
          <cell r="F469">
            <v>0</v>
          </cell>
          <cell r="G469">
            <v>0</v>
          </cell>
        </row>
        <row r="470">
          <cell r="C470">
            <v>7445100</v>
          </cell>
          <cell r="D470" t="str">
            <v>Turnover Tax</v>
          </cell>
          <cell r="E470">
            <v>0</v>
          </cell>
          <cell r="F470">
            <v>0</v>
          </cell>
          <cell r="G470">
            <v>0</v>
          </cell>
        </row>
        <row r="471">
          <cell r="C471">
            <v>7445400</v>
          </cell>
          <cell r="D471" t="str">
            <v>Surcharge/Additional Tax</v>
          </cell>
          <cell r="E471">
            <v>0</v>
          </cell>
          <cell r="F471">
            <v>0</v>
          </cell>
          <cell r="G471">
            <v>0</v>
          </cell>
        </row>
        <row r="472">
          <cell r="C472">
            <v>7445600</v>
          </cell>
          <cell r="D472" t="str">
            <v>Sales Tax</v>
          </cell>
          <cell r="E472">
            <v>0</v>
          </cell>
          <cell r="F472">
            <v>0</v>
          </cell>
          <cell r="G472">
            <v>0</v>
          </cell>
        </row>
        <row r="473">
          <cell r="C473">
            <v>7445610</v>
          </cell>
          <cell r="D473" t="str">
            <v>Sales Tax - Maunual Posting</v>
          </cell>
          <cell r="E473">
            <v>0</v>
          </cell>
          <cell r="F473">
            <v>0</v>
          </cell>
          <cell r="G473">
            <v>0</v>
          </cell>
        </row>
        <row r="474">
          <cell r="C474">
            <v>7445670</v>
          </cell>
          <cell r="D474" t="str">
            <v>Entry Tax Paid</v>
          </cell>
          <cell r="E474">
            <v>0</v>
          </cell>
          <cell r="F474">
            <v>0</v>
          </cell>
          <cell r="G474">
            <v>0</v>
          </cell>
        </row>
        <row r="475">
          <cell r="C475">
            <v>7445680</v>
          </cell>
          <cell r="D475" t="str">
            <v>Cess paid</v>
          </cell>
          <cell r="E475">
            <v>0</v>
          </cell>
          <cell r="F475">
            <v>0</v>
          </cell>
          <cell r="G475">
            <v>0</v>
          </cell>
        </row>
        <row r="476">
          <cell r="C476">
            <v>7500000</v>
          </cell>
          <cell r="D476" t="str">
            <v>Insurance On Fixed Assets</v>
          </cell>
          <cell r="E476">
            <v>0</v>
          </cell>
          <cell r="F476">
            <v>0</v>
          </cell>
          <cell r="G476">
            <v>0</v>
          </cell>
        </row>
        <row r="477">
          <cell r="C477">
            <v>7500010</v>
          </cell>
          <cell r="D477" t="str">
            <v>Insurance On Stocks</v>
          </cell>
          <cell r="E477">
            <v>0</v>
          </cell>
          <cell r="F477">
            <v>0</v>
          </cell>
          <cell r="G477">
            <v>0</v>
          </cell>
        </row>
        <row r="478">
          <cell r="C478">
            <v>7500020</v>
          </cell>
          <cell r="D478" t="str">
            <v>Insurance - Loss Of Profit</v>
          </cell>
          <cell r="E478">
            <v>0</v>
          </cell>
          <cell r="F478">
            <v>0</v>
          </cell>
          <cell r="G478">
            <v>0</v>
          </cell>
        </row>
        <row r="479">
          <cell r="C479">
            <v>7500030</v>
          </cell>
          <cell r="D479" t="str">
            <v>Insurance - Group Medical Cover</v>
          </cell>
          <cell r="E479">
            <v>713468</v>
          </cell>
          <cell r="F479">
            <v>713468</v>
          </cell>
          <cell r="G479">
            <v>0</v>
          </cell>
        </row>
        <row r="480">
          <cell r="C480">
            <v>7500040</v>
          </cell>
          <cell r="D480" t="str">
            <v>Insurance - Vehicles(other than Motor C</v>
          </cell>
          <cell r="E480">
            <v>0</v>
          </cell>
          <cell r="F480">
            <v>0</v>
          </cell>
          <cell r="G480">
            <v>0</v>
          </cell>
        </row>
        <row r="481">
          <cell r="C481">
            <v>7500041</v>
          </cell>
          <cell r="D481" t="str">
            <v>Insurance - Motor Car/Jeeps</v>
          </cell>
          <cell r="E481">
            <v>37483</v>
          </cell>
          <cell r="F481">
            <v>37483</v>
          </cell>
          <cell r="G481">
            <v>0</v>
          </cell>
        </row>
        <row r="482">
          <cell r="C482">
            <v>7500070</v>
          </cell>
          <cell r="D482" t="str">
            <v>Insurance - Marine Transit</v>
          </cell>
          <cell r="E482">
            <v>0</v>
          </cell>
          <cell r="F482">
            <v>0</v>
          </cell>
          <cell r="G482">
            <v>0</v>
          </cell>
        </row>
        <row r="483">
          <cell r="C483">
            <v>7500900</v>
          </cell>
          <cell r="D483" t="str">
            <v>Insurance - Others</v>
          </cell>
          <cell r="E483">
            <v>2990314</v>
          </cell>
          <cell r="F483">
            <v>2990314</v>
          </cell>
          <cell r="G483">
            <v>0</v>
          </cell>
        </row>
        <row r="484">
          <cell r="C484">
            <v>7505000</v>
          </cell>
          <cell r="D484" t="str">
            <v>Rent For Office Premises</v>
          </cell>
          <cell r="E484">
            <v>39813791</v>
          </cell>
          <cell r="F484">
            <v>39813791</v>
          </cell>
          <cell r="G484">
            <v>0</v>
          </cell>
        </row>
        <row r="485">
          <cell r="C485">
            <v>7505100</v>
          </cell>
          <cell r="D485" t="str">
            <v>Rent For Godowns</v>
          </cell>
          <cell r="E485">
            <v>0</v>
          </cell>
          <cell r="F485">
            <v>0</v>
          </cell>
          <cell r="G485">
            <v>0</v>
          </cell>
        </row>
        <row r="486">
          <cell r="C486">
            <v>7505105</v>
          </cell>
          <cell r="D486" t="str">
            <v>Rent for Guest House</v>
          </cell>
          <cell r="E486">
            <v>0</v>
          </cell>
          <cell r="F486">
            <v>0</v>
          </cell>
          <cell r="G486">
            <v>0</v>
          </cell>
        </row>
        <row r="487">
          <cell r="C487">
            <v>7505200</v>
          </cell>
          <cell r="D487" t="str">
            <v>Brokerage on Buildings</v>
          </cell>
          <cell r="E487">
            <v>0</v>
          </cell>
          <cell r="F487">
            <v>0</v>
          </cell>
          <cell r="G487">
            <v>0</v>
          </cell>
        </row>
        <row r="488">
          <cell r="C488">
            <v>7505300</v>
          </cell>
          <cell r="D488" t="str">
            <v>Business / Infrastructure Support Expenses</v>
          </cell>
          <cell r="E488">
            <v>105610523</v>
          </cell>
          <cell r="F488">
            <v>105610523</v>
          </cell>
          <cell r="G488">
            <v>0</v>
          </cell>
        </row>
        <row r="489">
          <cell r="C489">
            <v>7505900</v>
          </cell>
          <cell r="D489" t="str">
            <v>Rent - Others</v>
          </cell>
          <cell r="E489">
            <v>0</v>
          </cell>
          <cell r="F489">
            <v>0</v>
          </cell>
          <cell r="G489">
            <v>0</v>
          </cell>
        </row>
        <row r="490">
          <cell r="C490">
            <v>7510000</v>
          </cell>
          <cell r="D490" t="str">
            <v>Rates &amp; Taxes - Motor CArs/Jeeps</v>
          </cell>
          <cell r="E490">
            <v>0</v>
          </cell>
          <cell r="F490">
            <v>0</v>
          </cell>
          <cell r="G490">
            <v>0</v>
          </cell>
        </row>
        <row r="491">
          <cell r="C491">
            <v>7510001</v>
          </cell>
          <cell r="D491" t="str">
            <v>Rates &amp; Taxes - Other Vehicles</v>
          </cell>
          <cell r="E491">
            <v>0</v>
          </cell>
          <cell r="F491">
            <v>0</v>
          </cell>
          <cell r="G491">
            <v>0</v>
          </cell>
        </row>
        <row r="492">
          <cell r="C492">
            <v>7510100</v>
          </cell>
          <cell r="D492" t="str">
            <v>Rates &amp; Taxes - Others</v>
          </cell>
          <cell r="E492">
            <v>34500</v>
          </cell>
          <cell r="F492">
            <v>34500</v>
          </cell>
          <cell r="G492">
            <v>0</v>
          </cell>
        </row>
        <row r="493">
          <cell r="C493">
            <v>7510200</v>
          </cell>
          <cell r="D493" t="str">
            <v>Licence and Application Fees</v>
          </cell>
          <cell r="E493">
            <v>0</v>
          </cell>
          <cell r="F493">
            <v>0</v>
          </cell>
          <cell r="G493">
            <v>0</v>
          </cell>
        </row>
        <row r="494">
          <cell r="C494">
            <v>7510400</v>
          </cell>
          <cell r="D494" t="str">
            <v>Inspection Fees</v>
          </cell>
          <cell r="E494">
            <v>0</v>
          </cell>
          <cell r="F494">
            <v>0</v>
          </cell>
          <cell r="G494">
            <v>0</v>
          </cell>
        </row>
        <row r="495">
          <cell r="C495">
            <v>7515000</v>
          </cell>
          <cell r="D495" t="str">
            <v>Repairs &amp; Maintenance - Office Bldgs</v>
          </cell>
          <cell r="E495">
            <v>694347</v>
          </cell>
          <cell r="F495">
            <v>694347</v>
          </cell>
          <cell r="G495">
            <v>0</v>
          </cell>
        </row>
        <row r="496">
          <cell r="C496">
            <v>7515010</v>
          </cell>
          <cell r="D496" t="str">
            <v>Repairs &amp; Maintenance  - Godowns</v>
          </cell>
          <cell r="E496">
            <v>0</v>
          </cell>
          <cell r="F496">
            <v>0</v>
          </cell>
          <cell r="G496">
            <v>0</v>
          </cell>
        </row>
        <row r="497">
          <cell r="C497">
            <v>7515020</v>
          </cell>
          <cell r="D497" t="str">
            <v>Repairs &amp; Maintenance - Resi Bldgs</v>
          </cell>
          <cell r="E497">
            <v>0</v>
          </cell>
          <cell r="F497">
            <v>0</v>
          </cell>
          <cell r="G497">
            <v>0</v>
          </cell>
        </row>
        <row r="498">
          <cell r="C498">
            <v>7515030</v>
          </cell>
          <cell r="D498" t="str">
            <v>Repairs &amp; Maintenance - Construction Eq</v>
          </cell>
          <cell r="E498">
            <v>0</v>
          </cell>
          <cell r="F498">
            <v>0</v>
          </cell>
          <cell r="G498">
            <v>0</v>
          </cell>
        </row>
        <row r="499">
          <cell r="C499">
            <v>7515040</v>
          </cell>
          <cell r="D499" t="str">
            <v>Repairs &amp; Maintenance - Computers</v>
          </cell>
          <cell r="E499">
            <v>1929846</v>
          </cell>
          <cell r="F499">
            <v>1929846</v>
          </cell>
          <cell r="G499">
            <v>0</v>
          </cell>
        </row>
        <row r="500">
          <cell r="C500">
            <v>7515045</v>
          </cell>
          <cell r="D500" t="str">
            <v>Maintenance of Guest House</v>
          </cell>
          <cell r="E500">
            <v>0</v>
          </cell>
          <cell r="F500">
            <v>0</v>
          </cell>
          <cell r="G500">
            <v>0</v>
          </cell>
        </row>
        <row r="501">
          <cell r="C501">
            <v>7515090</v>
          </cell>
          <cell r="D501" t="str">
            <v>Database maintenance and agency fees</v>
          </cell>
          <cell r="E501">
            <v>0</v>
          </cell>
          <cell r="F501">
            <v>0</v>
          </cell>
          <cell r="G501">
            <v>0</v>
          </cell>
        </row>
        <row r="502">
          <cell r="C502">
            <v>7515100</v>
          </cell>
          <cell r="D502" t="str">
            <v>Repairs To OYCS Cars</v>
          </cell>
          <cell r="E502">
            <v>0</v>
          </cell>
          <cell r="F502">
            <v>0</v>
          </cell>
          <cell r="G502">
            <v>0</v>
          </cell>
        </row>
        <row r="503">
          <cell r="C503">
            <v>7515110</v>
          </cell>
          <cell r="D503" t="str">
            <v>Repairs To COC Cars/Jeeps - Labour Char</v>
          </cell>
          <cell r="E503">
            <v>47405</v>
          </cell>
          <cell r="F503">
            <v>47405</v>
          </cell>
          <cell r="G503">
            <v>0</v>
          </cell>
        </row>
        <row r="504">
          <cell r="C504">
            <v>7515111</v>
          </cell>
          <cell r="D504" t="str">
            <v>Repairs To COC Cars /Jeeps - Material</v>
          </cell>
          <cell r="E504">
            <v>41840</v>
          </cell>
          <cell r="F504">
            <v>41840</v>
          </cell>
          <cell r="G504">
            <v>0</v>
          </cell>
        </row>
        <row r="505">
          <cell r="C505">
            <v>7515112</v>
          </cell>
          <cell r="D505" t="str">
            <v>Repairs To COC Cars / Jeeps - Accident</v>
          </cell>
          <cell r="E505">
            <v>0</v>
          </cell>
          <cell r="F505">
            <v>0</v>
          </cell>
          <cell r="G505">
            <v>0</v>
          </cell>
        </row>
        <row r="506">
          <cell r="C506">
            <v>7515113</v>
          </cell>
          <cell r="D506" t="str">
            <v>Repairs To COC Cars / Jeeps - Accident</v>
          </cell>
          <cell r="E506">
            <v>0</v>
          </cell>
          <cell r="F506">
            <v>0</v>
          </cell>
          <cell r="G506">
            <v>0</v>
          </cell>
        </row>
        <row r="507">
          <cell r="C507">
            <v>7515120</v>
          </cell>
          <cell r="D507" t="str">
            <v>Repairs Vehicles (Other than Cars/Jeeps</v>
          </cell>
          <cell r="E507">
            <v>22746</v>
          </cell>
          <cell r="F507">
            <v>22746</v>
          </cell>
          <cell r="G507">
            <v>0</v>
          </cell>
        </row>
        <row r="508">
          <cell r="C508">
            <v>7515900</v>
          </cell>
          <cell r="D508" t="str">
            <v>Repairs &amp; Maintenance -  Others</v>
          </cell>
          <cell r="E508">
            <v>1361282</v>
          </cell>
          <cell r="F508">
            <v>1361282</v>
          </cell>
          <cell r="G508">
            <v>0</v>
          </cell>
        </row>
        <row r="509">
          <cell r="C509">
            <v>7515910</v>
          </cell>
          <cell r="D509" t="str">
            <v>Repairs &amp; Maintenance-Others - Payroll</v>
          </cell>
          <cell r="E509">
            <v>49461</v>
          </cell>
          <cell r="F509">
            <v>49461</v>
          </cell>
          <cell r="G509">
            <v>0</v>
          </cell>
        </row>
        <row r="510">
          <cell r="C510">
            <v>7515915</v>
          </cell>
          <cell r="D510" t="str">
            <v>House Keeping Expenses</v>
          </cell>
          <cell r="E510">
            <v>2155664</v>
          </cell>
          <cell r="F510">
            <v>2155664</v>
          </cell>
          <cell r="G510">
            <v>0</v>
          </cell>
        </row>
        <row r="511">
          <cell r="C511">
            <v>7520000</v>
          </cell>
          <cell r="D511" t="str">
            <v>Travelling - Directors - Inland - Fare</v>
          </cell>
          <cell r="E511">
            <v>1897113</v>
          </cell>
          <cell r="F511">
            <v>1897113</v>
          </cell>
          <cell r="G511">
            <v>0</v>
          </cell>
        </row>
        <row r="512">
          <cell r="C512">
            <v>7520010</v>
          </cell>
          <cell r="D512" t="str">
            <v>Travelling - Directors - Inland - Lodgi</v>
          </cell>
          <cell r="E512">
            <v>70837</v>
          </cell>
          <cell r="F512">
            <v>70837</v>
          </cell>
          <cell r="G512">
            <v>0</v>
          </cell>
        </row>
        <row r="513">
          <cell r="C513">
            <v>7520020</v>
          </cell>
          <cell r="D513" t="str">
            <v>Travelling - Directors - Inland - Other</v>
          </cell>
          <cell r="E513">
            <v>73785</v>
          </cell>
          <cell r="F513">
            <v>73785</v>
          </cell>
          <cell r="G513">
            <v>0</v>
          </cell>
        </row>
        <row r="514">
          <cell r="C514">
            <v>7520030</v>
          </cell>
          <cell r="D514" t="str">
            <v>Travelling - Directors - Foreign- Fare</v>
          </cell>
          <cell r="E514">
            <v>0</v>
          </cell>
          <cell r="F514">
            <v>0</v>
          </cell>
          <cell r="G514">
            <v>0</v>
          </cell>
        </row>
        <row r="515">
          <cell r="C515">
            <v>7520040</v>
          </cell>
          <cell r="D515" t="str">
            <v>Travelling - Directors - Foreign-Lodgin</v>
          </cell>
          <cell r="E515">
            <v>0</v>
          </cell>
          <cell r="F515">
            <v>0</v>
          </cell>
          <cell r="G515">
            <v>0</v>
          </cell>
        </row>
        <row r="516">
          <cell r="C516">
            <v>7520050</v>
          </cell>
          <cell r="D516" t="str">
            <v>Travelling - Directors - Foreign - Othe</v>
          </cell>
          <cell r="E516">
            <v>80400</v>
          </cell>
          <cell r="F516">
            <v>80400</v>
          </cell>
          <cell r="G516">
            <v>0</v>
          </cell>
        </row>
        <row r="517">
          <cell r="C517">
            <v>7520060</v>
          </cell>
          <cell r="D517" t="str">
            <v>Travelling - Inland - Fare</v>
          </cell>
          <cell r="E517">
            <v>12077937</v>
          </cell>
          <cell r="F517">
            <v>12077937</v>
          </cell>
          <cell r="G517">
            <v>0</v>
          </cell>
        </row>
        <row r="518">
          <cell r="C518">
            <v>7520061</v>
          </cell>
          <cell r="D518" t="str">
            <v>Travelling / Hotel - Others</v>
          </cell>
          <cell r="E518">
            <v>2488191</v>
          </cell>
          <cell r="F518">
            <v>2488191</v>
          </cell>
          <cell r="G518">
            <v>0</v>
          </cell>
        </row>
        <row r="519">
          <cell r="C519">
            <v>7520070</v>
          </cell>
          <cell r="D519" t="str">
            <v>Travelling - Inland - Lodging/Boarding/</v>
          </cell>
          <cell r="E519">
            <v>375096</v>
          </cell>
          <cell r="F519">
            <v>375096</v>
          </cell>
          <cell r="G519">
            <v>0</v>
          </cell>
        </row>
        <row r="520">
          <cell r="C520">
            <v>7520080</v>
          </cell>
          <cell r="D520" t="str">
            <v>Travelling - Inland - Other Expenses</v>
          </cell>
          <cell r="E520">
            <v>1545641</v>
          </cell>
          <cell r="F520">
            <v>1545641</v>
          </cell>
          <cell r="G520">
            <v>0</v>
          </cell>
        </row>
        <row r="521">
          <cell r="C521">
            <v>7520090</v>
          </cell>
          <cell r="D521" t="str">
            <v>Travelling-Foreign-Fare</v>
          </cell>
          <cell r="E521">
            <v>1838031</v>
          </cell>
          <cell r="F521">
            <v>1838031</v>
          </cell>
          <cell r="G521">
            <v>0</v>
          </cell>
        </row>
        <row r="522">
          <cell r="C522">
            <v>7520100</v>
          </cell>
          <cell r="D522" t="str">
            <v>Travelling-Foreign-Lodging/Boarding/All</v>
          </cell>
          <cell r="E522">
            <v>2242592</v>
          </cell>
          <cell r="F522">
            <v>2242592</v>
          </cell>
          <cell r="G522">
            <v>0</v>
          </cell>
        </row>
        <row r="523">
          <cell r="C523">
            <v>7520110</v>
          </cell>
          <cell r="D523" t="str">
            <v>Travelling-Foreign-Other Expenses</v>
          </cell>
          <cell r="E523">
            <v>1078154</v>
          </cell>
          <cell r="F523">
            <v>1078154</v>
          </cell>
          <cell r="G523">
            <v>0</v>
          </cell>
        </row>
        <row r="524">
          <cell r="C524">
            <v>7525000</v>
          </cell>
          <cell r="D524" t="str">
            <v>Audit Fees</v>
          </cell>
          <cell r="E524">
            <v>5257500</v>
          </cell>
          <cell r="F524">
            <v>5257500</v>
          </cell>
          <cell r="G524">
            <v>0</v>
          </cell>
        </row>
        <row r="525">
          <cell r="C525">
            <v>7525010</v>
          </cell>
          <cell r="D525" t="str">
            <v>Audit Fees - Energy Audit</v>
          </cell>
          <cell r="E525">
            <v>0</v>
          </cell>
          <cell r="F525">
            <v>0</v>
          </cell>
          <cell r="G525">
            <v>0</v>
          </cell>
        </row>
        <row r="526">
          <cell r="C526">
            <v>7525100</v>
          </cell>
          <cell r="D526" t="str">
            <v>Tax Audit Fees</v>
          </cell>
          <cell r="E526">
            <v>0</v>
          </cell>
          <cell r="F526">
            <v>0</v>
          </cell>
          <cell r="G526">
            <v>0</v>
          </cell>
        </row>
        <row r="527">
          <cell r="C527">
            <v>7525200</v>
          </cell>
          <cell r="D527" t="str">
            <v>Auditors' Fees - Certification &amp; Consul</v>
          </cell>
          <cell r="E527">
            <v>1250</v>
          </cell>
          <cell r="F527">
            <v>1250</v>
          </cell>
          <cell r="G527">
            <v>0</v>
          </cell>
        </row>
        <row r="528">
          <cell r="C528">
            <v>7525300</v>
          </cell>
          <cell r="D528" t="str">
            <v>Auditors'  Out  Of  Pocket  Expenses</v>
          </cell>
          <cell r="E528">
            <v>0</v>
          </cell>
          <cell r="F528">
            <v>0</v>
          </cell>
          <cell r="G528">
            <v>0</v>
          </cell>
        </row>
        <row r="529">
          <cell r="C529">
            <v>7525400</v>
          </cell>
          <cell r="D529" t="str">
            <v>Cost Audit Fees</v>
          </cell>
          <cell r="E529">
            <v>0</v>
          </cell>
          <cell r="F529">
            <v>0</v>
          </cell>
          <cell r="G529">
            <v>0</v>
          </cell>
        </row>
        <row r="530">
          <cell r="C530">
            <v>7530000</v>
          </cell>
          <cell r="D530" t="str">
            <v>Professional Fees  Paid To 'Full Time'</v>
          </cell>
          <cell r="E530">
            <v>0</v>
          </cell>
          <cell r="F530">
            <v>0</v>
          </cell>
          <cell r="G530">
            <v>0</v>
          </cell>
        </row>
        <row r="531">
          <cell r="C531">
            <v>7530020</v>
          </cell>
          <cell r="D531" t="str">
            <v>Professional Fees Paid To Others</v>
          </cell>
          <cell r="E531">
            <v>40355303</v>
          </cell>
          <cell r="F531">
            <v>40355303</v>
          </cell>
          <cell r="G531">
            <v>0</v>
          </cell>
        </row>
        <row r="532">
          <cell r="C532">
            <v>7530040</v>
          </cell>
          <cell r="D532" t="str">
            <v>Professional Fees To Foreign Consultant</v>
          </cell>
          <cell r="E532">
            <v>20278332</v>
          </cell>
          <cell r="F532">
            <v>20278332</v>
          </cell>
          <cell r="G532">
            <v>0</v>
          </cell>
        </row>
        <row r="533">
          <cell r="C533">
            <v>7530060</v>
          </cell>
          <cell r="D533" t="str">
            <v>Technical Know How Fees</v>
          </cell>
          <cell r="E533">
            <v>0</v>
          </cell>
          <cell r="F533">
            <v>0</v>
          </cell>
          <cell r="G533">
            <v>0</v>
          </cell>
        </row>
        <row r="534">
          <cell r="C534">
            <v>7530080</v>
          </cell>
          <cell r="D534" t="str">
            <v>Group Service Charges</v>
          </cell>
          <cell r="E534">
            <v>74286660</v>
          </cell>
          <cell r="F534">
            <v>74286660</v>
          </cell>
          <cell r="G534">
            <v>0</v>
          </cell>
        </row>
        <row r="535">
          <cell r="C535">
            <v>7530090</v>
          </cell>
          <cell r="D535" t="str">
            <v>Reimb to Indian Consultants - D.A</v>
          </cell>
          <cell r="E535">
            <v>0</v>
          </cell>
          <cell r="F535">
            <v>0</v>
          </cell>
          <cell r="G535">
            <v>0</v>
          </cell>
        </row>
        <row r="536">
          <cell r="C536">
            <v>7530100</v>
          </cell>
          <cell r="D536" t="str">
            <v>Reimb to Indian Cons-Hotel/Fare &amp; Other</v>
          </cell>
          <cell r="E536">
            <v>0</v>
          </cell>
          <cell r="F536">
            <v>0</v>
          </cell>
          <cell r="G536">
            <v>0</v>
          </cell>
        </row>
        <row r="537">
          <cell r="C537">
            <v>7530101</v>
          </cell>
          <cell r="D537" t="str">
            <v>Reimbursement to Legal  Consultnats</v>
          </cell>
          <cell r="E537">
            <v>841200</v>
          </cell>
          <cell r="F537">
            <v>841200</v>
          </cell>
          <cell r="G537">
            <v>0</v>
          </cell>
        </row>
        <row r="538">
          <cell r="C538">
            <v>7530110</v>
          </cell>
          <cell r="D538" t="str">
            <v>Reimbursement To Foreign Consultants -</v>
          </cell>
          <cell r="E538">
            <v>0</v>
          </cell>
          <cell r="F538">
            <v>0</v>
          </cell>
          <cell r="G538">
            <v>0</v>
          </cell>
        </row>
        <row r="539">
          <cell r="C539">
            <v>7530120</v>
          </cell>
          <cell r="D539" t="str">
            <v>Reimb to Foreign Cons-Hotel/Fare &amp; Othe</v>
          </cell>
          <cell r="E539">
            <v>0</v>
          </cell>
          <cell r="F539">
            <v>0</v>
          </cell>
          <cell r="G539">
            <v>0</v>
          </cell>
        </row>
        <row r="540">
          <cell r="C540">
            <v>7530121</v>
          </cell>
          <cell r="D540" t="str">
            <v>Travelling - Non - Executive Directors</v>
          </cell>
          <cell r="E540">
            <v>40402</v>
          </cell>
          <cell r="F540">
            <v>40402</v>
          </cell>
          <cell r="G540">
            <v>0</v>
          </cell>
        </row>
        <row r="541">
          <cell r="C541">
            <v>7530130</v>
          </cell>
          <cell r="D541" t="str">
            <v>Internal Audit Fees</v>
          </cell>
          <cell r="E541">
            <v>0</v>
          </cell>
          <cell r="F541">
            <v>0</v>
          </cell>
          <cell r="G541">
            <v>0</v>
          </cell>
        </row>
        <row r="542">
          <cell r="C542">
            <v>7530140</v>
          </cell>
          <cell r="D542" t="str">
            <v>Other reimbursement to Internal Auditor</v>
          </cell>
          <cell r="E542">
            <v>0</v>
          </cell>
          <cell r="F542">
            <v>0</v>
          </cell>
          <cell r="G542">
            <v>0</v>
          </cell>
        </row>
        <row r="543">
          <cell r="C543">
            <v>7530150</v>
          </cell>
          <cell r="D543" t="str">
            <v>Legal Fee</v>
          </cell>
          <cell r="E543">
            <v>1100</v>
          </cell>
          <cell r="F543">
            <v>1100</v>
          </cell>
          <cell r="G543">
            <v>0</v>
          </cell>
        </row>
        <row r="544">
          <cell r="C544">
            <v>7530170</v>
          </cell>
          <cell r="D544" t="str">
            <v>Legal Expenses</v>
          </cell>
          <cell r="E544">
            <v>4208555</v>
          </cell>
          <cell r="F544">
            <v>4208555</v>
          </cell>
          <cell r="G544">
            <v>0</v>
          </cell>
        </row>
        <row r="545">
          <cell r="C545">
            <v>7530190</v>
          </cell>
          <cell r="D545" t="str">
            <v>Survey Fees</v>
          </cell>
          <cell r="E545">
            <v>0</v>
          </cell>
          <cell r="F545">
            <v>0</v>
          </cell>
          <cell r="G545">
            <v>0</v>
          </cell>
        </row>
        <row r="546">
          <cell r="C546">
            <v>7535000</v>
          </cell>
          <cell r="D546" t="str">
            <v>Bank Charges</v>
          </cell>
          <cell r="E546">
            <v>525132</v>
          </cell>
          <cell r="F546">
            <v>525132</v>
          </cell>
          <cell r="G546">
            <v>0</v>
          </cell>
        </row>
        <row r="547">
          <cell r="C547">
            <v>7535010</v>
          </cell>
          <cell r="D547" t="str">
            <v>Commitment Charges</v>
          </cell>
          <cell r="E547">
            <v>100753535</v>
          </cell>
          <cell r="F547">
            <v>100753535</v>
          </cell>
          <cell r="G547">
            <v>0</v>
          </cell>
        </row>
        <row r="548">
          <cell r="C548">
            <v>7535020</v>
          </cell>
          <cell r="D548" t="str">
            <v>Guarantee Commission</v>
          </cell>
          <cell r="E548">
            <v>15948218</v>
          </cell>
          <cell r="F548">
            <v>15948218</v>
          </cell>
          <cell r="G548">
            <v>0</v>
          </cell>
        </row>
        <row r="549">
          <cell r="C549">
            <v>7535030</v>
          </cell>
          <cell r="D549" t="str">
            <v>LC Charges - Inland</v>
          </cell>
          <cell r="E549">
            <v>0</v>
          </cell>
          <cell r="F549">
            <v>0</v>
          </cell>
          <cell r="G549">
            <v>0</v>
          </cell>
        </row>
        <row r="550">
          <cell r="C550">
            <v>7540000</v>
          </cell>
          <cell r="D550" t="str">
            <v>Hire Charges - Cars / Jeeps for Employe</v>
          </cell>
          <cell r="E550">
            <v>5440501</v>
          </cell>
          <cell r="F550">
            <v>5440501</v>
          </cell>
          <cell r="G550">
            <v>0</v>
          </cell>
        </row>
        <row r="551">
          <cell r="C551">
            <v>7540100</v>
          </cell>
          <cell r="D551" t="str">
            <v>Hire Charges - Office Equipments</v>
          </cell>
          <cell r="E551">
            <v>7942</v>
          </cell>
          <cell r="F551">
            <v>7942</v>
          </cell>
          <cell r="G551">
            <v>0</v>
          </cell>
        </row>
        <row r="552">
          <cell r="C552">
            <v>7540200</v>
          </cell>
          <cell r="D552" t="str">
            <v>Hire Charges - Furniture &amp; Fixtures</v>
          </cell>
          <cell r="E552">
            <v>0</v>
          </cell>
          <cell r="F552">
            <v>0</v>
          </cell>
          <cell r="G552">
            <v>0</v>
          </cell>
        </row>
        <row r="553">
          <cell r="C553">
            <v>7540300</v>
          </cell>
          <cell r="D553" t="str">
            <v>Hire Charges-Contracted Services (Admn)</v>
          </cell>
          <cell r="E553">
            <v>0</v>
          </cell>
          <cell r="F553">
            <v>0</v>
          </cell>
          <cell r="G553">
            <v>0</v>
          </cell>
        </row>
        <row r="554">
          <cell r="C554">
            <v>7540400</v>
          </cell>
          <cell r="D554" t="str">
            <v>Hire Charges - Aircraft &amp; Helicopters</v>
          </cell>
          <cell r="E554">
            <v>1986318</v>
          </cell>
          <cell r="F554">
            <v>1986318</v>
          </cell>
          <cell r="G554">
            <v>0</v>
          </cell>
        </row>
        <row r="555">
          <cell r="C555">
            <v>7540500</v>
          </cell>
          <cell r="D555" t="str">
            <v>Hire Charges - Computer</v>
          </cell>
          <cell r="E555">
            <v>0</v>
          </cell>
          <cell r="F555">
            <v>0</v>
          </cell>
          <cell r="G555">
            <v>0</v>
          </cell>
        </row>
        <row r="556">
          <cell r="C556">
            <v>7541000</v>
          </cell>
          <cell r="D556" t="str">
            <v>Local Conveyance</v>
          </cell>
          <cell r="E556">
            <v>698814</v>
          </cell>
          <cell r="F556">
            <v>698814</v>
          </cell>
          <cell r="G556">
            <v>0</v>
          </cell>
        </row>
        <row r="557">
          <cell r="C557">
            <v>7545000</v>
          </cell>
          <cell r="D557" t="str">
            <v>Postage &amp; Courier</v>
          </cell>
          <cell r="E557">
            <v>27829863</v>
          </cell>
          <cell r="F557">
            <v>27829863</v>
          </cell>
          <cell r="G557">
            <v>0</v>
          </cell>
        </row>
        <row r="558">
          <cell r="C558">
            <v>7545100</v>
          </cell>
          <cell r="D558" t="str">
            <v>Telex/Fax Charges</v>
          </cell>
          <cell r="E558">
            <v>30</v>
          </cell>
          <cell r="F558">
            <v>30</v>
          </cell>
          <cell r="G558">
            <v>0</v>
          </cell>
        </row>
        <row r="559">
          <cell r="C559">
            <v>7545200</v>
          </cell>
          <cell r="D559" t="str">
            <v>Website Development &amp; Maintenance</v>
          </cell>
          <cell r="E559">
            <v>0</v>
          </cell>
          <cell r="F559">
            <v>0</v>
          </cell>
          <cell r="G559">
            <v>0</v>
          </cell>
        </row>
        <row r="560">
          <cell r="C560">
            <v>7545900</v>
          </cell>
          <cell r="D560" t="str">
            <v>Communication Expenses - Others</v>
          </cell>
          <cell r="E560">
            <v>76048</v>
          </cell>
          <cell r="F560">
            <v>76048</v>
          </cell>
          <cell r="G560">
            <v>0</v>
          </cell>
        </row>
        <row r="561">
          <cell r="C561">
            <v>7550000</v>
          </cell>
          <cell r="D561" t="str">
            <v>Telephone Expenses - Residential</v>
          </cell>
          <cell r="E561">
            <v>76983</v>
          </cell>
          <cell r="F561">
            <v>76983</v>
          </cell>
          <cell r="G561">
            <v>0</v>
          </cell>
        </row>
        <row r="562">
          <cell r="C562">
            <v>7550100</v>
          </cell>
          <cell r="D562" t="str">
            <v>Telephone Expenses - Mobile</v>
          </cell>
          <cell r="E562">
            <v>4700421</v>
          </cell>
          <cell r="F562">
            <v>4700421</v>
          </cell>
          <cell r="G562">
            <v>0</v>
          </cell>
        </row>
        <row r="563">
          <cell r="C563">
            <v>7550500</v>
          </cell>
          <cell r="D563" t="str">
            <v>Telephone Expenses - Office</v>
          </cell>
          <cell r="E563">
            <v>212221</v>
          </cell>
          <cell r="F563">
            <v>212221</v>
          </cell>
          <cell r="G563">
            <v>0</v>
          </cell>
        </row>
        <row r="564">
          <cell r="C564">
            <v>7550600</v>
          </cell>
          <cell r="D564" t="str">
            <v>Telephone Expenses - Lease Line and Air</v>
          </cell>
          <cell r="E564">
            <v>0</v>
          </cell>
          <cell r="F564">
            <v>0</v>
          </cell>
          <cell r="G564">
            <v>0</v>
          </cell>
        </row>
        <row r="565">
          <cell r="C565">
            <v>7552000</v>
          </cell>
          <cell r="D565" t="str">
            <v>Electricity Expenses - Office</v>
          </cell>
          <cell r="E565">
            <v>1152955</v>
          </cell>
          <cell r="F565">
            <v>1152955</v>
          </cell>
          <cell r="G565">
            <v>0</v>
          </cell>
        </row>
        <row r="566">
          <cell r="C566">
            <v>7552100</v>
          </cell>
          <cell r="D566" t="str">
            <v>Electricity Expenses - Residence</v>
          </cell>
          <cell r="E566">
            <v>0</v>
          </cell>
          <cell r="F566">
            <v>0</v>
          </cell>
          <cell r="G566">
            <v>0</v>
          </cell>
        </row>
        <row r="567">
          <cell r="C567">
            <v>7552400</v>
          </cell>
          <cell r="D567" t="str">
            <v>Internet Charges</v>
          </cell>
          <cell r="E567">
            <v>736275</v>
          </cell>
          <cell r="F567">
            <v>736275</v>
          </cell>
          <cell r="G567">
            <v>0</v>
          </cell>
        </row>
        <row r="568">
          <cell r="C568">
            <v>7553000</v>
          </cell>
          <cell r="D568" t="str">
            <v>Water Expenses</v>
          </cell>
          <cell r="E568">
            <v>84070</v>
          </cell>
          <cell r="F568">
            <v>84070</v>
          </cell>
          <cell r="G568">
            <v>0</v>
          </cell>
        </row>
        <row r="569">
          <cell r="C569">
            <v>7553010</v>
          </cell>
          <cell r="D569" t="str">
            <v>VIDEO SHOOT / PHOTOG</v>
          </cell>
          <cell r="F569">
            <v>38950</v>
          </cell>
          <cell r="G569">
            <v>0</v>
          </cell>
        </row>
        <row r="570">
          <cell r="C570">
            <v>7555000</v>
          </cell>
          <cell r="D570" t="str">
            <v>Printing &amp; Stationery</v>
          </cell>
          <cell r="E570">
            <v>29384741</v>
          </cell>
          <cell r="F570">
            <v>29384741</v>
          </cell>
          <cell r="G570">
            <v>0</v>
          </cell>
        </row>
        <row r="571">
          <cell r="C571">
            <v>7560000</v>
          </cell>
          <cell r="D571" t="str">
            <v>Donation To Charitable Trust</v>
          </cell>
          <cell r="E571">
            <v>3300000</v>
          </cell>
          <cell r="F571">
            <v>3300000</v>
          </cell>
          <cell r="G571">
            <v>0</v>
          </cell>
        </row>
        <row r="572">
          <cell r="C572">
            <v>7565040</v>
          </cell>
          <cell r="D572" t="str">
            <v>Issue Expenses</v>
          </cell>
          <cell r="E572">
            <v>0</v>
          </cell>
          <cell r="F572">
            <v>0</v>
          </cell>
          <cell r="G572">
            <v>0</v>
          </cell>
        </row>
        <row r="573">
          <cell r="C573">
            <v>7565090</v>
          </cell>
          <cell r="D573" t="str">
            <v>Stamp Duty on Loans/ Mortgages</v>
          </cell>
          <cell r="E573">
            <v>0</v>
          </cell>
          <cell r="F573">
            <v>0</v>
          </cell>
          <cell r="G573">
            <v>0</v>
          </cell>
        </row>
        <row r="574">
          <cell r="C574">
            <v>7570000</v>
          </cell>
          <cell r="D574" t="str">
            <v>Service Tax Paid - Expenses-Basic amoun</v>
          </cell>
          <cell r="E574">
            <v>0</v>
          </cell>
          <cell r="F574">
            <v>0</v>
          </cell>
          <cell r="G574">
            <v>0</v>
          </cell>
        </row>
        <row r="575">
          <cell r="C575">
            <v>7570005</v>
          </cell>
          <cell r="D575" t="str">
            <v>Service Tax Paid -Expn.(Manaual Posting</v>
          </cell>
          <cell r="E575">
            <v>16102</v>
          </cell>
          <cell r="F575">
            <v>16102</v>
          </cell>
          <cell r="G575">
            <v>0</v>
          </cell>
        </row>
        <row r="576">
          <cell r="C576">
            <v>7570100</v>
          </cell>
          <cell r="D576" t="str">
            <v>Service tax Edu. Cess Paid - Expn.</v>
          </cell>
          <cell r="E576">
            <v>0</v>
          </cell>
          <cell r="F576">
            <v>0</v>
          </cell>
          <cell r="G576">
            <v>0</v>
          </cell>
        </row>
        <row r="577">
          <cell r="C577">
            <v>7570105</v>
          </cell>
          <cell r="D577" t="str">
            <v>Service Tax Edu Cess Paid Exp-( Manual</v>
          </cell>
          <cell r="E577">
            <v>52205</v>
          </cell>
          <cell r="F577">
            <v>52205</v>
          </cell>
          <cell r="G577">
            <v>0</v>
          </cell>
        </row>
        <row r="578">
          <cell r="C578">
            <v>7570110</v>
          </cell>
          <cell r="D578" t="str">
            <v>Service Tax Edu cess paid  Exp - Trf to</v>
          </cell>
          <cell r="E578">
            <v>0</v>
          </cell>
          <cell r="F578">
            <v>0</v>
          </cell>
          <cell r="G578">
            <v>0</v>
          </cell>
        </row>
        <row r="579">
          <cell r="C579">
            <v>7570115</v>
          </cell>
          <cell r="D579" t="str">
            <v>Service Tax Paid - Expenses - WBS-Basic</v>
          </cell>
          <cell r="E579">
            <v>0</v>
          </cell>
          <cell r="F579">
            <v>0</v>
          </cell>
          <cell r="G579">
            <v>0</v>
          </cell>
        </row>
        <row r="580">
          <cell r="C580">
            <v>7570120</v>
          </cell>
          <cell r="D580" t="str">
            <v>Service tax Edu. Cess Paid - Expn. - WB</v>
          </cell>
          <cell r="E580">
            <v>0</v>
          </cell>
          <cell r="F580">
            <v>0</v>
          </cell>
          <cell r="G580">
            <v>0</v>
          </cell>
        </row>
        <row r="581">
          <cell r="C581">
            <v>7570125</v>
          </cell>
          <cell r="D581" t="str">
            <v>Service tax -Edu. Cess-1%-Sec. &amp; High.-</v>
          </cell>
          <cell r="E581">
            <v>0</v>
          </cell>
          <cell r="F581">
            <v>0</v>
          </cell>
          <cell r="G581">
            <v>0</v>
          </cell>
        </row>
        <row r="582">
          <cell r="C582">
            <v>7570130</v>
          </cell>
          <cell r="D582" t="str">
            <v>Service tax- Edu. Cess-1%-Sec.&amp; High.-</v>
          </cell>
          <cell r="E582">
            <v>0</v>
          </cell>
          <cell r="F582">
            <v>0</v>
          </cell>
          <cell r="G582">
            <v>0</v>
          </cell>
        </row>
        <row r="583">
          <cell r="C583">
            <v>7575000</v>
          </cell>
          <cell r="D583" t="str">
            <v>Books &amp; Periodicals</v>
          </cell>
          <cell r="E583">
            <v>1752917</v>
          </cell>
          <cell r="F583">
            <v>1752917</v>
          </cell>
          <cell r="G583">
            <v>0</v>
          </cell>
        </row>
        <row r="584">
          <cell r="C584">
            <v>7575005</v>
          </cell>
          <cell r="D584" t="str">
            <v>Membership fees</v>
          </cell>
          <cell r="E584">
            <v>1000</v>
          </cell>
          <cell r="F584">
            <v>1000</v>
          </cell>
          <cell r="G584">
            <v>0</v>
          </cell>
        </row>
        <row r="585">
          <cell r="C585">
            <v>7575010</v>
          </cell>
          <cell r="D585" t="str">
            <v>Membership &amp; Subscription</v>
          </cell>
          <cell r="E585">
            <v>2755815</v>
          </cell>
          <cell r="F585">
            <v>2755815</v>
          </cell>
          <cell r="G585">
            <v>0</v>
          </cell>
        </row>
        <row r="586">
          <cell r="C586">
            <v>7575015</v>
          </cell>
          <cell r="D586" t="str">
            <v>Club Expenses</v>
          </cell>
          <cell r="E586">
            <v>0</v>
          </cell>
          <cell r="F586">
            <v>0</v>
          </cell>
          <cell r="G586">
            <v>0</v>
          </cell>
        </row>
        <row r="587">
          <cell r="C587">
            <v>7575016</v>
          </cell>
          <cell r="D587" t="str">
            <v>Health Club &amp; Other Facilities</v>
          </cell>
          <cell r="E587">
            <v>0</v>
          </cell>
          <cell r="F587">
            <v>0</v>
          </cell>
          <cell r="G587">
            <v>0</v>
          </cell>
        </row>
        <row r="588">
          <cell r="C588">
            <v>7575020</v>
          </cell>
          <cell r="D588" t="str">
            <v>Seminar &amp; Training - Fees</v>
          </cell>
          <cell r="E588">
            <v>545186</v>
          </cell>
          <cell r="F588">
            <v>545186</v>
          </cell>
          <cell r="G588">
            <v>0</v>
          </cell>
        </row>
        <row r="589">
          <cell r="C589">
            <v>7575021</v>
          </cell>
          <cell r="D589" t="str">
            <v>Seminar &amp; Training - Other Expenses</v>
          </cell>
          <cell r="E589">
            <v>15580</v>
          </cell>
          <cell r="F589">
            <v>15580</v>
          </cell>
          <cell r="G589">
            <v>0</v>
          </cell>
        </row>
        <row r="590">
          <cell r="C590">
            <v>7575030</v>
          </cell>
          <cell r="D590" t="str">
            <v>Transit Flat Expenses</v>
          </cell>
          <cell r="E590">
            <v>0</v>
          </cell>
          <cell r="F590">
            <v>0</v>
          </cell>
          <cell r="G590">
            <v>0</v>
          </cell>
        </row>
        <row r="591">
          <cell r="C591">
            <v>7575040</v>
          </cell>
          <cell r="D591" t="str">
            <v>Guest House Expenses</v>
          </cell>
          <cell r="E591">
            <v>32051</v>
          </cell>
          <cell r="F591">
            <v>32051</v>
          </cell>
          <cell r="G591">
            <v>0</v>
          </cell>
        </row>
        <row r="592">
          <cell r="C592">
            <v>7575041</v>
          </cell>
          <cell r="D592" t="str">
            <v>Hospitality Expenses</v>
          </cell>
          <cell r="E592">
            <v>718981</v>
          </cell>
          <cell r="F592">
            <v>718981</v>
          </cell>
          <cell r="G592">
            <v>0</v>
          </cell>
        </row>
        <row r="593">
          <cell r="C593">
            <v>7575050</v>
          </cell>
          <cell r="D593" t="str">
            <v>Entertainment / Hospitality Expenses</v>
          </cell>
          <cell r="E593">
            <v>368247</v>
          </cell>
          <cell r="F593">
            <v>368247</v>
          </cell>
          <cell r="G593">
            <v>0</v>
          </cell>
        </row>
        <row r="594">
          <cell r="C594">
            <v>7575060</v>
          </cell>
          <cell r="D594" t="str">
            <v>Security Expenses</v>
          </cell>
          <cell r="E594">
            <v>382648</v>
          </cell>
          <cell r="F594">
            <v>382648</v>
          </cell>
          <cell r="G594">
            <v>0</v>
          </cell>
        </row>
        <row r="595">
          <cell r="C595">
            <v>7575080</v>
          </cell>
          <cell r="D595" t="str">
            <v>Horticulture Expenses</v>
          </cell>
          <cell r="E595">
            <v>0</v>
          </cell>
          <cell r="F595">
            <v>0</v>
          </cell>
          <cell r="G595">
            <v>0</v>
          </cell>
        </row>
        <row r="596">
          <cell r="C596">
            <v>7575090</v>
          </cell>
          <cell r="D596" t="str">
            <v>Recruitment Expenses</v>
          </cell>
          <cell r="E596">
            <v>13263128</v>
          </cell>
          <cell r="F596">
            <v>13263128</v>
          </cell>
          <cell r="G596">
            <v>0</v>
          </cell>
        </row>
        <row r="597">
          <cell r="C597">
            <v>7575100</v>
          </cell>
          <cell r="D597" t="str">
            <v>Advertisement Expenses - General</v>
          </cell>
          <cell r="E597">
            <v>2420926</v>
          </cell>
          <cell r="F597">
            <v>2420926</v>
          </cell>
          <cell r="G597">
            <v>0</v>
          </cell>
        </row>
        <row r="598">
          <cell r="C598">
            <v>7575110</v>
          </cell>
          <cell r="D598" t="str">
            <v>Penalties &amp; Fines</v>
          </cell>
          <cell r="E598">
            <v>0</v>
          </cell>
          <cell r="F598">
            <v>0</v>
          </cell>
          <cell r="G598">
            <v>0</v>
          </cell>
        </row>
        <row r="599">
          <cell r="C599">
            <v>7575120</v>
          </cell>
          <cell r="D599" t="str">
            <v>Misc Exp at AGM/EGM, SEBI, Merger&amp; ROC</v>
          </cell>
          <cell r="E599">
            <v>562993</v>
          </cell>
          <cell r="F599">
            <v>562993</v>
          </cell>
          <cell r="G599">
            <v>0</v>
          </cell>
        </row>
        <row r="600">
          <cell r="C600">
            <v>7575160</v>
          </cell>
          <cell r="D600" t="str">
            <v>Sitting Fees - Directors</v>
          </cell>
          <cell r="E600">
            <v>1180000</v>
          </cell>
          <cell r="F600">
            <v>1180000</v>
          </cell>
          <cell r="G600">
            <v>0</v>
          </cell>
        </row>
        <row r="601">
          <cell r="C601">
            <v>7575170</v>
          </cell>
          <cell r="D601" t="str">
            <v>Social Welfare Expenses</v>
          </cell>
          <cell r="E601">
            <v>32100</v>
          </cell>
          <cell r="F601">
            <v>32100</v>
          </cell>
          <cell r="G601">
            <v>0</v>
          </cell>
        </row>
        <row r="602">
          <cell r="C602">
            <v>7575192</v>
          </cell>
          <cell r="D602" t="str">
            <v>Commercial Paper - Brokerage</v>
          </cell>
          <cell r="E602">
            <v>0</v>
          </cell>
          <cell r="F602">
            <v>0</v>
          </cell>
          <cell r="G602">
            <v>0</v>
          </cell>
        </row>
        <row r="603">
          <cell r="C603">
            <v>7575200</v>
          </cell>
          <cell r="D603" t="str">
            <v>Gifts &amp;  Compliments to Employees</v>
          </cell>
          <cell r="E603">
            <v>393525</v>
          </cell>
          <cell r="F603">
            <v>393525</v>
          </cell>
          <cell r="G603">
            <v>0</v>
          </cell>
        </row>
        <row r="604">
          <cell r="C604">
            <v>7575201</v>
          </cell>
          <cell r="D604" t="str">
            <v>Gifts, Compliments  to Outsiders</v>
          </cell>
          <cell r="E604">
            <v>2499777</v>
          </cell>
          <cell r="F604">
            <v>2499777</v>
          </cell>
          <cell r="G604">
            <v>0</v>
          </cell>
        </row>
        <row r="605">
          <cell r="C605">
            <v>7575220</v>
          </cell>
          <cell r="D605" t="str">
            <v>Lease Management Fees</v>
          </cell>
          <cell r="E605">
            <v>0</v>
          </cell>
          <cell r="F605">
            <v>0</v>
          </cell>
          <cell r="G605">
            <v>0</v>
          </cell>
        </row>
        <row r="606">
          <cell r="C606">
            <v>7575225</v>
          </cell>
          <cell r="D606" t="str">
            <v>Listing Fees</v>
          </cell>
          <cell r="E606">
            <v>28970622</v>
          </cell>
          <cell r="F606">
            <v>28970622</v>
          </cell>
          <cell r="G606">
            <v>0</v>
          </cell>
        </row>
        <row r="607">
          <cell r="C607">
            <v>7575230</v>
          </cell>
          <cell r="D607" t="str">
            <v>Loan Renewal Fees</v>
          </cell>
          <cell r="E607">
            <v>0</v>
          </cell>
          <cell r="F607">
            <v>0</v>
          </cell>
          <cell r="G607">
            <v>0</v>
          </cell>
        </row>
        <row r="608">
          <cell r="C608">
            <v>7575235</v>
          </cell>
          <cell r="D608" t="str">
            <v>Rating Agency Fees (One Time)</v>
          </cell>
          <cell r="E608">
            <v>0</v>
          </cell>
          <cell r="F608">
            <v>0</v>
          </cell>
          <cell r="G608">
            <v>0</v>
          </cell>
        </row>
        <row r="609">
          <cell r="C609">
            <v>7575240</v>
          </cell>
          <cell r="D609" t="str">
            <v>Rating Surveillance Fees</v>
          </cell>
          <cell r="E609">
            <v>0</v>
          </cell>
          <cell r="F609">
            <v>0</v>
          </cell>
          <cell r="G609">
            <v>0</v>
          </cell>
        </row>
        <row r="610">
          <cell r="C610">
            <v>7575250</v>
          </cell>
          <cell r="D610" t="str">
            <v>DMAT Charges</v>
          </cell>
          <cell r="E610">
            <v>11771787</v>
          </cell>
          <cell r="F610">
            <v>11771787</v>
          </cell>
          <cell r="G610">
            <v>0</v>
          </cell>
        </row>
        <row r="611">
          <cell r="C611">
            <v>7575255</v>
          </cell>
          <cell r="D611" t="str">
            <v>Tender Fees</v>
          </cell>
          <cell r="E611">
            <v>4330000</v>
          </cell>
          <cell r="F611">
            <v>4330000</v>
          </cell>
          <cell r="G611">
            <v>0</v>
          </cell>
        </row>
        <row r="612">
          <cell r="C612">
            <v>7575700</v>
          </cell>
          <cell r="D612" t="str">
            <v>Software Development Charges</v>
          </cell>
          <cell r="E612">
            <v>0</v>
          </cell>
          <cell r="F612">
            <v>0</v>
          </cell>
          <cell r="G612">
            <v>0</v>
          </cell>
        </row>
        <row r="613">
          <cell r="C613">
            <v>7575750</v>
          </cell>
          <cell r="D613" t="str">
            <v>Software License Fees</v>
          </cell>
          <cell r="E613">
            <v>36450</v>
          </cell>
          <cell r="F613">
            <v>36450</v>
          </cell>
          <cell r="G613">
            <v>0</v>
          </cell>
        </row>
        <row r="614">
          <cell r="C614">
            <v>7575800</v>
          </cell>
          <cell r="D614" t="str">
            <v>Rounding Off Differences</v>
          </cell>
          <cell r="E614">
            <v>324</v>
          </cell>
          <cell r="F614">
            <v>324</v>
          </cell>
          <cell r="G614">
            <v>0</v>
          </cell>
        </row>
        <row r="615">
          <cell r="C615">
            <v>7575880</v>
          </cell>
          <cell r="D615" t="str">
            <v>Enforcement Expenses - CISF</v>
          </cell>
          <cell r="E615">
            <v>0</v>
          </cell>
          <cell r="F615">
            <v>0</v>
          </cell>
          <cell r="G615">
            <v>0</v>
          </cell>
        </row>
        <row r="616">
          <cell r="C616">
            <v>7575900</v>
          </cell>
          <cell r="D616" t="str">
            <v>Other Miscellaneous Expenses</v>
          </cell>
          <cell r="E616">
            <v>5688139</v>
          </cell>
          <cell r="F616">
            <v>5688139</v>
          </cell>
          <cell r="G616">
            <v>0</v>
          </cell>
        </row>
        <row r="617">
          <cell r="C617">
            <v>7575910</v>
          </cell>
          <cell r="D617" t="str">
            <v>Write Back of Miscellaneous Provisions</v>
          </cell>
          <cell r="E617">
            <v>0</v>
          </cell>
          <cell r="F617">
            <v>0</v>
          </cell>
          <cell r="G617">
            <v>0</v>
          </cell>
        </row>
        <row r="618">
          <cell r="C618">
            <v>7580000</v>
          </cell>
          <cell r="D618" t="str">
            <v>Wealth Tax</v>
          </cell>
          <cell r="F618">
            <v>250000</v>
          </cell>
          <cell r="G618">
            <v>0</v>
          </cell>
        </row>
        <row r="619">
          <cell r="C619">
            <v>7580010</v>
          </cell>
          <cell r="D619" t="str">
            <v>Fringe Benefit Tax</v>
          </cell>
          <cell r="E619">
            <v>0</v>
          </cell>
          <cell r="F619">
            <v>0</v>
          </cell>
          <cell r="G619">
            <v>0</v>
          </cell>
        </row>
        <row r="620">
          <cell r="C620">
            <v>7700000</v>
          </cell>
          <cell r="D620" t="str">
            <v>Loss On Sale / Discard of Assets</v>
          </cell>
          <cell r="E620">
            <v>145772</v>
          </cell>
          <cell r="F620">
            <v>145772</v>
          </cell>
          <cell r="G620">
            <v>0</v>
          </cell>
        </row>
        <row r="621">
          <cell r="C621">
            <v>7710000</v>
          </cell>
          <cell r="D621" t="str">
            <v>Bad Debts Written Off</v>
          </cell>
          <cell r="E621">
            <v>0</v>
          </cell>
          <cell r="F621">
            <v>0</v>
          </cell>
          <cell r="G621">
            <v>0</v>
          </cell>
        </row>
        <row r="622">
          <cell r="C622">
            <v>7720000</v>
          </cell>
          <cell r="D622" t="str">
            <v>Provision for Doubtful Debts</v>
          </cell>
          <cell r="E622">
            <v>0</v>
          </cell>
          <cell r="F622">
            <v>0</v>
          </cell>
          <cell r="G622">
            <v>0</v>
          </cell>
        </row>
        <row r="623">
          <cell r="C623">
            <v>7720100</v>
          </cell>
          <cell r="D623" t="str">
            <v>Dimunition In Value Of Long Term Invest</v>
          </cell>
          <cell r="E623">
            <v>0</v>
          </cell>
          <cell r="F623">
            <v>0</v>
          </cell>
          <cell r="G623">
            <v>0</v>
          </cell>
        </row>
        <row r="624">
          <cell r="C624">
            <v>7720200</v>
          </cell>
          <cell r="D624" t="str">
            <v>Dimunition In Value Of Current Investme</v>
          </cell>
          <cell r="E624">
            <v>0</v>
          </cell>
          <cell r="F624">
            <v>0</v>
          </cell>
          <cell r="G624">
            <v>0</v>
          </cell>
        </row>
        <row r="625">
          <cell r="C625">
            <v>7720300</v>
          </cell>
          <cell r="D625" t="str">
            <v>Provision for Doubtful Advances</v>
          </cell>
          <cell r="E625">
            <v>0</v>
          </cell>
          <cell r="F625">
            <v>0</v>
          </cell>
          <cell r="G625">
            <v>0</v>
          </cell>
        </row>
        <row r="626">
          <cell r="C626">
            <v>7822002</v>
          </cell>
          <cell r="D626" t="str">
            <v>Site Survey/Soil Boring</v>
          </cell>
          <cell r="E626">
            <v>0</v>
          </cell>
          <cell r="F626">
            <v>0</v>
          </cell>
          <cell r="G626">
            <v>0</v>
          </cell>
        </row>
        <row r="627">
          <cell r="C627">
            <v>7830000</v>
          </cell>
          <cell r="D627" t="str">
            <v>Provision for Contingencies</v>
          </cell>
          <cell r="E627">
            <v>0</v>
          </cell>
          <cell r="F627">
            <v>0</v>
          </cell>
          <cell r="G627">
            <v>0</v>
          </cell>
        </row>
        <row r="628">
          <cell r="C628">
            <v>8000000</v>
          </cell>
          <cell r="D628" t="str">
            <v>Int On Secured Debentures-Non Convertib</v>
          </cell>
          <cell r="E628">
            <v>0</v>
          </cell>
          <cell r="F628">
            <v>0</v>
          </cell>
          <cell r="G628">
            <v>0</v>
          </cell>
        </row>
        <row r="629">
          <cell r="C629">
            <v>8005000</v>
          </cell>
          <cell r="D629" t="str">
            <v>Int On Secured Debentures-Convertible-I</v>
          </cell>
          <cell r="E629">
            <v>0</v>
          </cell>
          <cell r="F629">
            <v>0</v>
          </cell>
          <cell r="G629">
            <v>0</v>
          </cell>
        </row>
        <row r="630">
          <cell r="C630">
            <v>8020000</v>
          </cell>
          <cell r="D630" t="str">
            <v>Int On Secured Term Loans fm Banks-INR</v>
          </cell>
          <cell r="E630">
            <v>0</v>
          </cell>
          <cell r="F630">
            <v>0</v>
          </cell>
          <cell r="G630">
            <v>0</v>
          </cell>
        </row>
        <row r="631">
          <cell r="C631">
            <v>8025000</v>
          </cell>
          <cell r="D631" t="str">
            <v>Int On Secured Term Loans fm Finl Inst-</v>
          </cell>
          <cell r="E631">
            <v>0</v>
          </cell>
          <cell r="F631">
            <v>0</v>
          </cell>
          <cell r="G631">
            <v>0</v>
          </cell>
        </row>
        <row r="632">
          <cell r="C632">
            <v>8025600</v>
          </cell>
          <cell r="D632" t="str">
            <v>Int On Secured Housing Loans fm Finl In</v>
          </cell>
          <cell r="E632">
            <v>0</v>
          </cell>
          <cell r="F632">
            <v>0</v>
          </cell>
          <cell r="G632">
            <v>0</v>
          </cell>
        </row>
        <row r="633">
          <cell r="C633">
            <v>8030000</v>
          </cell>
          <cell r="D633" t="str">
            <v>Int On Secured WC Loans fm Banks-INR</v>
          </cell>
          <cell r="E633">
            <v>0</v>
          </cell>
          <cell r="F633">
            <v>0</v>
          </cell>
          <cell r="G633">
            <v>0</v>
          </cell>
        </row>
        <row r="634">
          <cell r="C634">
            <v>8035000</v>
          </cell>
          <cell r="D634" t="str">
            <v>Interest On Packing Credit</v>
          </cell>
          <cell r="E634">
            <v>0</v>
          </cell>
          <cell r="F634">
            <v>0</v>
          </cell>
          <cell r="G634">
            <v>0</v>
          </cell>
        </row>
        <row r="635">
          <cell r="C635">
            <v>8035100</v>
          </cell>
          <cell r="D635" t="str">
            <v>Interest On Bills Discounted</v>
          </cell>
          <cell r="E635">
            <v>0</v>
          </cell>
          <cell r="F635">
            <v>0</v>
          </cell>
          <cell r="G635">
            <v>0</v>
          </cell>
        </row>
        <row r="636">
          <cell r="C636">
            <v>8035400</v>
          </cell>
          <cell r="D636" t="str">
            <v>Interest On Buyers' Credit</v>
          </cell>
          <cell r="E636">
            <v>0</v>
          </cell>
          <cell r="F636">
            <v>0</v>
          </cell>
          <cell r="G636">
            <v>0</v>
          </cell>
        </row>
        <row r="637">
          <cell r="C637">
            <v>8050000</v>
          </cell>
          <cell r="D637" t="str">
            <v>Int On Unsecured Debentures-Non Convert</v>
          </cell>
          <cell r="E637">
            <v>0</v>
          </cell>
          <cell r="F637">
            <v>0</v>
          </cell>
          <cell r="G637">
            <v>0</v>
          </cell>
        </row>
        <row r="638">
          <cell r="C638">
            <v>8070010</v>
          </cell>
          <cell r="D638" t="str">
            <v>Int On Unsec.ST Loans fm Others-CP Disc</v>
          </cell>
          <cell r="E638">
            <v>0</v>
          </cell>
          <cell r="F638">
            <v>0</v>
          </cell>
          <cell r="G638">
            <v>0</v>
          </cell>
        </row>
        <row r="639">
          <cell r="C639">
            <v>8070100</v>
          </cell>
          <cell r="D639" t="str">
            <v>Int On Unsecured Short Term Loans fm Ba</v>
          </cell>
          <cell r="E639">
            <v>0</v>
          </cell>
          <cell r="F639">
            <v>0</v>
          </cell>
          <cell r="G639">
            <v>0</v>
          </cell>
        </row>
        <row r="640">
          <cell r="C640">
            <v>8075000</v>
          </cell>
          <cell r="D640" t="str">
            <v>Int On Short Term Loans fm Finl Institu</v>
          </cell>
          <cell r="E640">
            <v>0</v>
          </cell>
          <cell r="F640">
            <v>0</v>
          </cell>
          <cell r="G640">
            <v>0</v>
          </cell>
        </row>
        <row r="641">
          <cell r="C641">
            <v>8080000</v>
          </cell>
          <cell r="D641" t="str">
            <v>Int On Short Term Loans fm Group Compan</v>
          </cell>
          <cell r="E641">
            <v>0</v>
          </cell>
          <cell r="F641">
            <v>0</v>
          </cell>
          <cell r="G641">
            <v>0</v>
          </cell>
        </row>
        <row r="642">
          <cell r="C642">
            <v>8080100</v>
          </cell>
          <cell r="D642" t="str">
            <v>Int On Short Term Loans fm Subsidiary C</v>
          </cell>
          <cell r="E642">
            <v>0</v>
          </cell>
          <cell r="F642">
            <v>0</v>
          </cell>
          <cell r="G642">
            <v>0</v>
          </cell>
        </row>
        <row r="643">
          <cell r="C643">
            <v>8085000</v>
          </cell>
          <cell r="D643" t="str">
            <v>Int On Unsecured WCap Loans fm Banks-IN</v>
          </cell>
          <cell r="E643">
            <v>0</v>
          </cell>
          <cell r="F643">
            <v>0</v>
          </cell>
          <cell r="G643">
            <v>0</v>
          </cell>
        </row>
        <row r="644">
          <cell r="C644">
            <v>8095000</v>
          </cell>
          <cell r="D644" t="str">
            <v>Int On Fixed Deposits</v>
          </cell>
          <cell r="E644">
            <v>0</v>
          </cell>
          <cell r="F644">
            <v>0</v>
          </cell>
          <cell r="G644">
            <v>0</v>
          </cell>
        </row>
        <row r="645">
          <cell r="C645">
            <v>8095800</v>
          </cell>
          <cell r="D645" t="str">
            <v>Interest on Excise Duty</v>
          </cell>
          <cell r="E645">
            <v>0</v>
          </cell>
          <cell r="F645">
            <v>0</v>
          </cell>
          <cell r="G645">
            <v>0</v>
          </cell>
        </row>
        <row r="646">
          <cell r="C646">
            <v>8095900</v>
          </cell>
          <cell r="D646" t="str">
            <v>Interest Paid - Others</v>
          </cell>
          <cell r="E646">
            <v>464532</v>
          </cell>
          <cell r="F646">
            <v>464532</v>
          </cell>
          <cell r="G646">
            <v>0</v>
          </cell>
        </row>
        <row r="647">
          <cell r="C647">
            <v>8098200</v>
          </cell>
          <cell r="D647" t="str">
            <v>Interest Capitalisation-Foreign Currenc</v>
          </cell>
          <cell r="E647">
            <v>0</v>
          </cell>
          <cell r="F647">
            <v>0</v>
          </cell>
          <cell r="G647">
            <v>0</v>
          </cell>
        </row>
        <row r="648">
          <cell r="C648">
            <v>8099000</v>
          </cell>
          <cell r="D648" t="str">
            <v>Int On Working Capital</v>
          </cell>
          <cell r="E648">
            <v>0</v>
          </cell>
          <cell r="F648">
            <v>0</v>
          </cell>
          <cell r="G648">
            <v>0</v>
          </cell>
        </row>
        <row r="649">
          <cell r="C649">
            <v>8101000</v>
          </cell>
          <cell r="D649" t="str">
            <v>Depn. on Leasehold Land</v>
          </cell>
          <cell r="E649">
            <v>0</v>
          </cell>
          <cell r="F649">
            <v>0</v>
          </cell>
          <cell r="G649">
            <v>0</v>
          </cell>
        </row>
        <row r="650">
          <cell r="C650">
            <v>8102000</v>
          </cell>
          <cell r="D650" t="str">
            <v>Depreciation on Freehold Land</v>
          </cell>
          <cell r="E650">
            <v>0</v>
          </cell>
          <cell r="F650">
            <v>0</v>
          </cell>
          <cell r="G650">
            <v>0</v>
          </cell>
        </row>
        <row r="651">
          <cell r="C651">
            <v>8104000</v>
          </cell>
          <cell r="D651" t="str">
            <v>Depn. on Development Rights / Producing</v>
          </cell>
          <cell r="E651">
            <v>0</v>
          </cell>
          <cell r="F651">
            <v>0</v>
          </cell>
          <cell r="G651">
            <v>0</v>
          </cell>
        </row>
        <row r="652">
          <cell r="C652">
            <v>8105000</v>
          </cell>
          <cell r="D652" t="str">
            <v>Depn. on Buildings</v>
          </cell>
          <cell r="E652">
            <v>100437</v>
          </cell>
          <cell r="F652">
            <v>100437</v>
          </cell>
          <cell r="G652">
            <v>0</v>
          </cell>
        </row>
        <row r="653">
          <cell r="C653">
            <v>8105500</v>
          </cell>
          <cell r="D653" t="str">
            <v>Depn. on Leasehold Buildings</v>
          </cell>
          <cell r="E653">
            <v>0</v>
          </cell>
          <cell r="F653">
            <v>0</v>
          </cell>
          <cell r="G653">
            <v>0</v>
          </cell>
        </row>
        <row r="654">
          <cell r="C654">
            <v>8106000</v>
          </cell>
          <cell r="D654" t="str">
            <v>Depn. on Plant &amp; Machinery</v>
          </cell>
          <cell r="E654">
            <v>2425137</v>
          </cell>
          <cell r="F654">
            <v>2425137</v>
          </cell>
          <cell r="G654">
            <v>0</v>
          </cell>
        </row>
        <row r="655">
          <cell r="C655">
            <v>8107000</v>
          </cell>
          <cell r="D655" t="str">
            <v>Depn. on Electrical Installations</v>
          </cell>
          <cell r="E655">
            <v>85980</v>
          </cell>
          <cell r="F655">
            <v>85980</v>
          </cell>
          <cell r="G655">
            <v>0</v>
          </cell>
        </row>
        <row r="656">
          <cell r="C656">
            <v>8108000</v>
          </cell>
          <cell r="D656" t="str">
            <v>Depn. on Equipment</v>
          </cell>
          <cell r="E656">
            <v>684870</v>
          </cell>
          <cell r="F656">
            <v>684870</v>
          </cell>
          <cell r="G656">
            <v>0</v>
          </cell>
        </row>
        <row r="657">
          <cell r="C657">
            <v>8108050</v>
          </cell>
          <cell r="D657" t="str">
            <v>Depn. on Refridgerators &amp; Domestic Appl</v>
          </cell>
          <cell r="E657">
            <v>0</v>
          </cell>
          <cell r="F657">
            <v>0</v>
          </cell>
          <cell r="G657">
            <v>0</v>
          </cell>
        </row>
        <row r="658">
          <cell r="C658">
            <v>8109000</v>
          </cell>
          <cell r="D658" t="str">
            <v>Depn. on Furniture &amp; Fixtures</v>
          </cell>
          <cell r="E658">
            <v>185838</v>
          </cell>
          <cell r="F658">
            <v>185838</v>
          </cell>
          <cell r="G658">
            <v>0</v>
          </cell>
        </row>
        <row r="659">
          <cell r="C659">
            <v>8110000</v>
          </cell>
          <cell r="D659" t="str">
            <v>Depn. on Vehicles</v>
          </cell>
          <cell r="E659">
            <v>1656550</v>
          </cell>
          <cell r="F659">
            <v>1656550</v>
          </cell>
          <cell r="G659">
            <v>0</v>
          </cell>
        </row>
        <row r="660">
          <cell r="C660">
            <v>8200000</v>
          </cell>
          <cell r="D660" t="str">
            <v>Transfer from General Reserve - Depreci</v>
          </cell>
          <cell r="E660">
            <v>0</v>
          </cell>
          <cell r="F660">
            <v>0</v>
          </cell>
          <cell r="G660">
            <v>0</v>
          </cell>
        </row>
        <row r="661">
          <cell r="C661">
            <v>8500000</v>
          </cell>
          <cell r="D661" t="str">
            <v>Misc Exp.written off  -Preliminary Expe</v>
          </cell>
          <cell r="E661">
            <v>0</v>
          </cell>
          <cell r="F661">
            <v>0</v>
          </cell>
          <cell r="G661">
            <v>0</v>
          </cell>
        </row>
        <row r="662">
          <cell r="C662">
            <v>8500000</v>
          </cell>
          <cell r="D662" t="str">
            <v>Misc Exp.written off  -Preliminary Expe</v>
          </cell>
          <cell r="E662">
            <v>0</v>
          </cell>
          <cell r="F662">
            <v>0</v>
          </cell>
          <cell r="G662">
            <v>0</v>
          </cell>
        </row>
        <row r="663">
          <cell r="C663">
            <v>8600000</v>
          </cell>
          <cell r="D663" t="str">
            <v>Prior Period Expenses</v>
          </cell>
          <cell r="E663">
            <v>0</v>
          </cell>
          <cell r="F663">
            <v>0</v>
          </cell>
          <cell r="G663">
            <v>0</v>
          </cell>
        </row>
        <row r="664">
          <cell r="C664">
            <v>8610000</v>
          </cell>
          <cell r="D664" t="str">
            <v>Transfer to Pre-Operative Expenses</v>
          </cell>
          <cell r="E664">
            <v>0</v>
          </cell>
          <cell r="F664">
            <v>0</v>
          </cell>
          <cell r="G664">
            <v>0</v>
          </cell>
        </row>
        <row r="665">
          <cell r="C665">
            <v>8700000</v>
          </cell>
          <cell r="D665" t="str">
            <v>Income Tax For The Year</v>
          </cell>
          <cell r="E665">
            <v>156800000</v>
          </cell>
          <cell r="F665">
            <v>156800000</v>
          </cell>
          <cell r="G665">
            <v>0</v>
          </cell>
        </row>
        <row r="666">
          <cell r="C666">
            <v>8700050</v>
          </cell>
          <cell r="D666" t="str">
            <v>Income Tax For Earlier Years</v>
          </cell>
          <cell r="E666">
            <v>0</v>
          </cell>
          <cell r="F666">
            <v>0</v>
          </cell>
          <cell r="G666">
            <v>0</v>
          </cell>
        </row>
        <row r="667">
          <cell r="C667">
            <v>8700100</v>
          </cell>
          <cell r="D667" t="str">
            <v>Provision for Deferred Tax</v>
          </cell>
          <cell r="E667">
            <v>0</v>
          </cell>
          <cell r="F667">
            <v>0</v>
          </cell>
          <cell r="G667">
            <v>0</v>
          </cell>
        </row>
        <row r="668">
          <cell r="C668">
            <v>8810000</v>
          </cell>
          <cell r="D668" t="str">
            <v>Interim Dividend - Preference Shares</v>
          </cell>
          <cell r="E668">
            <v>0</v>
          </cell>
          <cell r="F668">
            <v>0</v>
          </cell>
          <cell r="G668">
            <v>0</v>
          </cell>
        </row>
        <row r="669">
          <cell r="C669">
            <v>8830000</v>
          </cell>
          <cell r="D669" t="str">
            <v>Proposed Dividend- Pref Shares</v>
          </cell>
          <cell r="E669">
            <v>0</v>
          </cell>
          <cell r="F669">
            <v>0</v>
          </cell>
          <cell r="G669">
            <v>0</v>
          </cell>
        </row>
        <row r="670">
          <cell r="C670">
            <v>8840000</v>
          </cell>
          <cell r="D670" t="str">
            <v>Interium Dividend on Equity Shares</v>
          </cell>
          <cell r="E670">
            <v>0</v>
          </cell>
          <cell r="F670">
            <v>0</v>
          </cell>
          <cell r="G670">
            <v>0</v>
          </cell>
        </row>
      </sheetData>
      <sheetData sheetId="12">
        <row r="4">
          <cell r="B4">
            <v>9000</v>
          </cell>
          <cell r="C4">
            <v>9000</v>
          </cell>
          <cell r="D4" t="str">
            <v>Upload from legacy system Control Account</v>
          </cell>
          <cell r="E4">
            <v>0</v>
          </cell>
          <cell r="F4">
            <v>0</v>
          </cell>
          <cell r="G4">
            <v>0</v>
          </cell>
        </row>
        <row r="5">
          <cell r="B5">
            <v>9998</v>
          </cell>
          <cell r="C5">
            <v>9998</v>
          </cell>
          <cell r="D5" t="str">
            <v>Asset Control Account - Trf from legacy system</v>
          </cell>
          <cell r="E5">
            <v>0</v>
          </cell>
          <cell r="F5">
            <v>0</v>
          </cell>
          <cell r="G5">
            <v>0</v>
          </cell>
        </row>
        <row r="6">
          <cell r="B6">
            <v>1000000</v>
          </cell>
          <cell r="C6">
            <v>1000000</v>
          </cell>
          <cell r="D6" t="str">
            <v>Equity Shares Of Rs.10/- Each</v>
          </cell>
          <cell r="E6">
            <v>-23968000000</v>
          </cell>
          <cell r="F6">
            <v>0</v>
          </cell>
          <cell r="G6">
            <v>23968000000</v>
          </cell>
        </row>
        <row r="7">
          <cell r="B7">
            <v>1115000</v>
          </cell>
          <cell r="C7">
            <v>1115000</v>
          </cell>
          <cell r="D7" t="str">
            <v>Share Premium On Issue Of Shares</v>
          </cell>
          <cell r="E7">
            <v>-110478160092.47</v>
          </cell>
          <cell r="F7">
            <v>0</v>
          </cell>
          <cell r="G7">
            <v>110478160092.47</v>
          </cell>
        </row>
        <row r="8">
          <cell r="B8">
            <v>1135000</v>
          </cell>
          <cell r="C8">
            <v>1135000</v>
          </cell>
          <cell r="D8" t="str">
            <v>General Reserve</v>
          </cell>
          <cell r="E8">
            <v>-46056629</v>
          </cell>
          <cell r="F8">
            <v>0</v>
          </cell>
          <cell r="G8">
            <v>46056629</v>
          </cell>
        </row>
        <row r="9">
          <cell r="B9">
            <v>1140000</v>
          </cell>
          <cell r="C9">
            <v>1140000</v>
          </cell>
          <cell r="D9" t="str">
            <v>Profit And Loss Account</v>
          </cell>
          <cell r="E9">
            <v>-3435885493.02</v>
          </cell>
          <cell r="F9">
            <v>0</v>
          </cell>
          <cell r="G9">
            <v>3435885498.02</v>
          </cell>
        </row>
        <row r="10">
          <cell r="B10">
            <v>3000000</v>
          </cell>
          <cell r="C10">
            <v>3000000</v>
          </cell>
          <cell r="D10" t="str">
            <v>Sundry Creditors - Supplies (Domestic)</v>
          </cell>
          <cell r="E10">
            <v>0</v>
          </cell>
          <cell r="F10">
            <v>0</v>
          </cell>
          <cell r="G10">
            <v>3064207</v>
          </cell>
        </row>
        <row r="11">
          <cell r="B11">
            <v>3000500</v>
          </cell>
          <cell r="C11">
            <v>3000500</v>
          </cell>
          <cell r="D11" t="str">
            <v>Sundry Creditors - Capital Expenditure (Domestic)</v>
          </cell>
          <cell r="E11">
            <v>0</v>
          </cell>
          <cell r="F11">
            <v>0</v>
          </cell>
          <cell r="G11">
            <v>9700</v>
          </cell>
        </row>
        <row r="12">
          <cell r="B12">
            <v>3005000</v>
          </cell>
          <cell r="C12">
            <v>3005000</v>
          </cell>
          <cell r="D12" t="str">
            <v>Sundry Creditors - S</v>
          </cell>
          <cell r="F12">
            <v>0</v>
          </cell>
          <cell r="G12">
            <v>0</v>
          </cell>
        </row>
        <row r="13">
          <cell r="B13">
            <v>3020000</v>
          </cell>
          <cell r="C13">
            <v>3020000</v>
          </cell>
          <cell r="D13" t="str">
            <v>Sundry Creditors - Services ( Local )</v>
          </cell>
          <cell r="E13">
            <v>-146467999.13999999</v>
          </cell>
          <cell r="F13">
            <v>0</v>
          </cell>
          <cell r="G13">
            <v>239532882.83000001</v>
          </cell>
        </row>
        <row r="14">
          <cell r="B14">
            <v>3020100</v>
          </cell>
          <cell r="C14">
            <v>3020100</v>
          </cell>
          <cell r="D14" t="str">
            <v>Retention Payable - Services (Local)</v>
          </cell>
          <cell r="E14">
            <v>-3011013</v>
          </cell>
          <cell r="F14">
            <v>0</v>
          </cell>
          <cell r="G14">
            <v>84531</v>
          </cell>
        </row>
        <row r="15">
          <cell r="B15">
            <v>3025000</v>
          </cell>
          <cell r="C15">
            <v>3025000</v>
          </cell>
          <cell r="D15" t="str">
            <v>Sundry Creditors - Services ( Foreign )</v>
          </cell>
          <cell r="E15">
            <v>-12985080.800000001</v>
          </cell>
          <cell r="F15">
            <v>0</v>
          </cell>
          <cell r="G15">
            <v>1</v>
          </cell>
        </row>
        <row r="16">
          <cell r="B16">
            <v>3026600</v>
          </cell>
          <cell r="C16">
            <v>3026600</v>
          </cell>
          <cell r="D16" t="str">
            <v>Sundry Creditors - Consultants</v>
          </cell>
          <cell r="E16">
            <v>0</v>
          </cell>
          <cell r="F16">
            <v>0</v>
          </cell>
          <cell r="G16">
            <v>0</v>
          </cell>
        </row>
        <row r="17">
          <cell r="B17">
            <v>3040300</v>
          </cell>
          <cell r="C17">
            <v>3040300</v>
          </cell>
          <cell r="D17" t="str">
            <v>Prov liab-Services (SR/IR)</v>
          </cell>
          <cell r="E17">
            <v>0</v>
          </cell>
          <cell r="F17">
            <v>0</v>
          </cell>
          <cell r="G17">
            <v>0</v>
          </cell>
        </row>
        <row r="18">
          <cell r="B18">
            <v>3040350</v>
          </cell>
          <cell r="C18">
            <v>3040350</v>
          </cell>
          <cell r="D18" t="str">
            <v>Provisional liability for services-Contra for TDS-</v>
          </cell>
          <cell r="E18">
            <v>-244275</v>
          </cell>
          <cell r="F18">
            <v>0</v>
          </cell>
          <cell r="G18">
            <v>4900</v>
          </cell>
        </row>
        <row r="19">
          <cell r="B19">
            <v>3040355</v>
          </cell>
          <cell r="C19">
            <v>3040355</v>
          </cell>
          <cell r="D19" t="str">
            <v>Provisional liability for services-Contra for TDS-</v>
          </cell>
          <cell r="E19">
            <v>-30872849</v>
          </cell>
          <cell r="F19">
            <v>0</v>
          </cell>
          <cell r="G19">
            <v>0</v>
          </cell>
        </row>
        <row r="20">
          <cell r="B20">
            <v>3070000</v>
          </cell>
          <cell r="C20">
            <v>3070000</v>
          </cell>
          <cell r="D20" t="str">
            <v>Outstanding Liabilities Against Exp.</v>
          </cell>
          <cell r="E20">
            <v>-121222236.23999999</v>
          </cell>
          <cell r="F20">
            <v>0</v>
          </cell>
          <cell r="G20">
            <v>36035685.020000003</v>
          </cell>
        </row>
        <row r="21">
          <cell r="B21">
            <v>3070300</v>
          </cell>
          <cell r="C21">
            <v>3070300</v>
          </cell>
          <cell r="D21" t="str">
            <v>Outstanding Liabilit</v>
          </cell>
          <cell r="F21">
            <v>0</v>
          </cell>
          <cell r="G21">
            <v>0</v>
          </cell>
        </row>
        <row r="22">
          <cell r="B22">
            <v>3100000</v>
          </cell>
          <cell r="C22">
            <v>3100000</v>
          </cell>
          <cell r="D22" t="str">
            <v>Salaries Payable</v>
          </cell>
          <cell r="E22">
            <v>0</v>
          </cell>
          <cell r="F22">
            <v>0</v>
          </cell>
          <cell r="G22">
            <v>74160</v>
          </cell>
        </row>
        <row r="23">
          <cell r="B23">
            <v>3100001</v>
          </cell>
          <cell r="C23">
            <v>3100001</v>
          </cell>
          <cell r="D23" t="str">
            <v>Document Split Account - Payroll</v>
          </cell>
          <cell r="E23">
            <v>0</v>
          </cell>
          <cell r="F23">
            <v>0.99</v>
          </cell>
          <cell r="G23">
            <v>0</v>
          </cell>
        </row>
        <row r="24">
          <cell r="B24">
            <v>3100002</v>
          </cell>
          <cell r="C24">
            <v>3100002</v>
          </cell>
          <cell r="D24" t="str">
            <v>Salary Arrears Clearing Account - Payroll</v>
          </cell>
          <cell r="E24">
            <v>0</v>
          </cell>
          <cell r="F24">
            <v>26740.73</v>
          </cell>
          <cell r="G24">
            <v>0</v>
          </cell>
        </row>
        <row r="25">
          <cell r="B25">
            <v>3100070</v>
          </cell>
          <cell r="C25">
            <v>3100070</v>
          </cell>
          <cell r="D25" t="str">
            <v>Employee Reimbursement Payable</v>
          </cell>
          <cell r="E25">
            <v>-97944</v>
          </cell>
          <cell r="F25">
            <v>0</v>
          </cell>
          <cell r="G25">
            <v>364768.53</v>
          </cell>
        </row>
        <row r="26">
          <cell r="B26">
            <v>3100075</v>
          </cell>
          <cell r="C26">
            <v>3100075</v>
          </cell>
          <cell r="D26" t="str">
            <v>Employee Reimbursement Payable</v>
          </cell>
          <cell r="E26">
            <v>0</v>
          </cell>
          <cell r="F26">
            <v>0</v>
          </cell>
          <cell r="G26">
            <v>264379</v>
          </cell>
        </row>
        <row r="27">
          <cell r="B27">
            <v>3100080</v>
          </cell>
          <cell r="C27">
            <v>3100080</v>
          </cell>
          <cell r="D27" t="str">
            <v>Liability towards food coupons</v>
          </cell>
          <cell r="E27">
            <v>-1002370.96</v>
          </cell>
          <cell r="F27">
            <v>0</v>
          </cell>
          <cell r="G27">
            <v>486788.65</v>
          </cell>
        </row>
        <row r="28">
          <cell r="B28">
            <v>3110020</v>
          </cell>
          <cell r="C28">
            <v>3110020</v>
          </cell>
          <cell r="D28" t="str">
            <v>Deduction from Payroll - Co-Operative Society</v>
          </cell>
          <cell r="E28">
            <v>-6558</v>
          </cell>
          <cell r="F28">
            <v>0</v>
          </cell>
          <cell r="G28">
            <v>6364</v>
          </cell>
        </row>
        <row r="29">
          <cell r="B29">
            <v>3110030</v>
          </cell>
          <cell r="C29">
            <v>3110030</v>
          </cell>
          <cell r="D29" t="str">
            <v>Deduction from Payroll - GSLI Scheme</v>
          </cell>
          <cell r="E29">
            <v>0</v>
          </cell>
          <cell r="F29">
            <v>0</v>
          </cell>
          <cell r="G29">
            <v>300</v>
          </cell>
        </row>
        <row r="30">
          <cell r="B30">
            <v>3110040</v>
          </cell>
          <cell r="C30">
            <v>3110040</v>
          </cell>
          <cell r="D30" t="str">
            <v>Deduction from Payroll - Others (Non-statutory)</v>
          </cell>
          <cell r="E30">
            <v>-181602</v>
          </cell>
          <cell r="F30">
            <v>0</v>
          </cell>
          <cell r="G30">
            <v>917664.64</v>
          </cell>
        </row>
        <row r="31">
          <cell r="B31">
            <v>3120000</v>
          </cell>
          <cell r="C31">
            <v>3120000</v>
          </cell>
          <cell r="D31" t="str">
            <v>Employees' Contr. - Provident Fund</v>
          </cell>
          <cell r="E31">
            <v>-732828</v>
          </cell>
          <cell r="F31">
            <v>0</v>
          </cell>
          <cell r="G31">
            <v>1029042</v>
          </cell>
        </row>
        <row r="32">
          <cell r="B32">
            <v>3120010</v>
          </cell>
          <cell r="C32">
            <v>3120010</v>
          </cell>
          <cell r="D32" t="str">
            <v>Employers' Contr. - Provident Fund</v>
          </cell>
          <cell r="E32">
            <v>-660705</v>
          </cell>
          <cell r="F32">
            <v>0</v>
          </cell>
          <cell r="G32">
            <v>1036526</v>
          </cell>
        </row>
        <row r="33">
          <cell r="B33">
            <v>3120020</v>
          </cell>
          <cell r="C33">
            <v>3120020</v>
          </cell>
          <cell r="D33" t="str">
            <v>Employees' Contr. - Voluntary Prov. Fund</v>
          </cell>
          <cell r="E33">
            <v>-28478</v>
          </cell>
          <cell r="F33">
            <v>0</v>
          </cell>
          <cell r="G33">
            <v>29220</v>
          </cell>
        </row>
        <row r="34">
          <cell r="B34">
            <v>3120040</v>
          </cell>
          <cell r="C34">
            <v>3120040</v>
          </cell>
          <cell r="D34" t="str">
            <v>Employers' Contr. -  Pension Fund</v>
          </cell>
          <cell r="E34">
            <v>-72123</v>
          </cell>
          <cell r="F34">
            <v>0</v>
          </cell>
          <cell r="G34">
            <v>92692</v>
          </cell>
        </row>
        <row r="35">
          <cell r="B35">
            <v>3120060</v>
          </cell>
          <cell r="C35">
            <v>3120060</v>
          </cell>
          <cell r="D35" t="str">
            <v>Professional Tax Payable</v>
          </cell>
          <cell r="E35">
            <v>-22700</v>
          </cell>
          <cell r="F35">
            <v>0</v>
          </cell>
          <cell r="G35">
            <v>28700</v>
          </cell>
        </row>
        <row r="36">
          <cell r="B36">
            <v>3205110</v>
          </cell>
          <cell r="C36">
            <v>3205110</v>
          </cell>
          <cell r="D36" t="str">
            <v>Advance from Group Cos -MP</v>
          </cell>
          <cell r="F36">
            <v>0</v>
          </cell>
          <cell r="G36">
            <v>0</v>
          </cell>
        </row>
        <row r="37">
          <cell r="B37">
            <v>3220600</v>
          </cell>
          <cell r="C37">
            <v>3220600</v>
          </cell>
          <cell r="D37" t="str">
            <v>Security Deposits From Vendors</v>
          </cell>
          <cell r="E37">
            <v>0</v>
          </cell>
          <cell r="F37">
            <v>0</v>
          </cell>
          <cell r="G37">
            <v>0</v>
          </cell>
        </row>
        <row r="38">
          <cell r="B38">
            <v>3245901</v>
          </cell>
          <cell r="C38">
            <v>3245901</v>
          </cell>
          <cell r="D38" t="str">
            <v>VAT Payable Account</v>
          </cell>
          <cell r="E38">
            <v>0</v>
          </cell>
          <cell r="F38">
            <v>0</v>
          </cell>
          <cell r="G38">
            <v>114161</v>
          </cell>
        </row>
        <row r="39">
          <cell r="B39">
            <v>3246000</v>
          </cell>
          <cell r="C39">
            <v>3246000</v>
          </cell>
          <cell r="D39" t="str">
            <v>Service Tax Payable</v>
          </cell>
          <cell r="E39">
            <v>0</v>
          </cell>
          <cell r="F39">
            <v>0</v>
          </cell>
          <cell r="G39">
            <v>74428</v>
          </cell>
        </row>
        <row r="40">
          <cell r="B40">
            <v>3246100</v>
          </cell>
          <cell r="C40">
            <v>3246100</v>
          </cell>
          <cell r="D40" t="str">
            <v>Service tax Edu. Ces</v>
          </cell>
          <cell r="F40">
            <v>0</v>
          </cell>
          <cell r="G40">
            <v>0</v>
          </cell>
        </row>
        <row r="41">
          <cell r="B41">
            <v>3255000</v>
          </cell>
          <cell r="C41">
            <v>3255000</v>
          </cell>
          <cell r="D41" t="str">
            <v>TDS - Employees</v>
          </cell>
          <cell r="E41">
            <v>-3603285</v>
          </cell>
          <cell r="F41">
            <v>0</v>
          </cell>
          <cell r="G41">
            <v>5953738</v>
          </cell>
        </row>
        <row r="42">
          <cell r="B42">
            <v>3255015</v>
          </cell>
          <cell r="C42">
            <v>3255015</v>
          </cell>
          <cell r="D42" t="str">
            <v>TDS - Payments to Contractors</v>
          </cell>
          <cell r="E42">
            <v>-130566</v>
          </cell>
          <cell r="F42">
            <v>0</v>
          </cell>
          <cell r="G42">
            <v>59102</v>
          </cell>
        </row>
        <row r="43">
          <cell r="B43">
            <v>3255016</v>
          </cell>
          <cell r="C43">
            <v>3255016</v>
          </cell>
          <cell r="D43" t="str">
            <v>TDS - Payments to Sub-Contractors-Mumbai</v>
          </cell>
          <cell r="E43">
            <v>0</v>
          </cell>
          <cell r="F43">
            <v>0</v>
          </cell>
          <cell r="G43">
            <v>0</v>
          </cell>
        </row>
        <row r="44">
          <cell r="B44">
            <v>3255033</v>
          </cell>
          <cell r="C44">
            <v>3255033</v>
          </cell>
          <cell r="D44" t="str">
            <v>TDS - Works Contract  Tax - Head Office</v>
          </cell>
          <cell r="E44">
            <v>0</v>
          </cell>
          <cell r="F44">
            <v>0</v>
          </cell>
          <cell r="G44">
            <v>5507</v>
          </cell>
        </row>
        <row r="45">
          <cell r="B45">
            <v>3255055</v>
          </cell>
          <cell r="C45">
            <v>3255055</v>
          </cell>
          <cell r="D45" t="str">
            <v>TDS - Rent</v>
          </cell>
          <cell r="E45">
            <v>-1244799</v>
          </cell>
          <cell r="F45">
            <v>0</v>
          </cell>
          <cell r="G45">
            <v>396735</v>
          </cell>
        </row>
        <row r="46">
          <cell r="B46">
            <v>3255065</v>
          </cell>
          <cell r="C46">
            <v>3255065</v>
          </cell>
          <cell r="D46" t="str">
            <v>TDS - Professional Fees</v>
          </cell>
          <cell r="E46">
            <v>-2132639</v>
          </cell>
          <cell r="F46">
            <v>0</v>
          </cell>
          <cell r="G46">
            <v>6251847</v>
          </cell>
        </row>
        <row r="47">
          <cell r="B47">
            <v>3280000</v>
          </cell>
          <cell r="C47">
            <v>3280000</v>
          </cell>
          <cell r="D47" t="str">
            <v>Excess Appln Money Refundable</v>
          </cell>
          <cell r="E47">
            <v>-105122483.36</v>
          </cell>
          <cell r="F47">
            <v>0</v>
          </cell>
          <cell r="G47">
            <v>39480272.189999998</v>
          </cell>
        </row>
        <row r="48">
          <cell r="B48">
            <v>3290800</v>
          </cell>
          <cell r="C48">
            <v>3290800</v>
          </cell>
          <cell r="D48" t="str">
            <v>Unencashed/Stale Cheques</v>
          </cell>
          <cell r="E48">
            <v>-400939</v>
          </cell>
          <cell r="F48">
            <v>0</v>
          </cell>
          <cell r="G48">
            <v>400939</v>
          </cell>
        </row>
        <row r="49">
          <cell r="B49">
            <v>3605000</v>
          </cell>
          <cell r="C49">
            <v>3605000</v>
          </cell>
          <cell r="D49" t="str">
            <v>Cum.Depn - Buildings</v>
          </cell>
          <cell r="E49">
            <v>0</v>
          </cell>
          <cell r="F49">
            <v>0</v>
          </cell>
          <cell r="G49">
            <v>15415609.300000001</v>
          </cell>
        </row>
        <row r="50">
          <cell r="B50">
            <v>3605100</v>
          </cell>
          <cell r="C50">
            <v>3605100</v>
          </cell>
          <cell r="D50" t="str">
            <v>Cum.Depn - Buildings manual posting</v>
          </cell>
          <cell r="E50">
            <v>-12536276</v>
          </cell>
          <cell r="F50">
            <v>0</v>
          </cell>
          <cell r="G50">
            <v>0</v>
          </cell>
        </row>
        <row r="51">
          <cell r="B51">
            <v>3606000</v>
          </cell>
          <cell r="C51">
            <v>3606000</v>
          </cell>
          <cell r="D51" t="str">
            <v>Cum.Depn - Plant &amp; Machinery</v>
          </cell>
          <cell r="E51">
            <v>0</v>
          </cell>
          <cell r="F51">
            <v>0</v>
          </cell>
          <cell r="G51">
            <v>3923664.94</v>
          </cell>
        </row>
        <row r="52">
          <cell r="B52">
            <v>3606100</v>
          </cell>
          <cell r="C52">
            <v>3606100</v>
          </cell>
          <cell r="D52" t="str">
            <v>Cum.Depn - Plant &amp; Machinery - Manual Posting</v>
          </cell>
          <cell r="E52">
            <v>-748622</v>
          </cell>
          <cell r="F52">
            <v>0</v>
          </cell>
          <cell r="G52">
            <v>0</v>
          </cell>
        </row>
        <row r="53">
          <cell r="B53">
            <v>3607000</v>
          </cell>
          <cell r="C53">
            <v>3607000</v>
          </cell>
          <cell r="D53" t="str">
            <v>Cum.Depn - Electrical Installations</v>
          </cell>
          <cell r="E53">
            <v>0</v>
          </cell>
          <cell r="F53">
            <v>0</v>
          </cell>
          <cell r="G53">
            <v>1058603.54</v>
          </cell>
        </row>
        <row r="54">
          <cell r="B54">
            <v>3607100</v>
          </cell>
          <cell r="C54">
            <v>3607100</v>
          </cell>
          <cell r="D54" t="str">
            <v>Cum.Depn - Electrical Installations-Manual posting</v>
          </cell>
          <cell r="E54">
            <v>0</v>
          </cell>
          <cell r="F54">
            <v>0</v>
          </cell>
          <cell r="G54">
            <v>0</v>
          </cell>
        </row>
        <row r="55">
          <cell r="B55">
            <v>3608000</v>
          </cell>
          <cell r="C55">
            <v>3608000</v>
          </cell>
          <cell r="D55" t="str">
            <v>Cum.Depn - Equipments</v>
          </cell>
          <cell r="E55">
            <v>0</v>
          </cell>
          <cell r="F55">
            <v>0</v>
          </cell>
          <cell r="G55">
            <v>694788.79</v>
          </cell>
        </row>
        <row r="56">
          <cell r="B56">
            <v>3608100</v>
          </cell>
          <cell r="C56">
            <v>3608100</v>
          </cell>
          <cell r="D56" t="str">
            <v>Cum.Depn - Equipments - Manual Posting</v>
          </cell>
          <cell r="E56">
            <v>-2099047</v>
          </cell>
          <cell r="F56">
            <v>0</v>
          </cell>
          <cell r="G56">
            <v>0</v>
          </cell>
        </row>
        <row r="57">
          <cell r="B57">
            <v>3609000</v>
          </cell>
          <cell r="C57">
            <v>3609000</v>
          </cell>
          <cell r="D57" t="str">
            <v>Cum.Depn - Furniture &amp; Fixtures</v>
          </cell>
          <cell r="E57">
            <v>0</v>
          </cell>
          <cell r="F57">
            <v>0</v>
          </cell>
          <cell r="G57">
            <v>925451.09</v>
          </cell>
        </row>
        <row r="58">
          <cell r="B58">
            <v>3609100</v>
          </cell>
          <cell r="C58">
            <v>3609100</v>
          </cell>
          <cell r="D58" t="str">
            <v>Cum.Depn - Furniture &amp; Fixtures</v>
          </cell>
          <cell r="E58">
            <v>0</v>
          </cell>
          <cell r="F58">
            <v>0</v>
          </cell>
          <cell r="G58">
            <v>0</v>
          </cell>
        </row>
        <row r="59">
          <cell r="B59">
            <v>3610000</v>
          </cell>
          <cell r="C59">
            <v>3610000</v>
          </cell>
          <cell r="D59" t="str">
            <v>Cum.Depn - Vehicles</v>
          </cell>
          <cell r="E59">
            <v>0</v>
          </cell>
          <cell r="F59">
            <v>0</v>
          </cell>
          <cell r="G59">
            <v>1949482.81</v>
          </cell>
        </row>
        <row r="60">
          <cell r="B60">
            <v>3610100</v>
          </cell>
          <cell r="C60">
            <v>3610100</v>
          </cell>
          <cell r="D60" t="str">
            <v>Cum.Depn - Vehicles - Manual Posting</v>
          </cell>
          <cell r="E60">
            <v>-395254</v>
          </cell>
          <cell r="F60">
            <v>0</v>
          </cell>
          <cell r="G60">
            <v>15765</v>
          </cell>
        </row>
        <row r="61">
          <cell r="B61">
            <v>3700000</v>
          </cell>
          <cell r="C61">
            <v>3700000</v>
          </cell>
          <cell r="D61" t="str">
            <v>Provision For Wealth Tax</v>
          </cell>
          <cell r="E61">
            <v>-100000</v>
          </cell>
          <cell r="F61">
            <v>0</v>
          </cell>
          <cell r="G61">
            <v>350000</v>
          </cell>
        </row>
        <row r="62">
          <cell r="B62">
            <v>3705000</v>
          </cell>
          <cell r="C62">
            <v>3705000</v>
          </cell>
          <cell r="D62" t="str">
            <v>Provision For Income Tax</v>
          </cell>
          <cell r="E62">
            <v>-140036223</v>
          </cell>
          <cell r="F62">
            <v>0</v>
          </cell>
          <cell r="G62">
            <v>156800000</v>
          </cell>
        </row>
        <row r="63">
          <cell r="B63">
            <v>3705010</v>
          </cell>
          <cell r="C63">
            <v>3705010</v>
          </cell>
          <cell r="D63" t="str">
            <v>Provision for Fringe Tax Benefit</v>
          </cell>
          <cell r="E63">
            <v>-9723138</v>
          </cell>
          <cell r="F63">
            <v>0</v>
          </cell>
          <cell r="G63">
            <v>9723138</v>
          </cell>
        </row>
        <row r="64">
          <cell r="B64">
            <v>3710000</v>
          </cell>
          <cell r="C64">
            <v>3710000</v>
          </cell>
          <cell r="D64" t="str">
            <v>Provision For Gratuity</v>
          </cell>
          <cell r="E64">
            <v>0</v>
          </cell>
          <cell r="F64">
            <v>0</v>
          </cell>
          <cell r="G64">
            <v>0</v>
          </cell>
        </row>
        <row r="65">
          <cell r="B65">
            <v>3715000</v>
          </cell>
          <cell r="C65">
            <v>3715000</v>
          </cell>
          <cell r="D65" t="str">
            <v>Provision For Superannuation</v>
          </cell>
          <cell r="E65">
            <v>-217202.49</v>
          </cell>
          <cell r="F65">
            <v>0</v>
          </cell>
          <cell r="G65">
            <v>229479.63</v>
          </cell>
        </row>
        <row r="66">
          <cell r="B66">
            <v>3720000</v>
          </cell>
          <cell r="C66">
            <v>3720000</v>
          </cell>
          <cell r="D66" t="str">
            <v>Provision For Leave Encashment</v>
          </cell>
          <cell r="E66">
            <v>-13006481</v>
          </cell>
          <cell r="F66">
            <v>0</v>
          </cell>
          <cell r="G66">
            <v>20805414</v>
          </cell>
        </row>
        <row r="67">
          <cell r="B67">
            <v>4002000</v>
          </cell>
          <cell r="C67">
            <v>4002000</v>
          </cell>
          <cell r="D67" t="str">
            <v>Gross Block-Freehold Land</v>
          </cell>
          <cell r="E67">
            <v>0</v>
          </cell>
          <cell r="F67">
            <v>659095913</v>
          </cell>
          <cell r="G67">
            <v>0</v>
          </cell>
        </row>
        <row r="68">
          <cell r="B68">
            <v>4002100</v>
          </cell>
          <cell r="C68">
            <v>4002100</v>
          </cell>
          <cell r="D68" t="str">
            <v>Gross Block-Freehold Land - Manual Posting</v>
          </cell>
          <cell r="E68">
            <v>659095913</v>
          </cell>
          <cell r="F68">
            <v>0</v>
          </cell>
          <cell r="G68">
            <v>0</v>
          </cell>
        </row>
        <row r="69">
          <cell r="B69">
            <v>4005000</v>
          </cell>
          <cell r="C69">
            <v>4005000</v>
          </cell>
          <cell r="D69" t="str">
            <v>Gross Block-Buildings</v>
          </cell>
          <cell r="E69">
            <v>0</v>
          </cell>
          <cell r="F69">
            <v>93940975</v>
          </cell>
          <cell r="G69">
            <v>0</v>
          </cell>
        </row>
        <row r="70">
          <cell r="B70">
            <v>4005100</v>
          </cell>
          <cell r="C70">
            <v>4005100</v>
          </cell>
          <cell r="D70" t="str">
            <v>Gross Block-Buildings - Manual Posting</v>
          </cell>
          <cell r="E70">
            <v>92384846</v>
          </cell>
          <cell r="F70">
            <v>0</v>
          </cell>
          <cell r="G70">
            <v>0</v>
          </cell>
        </row>
        <row r="71">
          <cell r="B71">
            <v>4006000</v>
          </cell>
          <cell r="C71">
            <v>4006000</v>
          </cell>
          <cell r="D71" t="str">
            <v>Gross Block-Plant &amp; Machinery</v>
          </cell>
          <cell r="E71">
            <v>0</v>
          </cell>
          <cell r="F71">
            <v>19903391.440000001</v>
          </cell>
          <cell r="G71">
            <v>0</v>
          </cell>
        </row>
        <row r="72">
          <cell r="B72">
            <v>4006100</v>
          </cell>
          <cell r="C72">
            <v>4006100</v>
          </cell>
          <cell r="D72" t="str">
            <v>Gross Block-Plant &amp; Machinery - Manual Posting</v>
          </cell>
          <cell r="E72">
            <v>6525969</v>
          </cell>
          <cell r="F72">
            <v>0</v>
          </cell>
          <cell r="G72">
            <v>0</v>
          </cell>
        </row>
        <row r="73">
          <cell r="B73">
            <v>4007000</v>
          </cell>
          <cell r="C73">
            <v>4007000</v>
          </cell>
          <cell r="D73" t="str">
            <v>Gross Block-Electrical Installations</v>
          </cell>
          <cell r="E73">
            <v>0</v>
          </cell>
          <cell r="F73">
            <v>6525969</v>
          </cell>
          <cell r="G73">
            <v>0</v>
          </cell>
        </row>
        <row r="74">
          <cell r="B74">
            <v>4008000</v>
          </cell>
          <cell r="C74">
            <v>4008000</v>
          </cell>
          <cell r="D74" t="str">
            <v>Gross Block-Equipments</v>
          </cell>
          <cell r="E74">
            <v>0</v>
          </cell>
          <cell r="F74">
            <v>3281223.7</v>
          </cell>
          <cell r="G74">
            <v>0</v>
          </cell>
        </row>
        <row r="75">
          <cell r="B75">
            <v>4008100</v>
          </cell>
          <cell r="C75">
            <v>4008100</v>
          </cell>
          <cell r="D75" t="str">
            <v>Gross Block-Equipments - Manual Posting</v>
          </cell>
          <cell r="E75">
            <v>13198182</v>
          </cell>
          <cell r="F75">
            <v>0</v>
          </cell>
          <cell r="G75">
            <v>0</v>
          </cell>
        </row>
        <row r="76">
          <cell r="B76">
            <v>4009000</v>
          </cell>
          <cell r="C76">
            <v>4009000</v>
          </cell>
          <cell r="D76" t="str">
            <v>Gross Block-Furniture &amp; Fixtures</v>
          </cell>
          <cell r="E76">
            <v>0</v>
          </cell>
          <cell r="F76">
            <v>3631907</v>
          </cell>
          <cell r="G76">
            <v>0</v>
          </cell>
        </row>
        <row r="77">
          <cell r="B77">
            <v>4009100</v>
          </cell>
          <cell r="C77">
            <v>4009100</v>
          </cell>
          <cell r="D77" t="str">
            <v>Gross Block-Furniture &amp; Fixtures - Manual Posting</v>
          </cell>
          <cell r="E77">
            <v>111194</v>
          </cell>
          <cell r="F77">
            <v>0</v>
          </cell>
          <cell r="G77">
            <v>0</v>
          </cell>
        </row>
        <row r="78">
          <cell r="B78">
            <v>4010000</v>
          </cell>
          <cell r="C78">
            <v>4010000</v>
          </cell>
          <cell r="D78" t="str">
            <v>Gross Block-Vehicles</v>
          </cell>
          <cell r="E78">
            <v>0</v>
          </cell>
          <cell r="F78">
            <v>21410666</v>
          </cell>
          <cell r="G78">
            <v>0</v>
          </cell>
        </row>
        <row r="79">
          <cell r="B79">
            <v>4010100</v>
          </cell>
          <cell r="C79">
            <v>4010100</v>
          </cell>
          <cell r="D79" t="str">
            <v>Gross Block - Vehicles - Manual Posting</v>
          </cell>
          <cell r="E79">
            <v>10487550</v>
          </cell>
          <cell r="F79">
            <v>3785764</v>
          </cell>
          <cell r="G79">
            <v>0</v>
          </cell>
        </row>
        <row r="80">
          <cell r="B80">
            <v>4200010</v>
          </cell>
          <cell r="C80">
            <v>4200010</v>
          </cell>
          <cell r="D80" t="str">
            <v>Capital Work In Progress - Manual Posting</v>
          </cell>
          <cell r="E80">
            <v>285749663</v>
          </cell>
          <cell r="F80">
            <v>280112083</v>
          </cell>
          <cell r="G80">
            <v>0</v>
          </cell>
        </row>
        <row r="81">
          <cell r="B81">
            <v>4202000</v>
          </cell>
          <cell r="C81">
            <v>4202000</v>
          </cell>
          <cell r="D81" t="str">
            <v>Capital Advances</v>
          </cell>
          <cell r="E81">
            <v>4200278</v>
          </cell>
          <cell r="F81">
            <v>774137.5</v>
          </cell>
          <cell r="G81">
            <v>0</v>
          </cell>
        </row>
        <row r="82">
          <cell r="B82">
            <v>4202010</v>
          </cell>
          <cell r="C82">
            <v>4202010</v>
          </cell>
          <cell r="D82" t="str">
            <v>Capital Advances - Manual Posting</v>
          </cell>
          <cell r="E82">
            <v>0</v>
          </cell>
          <cell r="F82">
            <v>131618</v>
          </cell>
          <cell r="G82">
            <v>0</v>
          </cell>
        </row>
        <row r="83">
          <cell r="B83">
            <v>4210060</v>
          </cell>
          <cell r="C83">
            <v>4210060</v>
          </cell>
          <cell r="D83" t="str">
            <v>INCIDENTAL EXPENDITURE PENDING ALLOCATION</v>
          </cell>
          <cell r="E83">
            <v>268450828.37</v>
          </cell>
          <cell r="F83">
            <v>271975729.66000003</v>
          </cell>
          <cell r="G83">
            <v>0</v>
          </cell>
        </row>
        <row r="84">
          <cell r="B84">
            <v>4510210</v>
          </cell>
          <cell r="C84">
            <v>4510210</v>
          </cell>
          <cell r="D84" t="str">
            <v>LT Invt-Others-Equity Shares-Unqtd-Fully Paid</v>
          </cell>
          <cell r="E84">
            <v>268987</v>
          </cell>
          <cell r="F84">
            <v>268987</v>
          </cell>
          <cell r="G84">
            <v>0</v>
          </cell>
        </row>
        <row r="85">
          <cell r="B85">
            <v>4515110</v>
          </cell>
          <cell r="C85">
            <v>4515110</v>
          </cell>
          <cell r="D85" t="str">
            <v>LT Trade Invt-Equity Subs Cos.-Unqtd-Fully Paid</v>
          </cell>
          <cell r="E85">
            <v>4172180000</v>
          </cell>
          <cell r="F85">
            <v>16678480000</v>
          </cell>
          <cell r="G85">
            <v>0</v>
          </cell>
        </row>
        <row r="86">
          <cell r="B86">
            <v>4520110</v>
          </cell>
          <cell r="C86">
            <v>4520110</v>
          </cell>
          <cell r="D86" t="str">
            <v>LT Trade Invt-Pref S</v>
          </cell>
          <cell r="F86">
            <v>5935050000</v>
          </cell>
          <cell r="G86">
            <v>0</v>
          </cell>
        </row>
        <row r="87">
          <cell r="B87">
            <v>4660210</v>
          </cell>
          <cell r="C87">
            <v>4660210</v>
          </cell>
          <cell r="D87" t="str">
            <v>Cur Invt-Others-Units-Unquoted-Fully Paid</v>
          </cell>
          <cell r="E87">
            <v>58654670815.57</v>
          </cell>
          <cell r="F87">
            <v>49516643646.169998</v>
          </cell>
          <cell r="G87">
            <v>0</v>
          </cell>
        </row>
        <row r="88">
          <cell r="B88">
            <v>5300999</v>
          </cell>
          <cell r="C88">
            <v>5300999</v>
          </cell>
          <cell r="D88" t="str">
            <v>Sundry Debtors - Man</v>
          </cell>
          <cell r="F88">
            <v>787692</v>
          </cell>
          <cell r="G88">
            <v>0</v>
          </cell>
        </row>
        <row r="89">
          <cell r="B89">
            <v>5512490</v>
          </cell>
          <cell r="C89">
            <v>5512490</v>
          </cell>
          <cell r="D89" t="str">
            <v>Blocked for entry</v>
          </cell>
          <cell r="E89">
            <v>1555.83</v>
          </cell>
          <cell r="F89">
            <v>444.23</v>
          </cell>
          <cell r="G89">
            <v>0</v>
          </cell>
        </row>
        <row r="90">
          <cell r="B90">
            <v>5512491</v>
          </cell>
          <cell r="C90">
            <v>5512491</v>
          </cell>
          <cell r="D90" t="str">
            <v>(REGL) ICICI - 705007054 - NEW DELHI-P</v>
          </cell>
          <cell r="E90">
            <v>0</v>
          </cell>
          <cell r="F90">
            <v>0</v>
          </cell>
          <cell r="G90">
            <v>0</v>
          </cell>
        </row>
        <row r="91">
          <cell r="B91">
            <v>5512492</v>
          </cell>
          <cell r="C91">
            <v>5512492</v>
          </cell>
          <cell r="D91" t="str">
            <v>(REGL) ICICI - 70500</v>
          </cell>
          <cell r="F91">
            <v>0</v>
          </cell>
          <cell r="G91">
            <v>0</v>
          </cell>
        </row>
        <row r="92">
          <cell r="B92">
            <v>5519750</v>
          </cell>
          <cell r="C92">
            <v>5519750</v>
          </cell>
          <cell r="D92" t="str">
            <v>(REGL) ICICI BANK-039305000939-MUMBAI-MAIN</v>
          </cell>
          <cell r="E92">
            <v>36222802.990000002</v>
          </cell>
          <cell r="F92">
            <v>39609047.920000002</v>
          </cell>
          <cell r="G92">
            <v>0</v>
          </cell>
        </row>
        <row r="93">
          <cell r="B93">
            <v>5519751</v>
          </cell>
          <cell r="C93">
            <v>5519751</v>
          </cell>
          <cell r="D93" t="str">
            <v>(REGL) ICICI BANK-039305000939-MUMBAI-PAYMENT</v>
          </cell>
          <cell r="E93">
            <v>-17295204</v>
          </cell>
          <cell r="F93">
            <v>0</v>
          </cell>
          <cell r="G93">
            <v>15437718.810000001</v>
          </cell>
        </row>
        <row r="94">
          <cell r="B94">
            <v>5519752</v>
          </cell>
          <cell r="C94">
            <v>5519752</v>
          </cell>
          <cell r="D94" t="str">
            <v>(REGL) ICICI BANK-039305000939-MUMBAI-RECEIPT</v>
          </cell>
          <cell r="E94">
            <v>15692</v>
          </cell>
          <cell r="F94">
            <v>205127</v>
          </cell>
          <cell r="G94">
            <v>0</v>
          </cell>
        </row>
        <row r="95">
          <cell r="B95">
            <v>5519760</v>
          </cell>
          <cell r="C95">
            <v>5519760</v>
          </cell>
          <cell r="D95" t="str">
            <v>(REGL) CANARA BANK-1903201000192-MUMBAI-MAIN</v>
          </cell>
          <cell r="E95">
            <v>2488190</v>
          </cell>
          <cell r="F95">
            <v>965659</v>
          </cell>
          <cell r="G95">
            <v>0</v>
          </cell>
        </row>
        <row r="96">
          <cell r="B96">
            <v>5519761</v>
          </cell>
          <cell r="C96">
            <v>5519761</v>
          </cell>
          <cell r="D96" t="str">
            <v>(REGL) CANARA BANK-1903201000192-MUMBAI-PAYMENT</v>
          </cell>
          <cell r="E96">
            <v>0</v>
          </cell>
          <cell r="F96">
            <v>0</v>
          </cell>
          <cell r="G96">
            <v>0</v>
          </cell>
        </row>
        <row r="97">
          <cell r="B97">
            <v>5519762</v>
          </cell>
          <cell r="C97">
            <v>5519762</v>
          </cell>
          <cell r="D97" t="str">
            <v>(REGL) CANARA BANK-1903201000192-MUMBAI-RECEIPT</v>
          </cell>
          <cell r="E97">
            <v>0</v>
          </cell>
          <cell r="F97">
            <v>0</v>
          </cell>
          <cell r="G97">
            <v>0</v>
          </cell>
        </row>
        <row r="98">
          <cell r="B98">
            <v>5519770</v>
          </cell>
          <cell r="C98">
            <v>5519770</v>
          </cell>
          <cell r="D98" t="str">
            <v>(REGL) SBI BANK-30216192977-MUMBAI-MAIN</v>
          </cell>
          <cell r="E98">
            <v>85611</v>
          </cell>
          <cell r="F98">
            <v>78116</v>
          </cell>
          <cell r="G98">
            <v>0</v>
          </cell>
        </row>
        <row r="99">
          <cell r="B99">
            <v>5519771</v>
          </cell>
          <cell r="C99">
            <v>5519771</v>
          </cell>
          <cell r="D99" t="str">
            <v>(REGL) SBI BANK-30216192977-MUMBAI-PAYMENT</v>
          </cell>
          <cell r="E99">
            <v>0</v>
          </cell>
          <cell r="F99">
            <v>0</v>
          </cell>
          <cell r="G99">
            <v>0</v>
          </cell>
        </row>
        <row r="100">
          <cell r="B100">
            <v>5519772</v>
          </cell>
          <cell r="C100">
            <v>5519772</v>
          </cell>
          <cell r="D100" t="str">
            <v>(REGL) SBI BANK-30216192977-MUMBAI-RECEIPT</v>
          </cell>
          <cell r="E100">
            <v>0</v>
          </cell>
          <cell r="F100">
            <v>0</v>
          </cell>
          <cell r="G100">
            <v>0</v>
          </cell>
        </row>
        <row r="101">
          <cell r="B101">
            <v>5519780</v>
          </cell>
          <cell r="C101">
            <v>5519780</v>
          </cell>
          <cell r="D101" t="str">
            <v>(REGL) HDFC BANK-0600310005191-MUMBAI-MAIN</v>
          </cell>
          <cell r="E101">
            <v>584161.4</v>
          </cell>
          <cell r="F101">
            <v>321787.51</v>
          </cell>
          <cell r="G101">
            <v>0</v>
          </cell>
        </row>
        <row r="102">
          <cell r="B102">
            <v>5519781</v>
          </cell>
          <cell r="C102">
            <v>5519781</v>
          </cell>
          <cell r="D102" t="str">
            <v>(REGL) HDFC BANK-0600310005191-MUMBAI-PAYMENT</v>
          </cell>
          <cell r="E102">
            <v>0</v>
          </cell>
          <cell r="F102">
            <v>0</v>
          </cell>
          <cell r="G102">
            <v>6300</v>
          </cell>
        </row>
        <row r="103">
          <cell r="B103">
            <v>5519782</v>
          </cell>
          <cell r="C103">
            <v>5519782</v>
          </cell>
          <cell r="D103" t="str">
            <v>(REGL) HDFC BANK-0600310005191-MUMBAI-RECEIPT</v>
          </cell>
          <cell r="E103">
            <v>0</v>
          </cell>
          <cell r="F103">
            <v>0</v>
          </cell>
          <cell r="G103">
            <v>0</v>
          </cell>
        </row>
        <row r="104">
          <cell r="B104">
            <v>5589999</v>
          </cell>
          <cell r="C104">
            <v>5589999</v>
          </cell>
          <cell r="D104" t="str">
            <v>Bank Current Control Account</v>
          </cell>
          <cell r="E104">
            <v>121557417.5</v>
          </cell>
          <cell r="F104">
            <v>55794920.530000001</v>
          </cell>
          <cell r="G104">
            <v>0</v>
          </cell>
        </row>
        <row r="105">
          <cell r="B105">
            <v>5597000</v>
          </cell>
          <cell r="C105">
            <v>5597000</v>
          </cell>
          <cell r="D105" t="str">
            <v>Fixed Deposits With Scheduled Banks-INR</v>
          </cell>
          <cell r="E105">
            <v>562749.12</v>
          </cell>
          <cell r="F105">
            <v>900606973.12</v>
          </cell>
          <cell r="G105">
            <v>0</v>
          </cell>
        </row>
        <row r="106">
          <cell r="B106">
            <v>5600000</v>
          </cell>
          <cell r="C106">
            <v>5600000</v>
          </cell>
          <cell r="D106" t="str">
            <v>Loans To Employees-Housing (SCG)</v>
          </cell>
          <cell r="E106">
            <v>0</v>
          </cell>
          <cell r="F106">
            <v>0</v>
          </cell>
          <cell r="G106">
            <v>0</v>
          </cell>
        </row>
        <row r="107">
          <cell r="B107">
            <v>5615110</v>
          </cell>
          <cell r="C107">
            <v>5615110</v>
          </cell>
          <cell r="D107" t="str">
            <v>Advances To Group Companies - Manual Posting</v>
          </cell>
          <cell r="E107">
            <v>34249212</v>
          </cell>
          <cell r="F107">
            <v>324821191</v>
          </cell>
          <cell r="G107">
            <v>0</v>
          </cell>
        </row>
        <row r="108">
          <cell r="B108">
            <v>5615500</v>
          </cell>
          <cell r="C108">
            <v>5615500</v>
          </cell>
          <cell r="D108" t="str">
            <v>Advance against subscription to Securities-Paid</v>
          </cell>
          <cell r="E108">
            <v>28668934569</v>
          </cell>
          <cell r="F108">
            <v>31276396583</v>
          </cell>
          <cell r="G108">
            <v>0</v>
          </cell>
        </row>
        <row r="109">
          <cell r="B109">
            <v>5620000</v>
          </cell>
          <cell r="C109">
            <v>5620000</v>
          </cell>
          <cell r="D109" t="str">
            <v>Advances to Vendors</v>
          </cell>
          <cell r="E109">
            <v>7500219</v>
          </cell>
          <cell r="F109">
            <v>5876892</v>
          </cell>
          <cell r="G109">
            <v>0</v>
          </cell>
        </row>
        <row r="110">
          <cell r="B110">
            <v>5620020</v>
          </cell>
          <cell r="C110">
            <v>5620020</v>
          </cell>
          <cell r="D110" t="str">
            <v>Advances to Vendors - Manual Posting</v>
          </cell>
          <cell r="E110">
            <v>0</v>
          </cell>
          <cell r="F110">
            <v>1518072</v>
          </cell>
          <cell r="G110">
            <v>0</v>
          </cell>
        </row>
        <row r="111">
          <cell r="B111">
            <v>5625025</v>
          </cell>
          <cell r="C111">
            <v>5625025</v>
          </cell>
          <cell r="D111" t="str">
            <v>Loans To Employees-House Lease Deposit</v>
          </cell>
          <cell r="E111">
            <v>589500</v>
          </cell>
          <cell r="F111">
            <v>569500</v>
          </cell>
          <cell r="G111">
            <v>0</v>
          </cell>
        </row>
        <row r="112">
          <cell r="B112">
            <v>5625030</v>
          </cell>
          <cell r="C112">
            <v>5625030</v>
          </cell>
          <cell r="D112" t="str">
            <v>Interest Accrued on loans to employees - Vehicle</v>
          </cell>
          <cell r="E112">
            <v>4898.21</v>
          </cell>
          <cell r="F112">
            <v>17688.900000000001</v>
          </cell>
          <cell r="G112">
            <v>0</v>
          </cell>
        </row>
        <row r="113">
          <cell r="B113">
            <v>5625500</v>
          </cell>
          <cell r="C113">
            <v>5625500</v>
          </cell>
          <cell r="D113" t="str">
            <v>Advance To Employees - Salary/Bonus</v>
          </cell>
          <cell r="E113">
            <v>420787</v>
          </cell>
          <cell r="F113">
            <v>885902</v>
          </cell>
          <cell r="G113">
            <v>0</v>
          </cell>
        </row>
        <row r="114">
          <cell r="B114">
            <v>5625520</v>
          </cell>
          <cell r="C114">
            <v>5625520</v>
          </cell>
          <cell r="D114" t="str">
            <v>Advance To Employees -Travel</v>
          </cell>
          <cell r="E114">
            <v>0</v>
          </cell>
          <cell r="F114">
            <v>2839</v>
          </cell>
          <cell r="G114">
            <v>0</v>
          </cell>
        </row>
        <row r="115">
          <cell r="B115">
            <v>5625550</v>
          </cell>
          <cell r="C115">
            <v>5625550</v>
          </cell>
          <cell r="D115" t="str">
            <v>Advance To Employees - Final Settlement</v>
          </cell>
          <cell r="E115">
            <v>0</v>
          </cell>
          <cell r="F115">
            <v>0</v>
          </cell>
          <cell r="G115">
            <v>0</v>
          </cell>
        </row>
        <row r="116">
          <cell r="B116">
            <v>5625590</v>
          </cell>
          <cell r="C116">
            <v>5625590</v>
          </cell>
          <cell r="D116" t="str">
            <v>Advance To Employees -Others Including Imprest</v>
          </cell>
          <cell r="E116">
            <v>32613</v>
          </cell>
          <cell r="F116">
            <v>66206</v>
          </cell>
          <cell r="G116">
            <v>0</v>
          </cell>
        </row>
        <row r="117">
          <cell r="B117">
            <v>5625610</v>
          </cell>
          <cell r="C117">
            <v>5625610</v>
          </cell>
          <cell r="D117" t="str">
            <v>Advance To Employees - Children's Education</v>
          </cell>
          <cell r="E117">
            <v>0</v>
          </cell>
          <cell r="F117">
            <v>0</v>
          </cell>
          <cell r="G117">
            <v>0</v>
          </cell>
        </row>
        <row r="118">
          <cell r="B118">
            <v>5625720</v>
          </cell>
          <cell r="C118">
            <v>5625720</v>
          </cell>
          <cell r="D118" t="str">
            <v>Advance To  Employees - Medical Expenses</v>
          </cell>
          <cell r="E118">
            <v>0</v>
          </cell>
          <cell r="F118">
            <v>0</v>
          </cell>
          <cell r="G118">
            <v>18750</v>
          </cell>
        </row>
        <row r="119">
          <cell r="B119">
            <v>5625730</v>
          </cell>
          <cell r="C119">
            <v>5625730</v>
          </cell>
          <cell r="D119" t="str">
            <v>Advance To Employees - Reimbursements</v>
          </cell>
          <cell r="E119">
            <v>0</v>
          </cell>
          <cell r="F119">
            <v>0</v>
          </cell>
          <cell r="G119">
            <v>0</v>
          </cell>
        </row>
        <row r="120">
          <cell r="B120">
            <v>5635001</v>
          </cell>
          <cell r="C120">
            <v>5635001</v>
          </cell>
          <cell r="D120" t="str">
            <v>Service Tax Credit Recoverable - Head Office</v>
          </cell>
          <cell r="E120">
            <v>0</v>
          </cell>
          <cell r="F120">
            <v>20803893.789999999</v>
          </cell>
          <cell r="G120">
            <v>0</v>
          </cell>
        </row>
        <row r="121">
          <cell r="B121">
            <v>5640900</v>
          </cell>
          <cell r="C121">
            <v>5640900</v>
          </cell>
          <cell r="D121" t="str">
            <v>Advances -Others</v>
          </cell>
          <cell r="E121">
            <v>116000</v>
          </cell>
          <cell r="F121">
            <v>0</v>
          </cell>
          <cell r="G121">
            <v>0</v>
          </cell>
        </row>
        <row r="122">
          <cell r="B122">
            <v>5650100</v>
          </cell>
          <cell r="C122">
            <v>5650100</v>
          </cell>
          <cell r="D122" t="str">
            <v>Prepaid Insurance</v>
          </cell>
          <cell r="E122">
            <v>673791</v>
          </cell>
          <cell r="F122">
            <v>577599</v>
          </cell>
          <cell r="G122">
            <v>0</v>
          </cell>
        </row>
        <row r="123">
          <cell r="B123">
            <v>5650900</v>
          </cell>
          <cell r="C123">
            <v>5650900</v>
          </cell>
          <cell r="D123" t="str">
            <v>Other Prepaid Expenses</v>
          </cell>
          <cell r="E123">
            <v>3530694</v>
          </cell>
          <cell r="F123">
            <v>6051285</v>
          </cell>
          <cell r="G123">
            <v>0</v>
          </cell>
        </row>
        <row r="124">
          <cell r="B124">
            <v>5660000</v>
          </cell>
          <cell r="C124">
            <v>5660000</v>
          </cell>
          <cell r="D124" t="str">
            <v>Inter Corporate Deposits Given</v>
          </cell>
          <cell r="E124">
            <v>44341000000</v>
          </cell>
          <cell r="F124">
            <v>34820200000</v>
          </cell>
          <cell r="G124">
            <v>0</v>
          </cell>
        </row>
        <row r="125">
          <cell r="B125">
            <v>5660400</v>
          </cell>
          <cell r="C125">
            <v>5660400</v>
          </cell>
          <cell r="D125" t="str">
            <v>Interest Receivable Accrued (Others)</v>
          </cell>
          <cell r="E125">
            <v>16549</v>
          </cell>
          <cell r="F125">
            <v>31843863</v>
          </cell>
          <cell r="G125">
            <v>0</v>
          </cell>
        </row>
        <row r="126">
          <cell r="B126">
            <v>5660460</v>
          </cell>
          <cell r="C126">
            <v>5660460</v>
          </cell>
          <cell r="D126" t="str">
            <v>Other Receivables-Accrued</v>
          </cell>
          <cell r="E126">
            <v>972526779</v>
          </cell>
          <cell r="F126">
            <v>0</v>
          </cell>
          <cell r="G126">
            <v>0</v>
          </cell>
        </row>
        <row r="127">
          <cell r="B127">
            <v>5680000</v>
          </cell>
          <cell r="C127">
            <v>5680000</v>
          </cell>
          <cell r="D127" t="str">
            <v>Advance Income Tax Paid</v>
          </cell>
          <cell r="E127">
            <v>67895528</v>
          </cell>
          <cell r="F127">
            <v>631359</v>
          </cell>
          <cell r="G127">
            <v>0</v>
          </cell>
        </row>
        <row r="128">
          <cell r="B128">
            <v>5680005</v>
          </cell>
          <cell r="C128">
            <v>5680005</v>
          </cell>
          <cell r="D128" t="str">
            <v>Advance Fringe Benefit Tax paid</v>
          </cell>
          <cell r="E128">
            <v>9685337</v>
          </cell>
          <cell r="F128">
            <v>9788263</v>
          </cell>
          <cell r="G128">
            <v>0</v>
          </cell>
        </row>
        <row r="129">
          <cell r="B129">
            <v>5680010</v>
          </cell>
          <cell r="C129">
            <v>5680010</v>
          </cell>
          <cell r="D129" t="str">
            <v>Advance Income Tax Paid For Current Year</v>
          </cell>
          <cell r="E129">
            <v>55500000</v>
          </cell>
          <cell r="F129">
            <v>167035000</v>
          </cell>
          <cell r="G129">
            <v>0</v>
          </cell>
        </row>
        <row r="130">
          <cell r="B130">
            <v>5680020</v>
          </cell>
          <cell r="C130">
            <v>5680020</v>
          </cell>
          <cell r="D130" t="str">
            <v>Income Tax Refund Receivable</v>
          </cell>
          <cell r="E130">
            <v>524991</v>
          </cell>
          <cell r="F130">
            <v>524991</v>
          </cell>
          <cell r="G130">
            <v>0</v>
          </cell>
        </row>
        <row r="131">
          <cell r="B131">
            <v>5680300</v>
          </cell>
          <cell r="C131">
            <v>5680300</v>
          </cell>
          <cell r="D131" t="str">
            <v>TDS Certificate Receivables from Customers</v>
          </cell>
          <cell r="E131">
            <v>17448782.489999998</v>
          </cell>
          <cell r="F131">
            <v>17478352.489999998</v>
          </cell>
          <cell r="G131">
            <v>0</v>
          </cell>
        </row>
        <row r="132">
          <cell r="B132">
            <v>5720040</v>
          </cell>
          <cell r="C132">
            <v>5720040</v>
          </cell>
          <cell r="D132" t="str">
            <v>Deposits To Others</v>
          </cell>
          <cell r="E132">
            <v>45010480</v>
          </cell>
          <cell r="F132">
            <v>45088516</v>
          </cell>
          <cell r="G132">
            <v>0</v>
          </cell>
        </row>
        <row r="133">
          <cell r="B133">
            <v>6320600</v>
          </cell>
          <cell r="C133">
            <v>6320600</v>
          </cell>
          <cell r="D133" t="str">
            <v>Dividend Income-Cu Invt-Units</v>
          </cell>
          <cell r="E133">
            <v>0</v>
          </cell>
          <cell r="F133">
            <v>0</v>
          </cell>
          <cell r="G133">
            <v>2120188645.75</v>
          </cell>
        </row>
        <row r="134">
          <cell r="B134">
            <v>6335040</v>
          </cell>
          <cell r="C134">
            <v>6335040</v>
          </cell>
          <cell r="D134" t="str">
            <v>Interest Income-Bank Fixed Deposits-INR</v>
          </cell>
          <cell r="E134">
            <v>0</v>
          </cell>
          <cell r="F134">
            <v>0</v>
          </cell>
          <cell r="G134">
            <v>31879837</v>
          </cell>
        </row>
        <row r="135">
          <cell r="B135">
            <v>6335060</v>
          </cell>
          <cell r="C135">
            <v>6335060</v>
          </cell>
          <cell r="D135" t="str">
            <v>Interest Received - Employee Loans</v>
          </cell>
          <cell r="E135">
            <v>0</v>
          </cell>
          <cell r="F135">
            <v>0</v>
          </cell>
          <cell r="G135">
            <v>21748.69</v>
          </cell>
        </row>
        <row r="136">
          <cell r="B136">
            <v>6345600</v>
          </cell>
          <cell r="C136">
            <v>6345600</v>
          </cell>
          <cell r="D136" t="str">
            <v>Profit/Loss on Sale of Cu Invt-Units</v>
          </cell>
          <cell r="E136">
            <v>0</v>
          </cell>
          <cell r="F136">
            <v>0</v>
          </cell>
          <cell r="G136">
            <v>1642801493.5899999</v>
          </cell>
        </row>
        <row r="137">
          <cell r="B137">
            <v>6370850</v>
          </cell>
          <cell r="C137">
            <v>6370850</v>
          </cell>
          <cell r="D137" t="str">
            <v>Miscellaneous Recove</v>
          </cell>
          <cell r="F137">
            <v>0</v>
          </cell>
          <cell r="G137">
            <v>27602</v>
          </cell>
        </row>
        <row r="138">
          <cell r="B138">
            <v>6370900</v>
          </cell>
          <cell r="C138">
            <v>6370900</v>
          </cell>
          <cell r="D138" t="str">
            <v>Miscellaneous Income - Others</v>
          </cell>
          <cell r="E138">
            <v>0</v>
          </cell>
          <cell r="F138">
            <v>0</v>
          </cell>
          <cell r="G138">
            <v>85809897.799999997</v>
          </cell>
        </row>
        <row r="139">
          <cell r="B139">
            <v>6500500</v>
          </cell>
          <cell r="C139">
            <v>6500500</v>
          </cell>
          <cell r="D139" t="str">
            <v>Clearing Account for Sale of Asset</v>
          </cell>
          <cell r="F139">
            <v>0</v>
          </cell>
          <cell r="G139">
            <v>0</v>
          </cell>
        </row>
        <row r="140">
          <cell r="B140">
            <v>7100570</v>
          </cell>
          <cell r="C140">
            <v>7100570</v>
          </cell>
          <cell r="D140" t="str">
            <v>Other Consumables consumed -Tfr posting</v>
          </cell>
          <cell r="E140">
            <v>0</v>
          </cell>
          <cell r="F140">
            <v>9828</v>
          </cell>
          <cell r="G140">
            <v>0</v>
          </cell>
        </row>
        <row r="141">
          <cell r="B141">
            <v>7145100</v>
          </cell>
          <cell r="C141">
            <v>7145100</v>
          </cell>
          <cell r="D141" t="str">
            <v>Repairs &amp; Maintenance-Plant &amp; Machinery-Electrical</v>
          </cell>
          <cell r="E141">
            <v>0</v>
          </cell>
          <cell r="F141">
            <v>54862</v>
          </cell>
          <cell r="G141">
            <v>0</v>
          </cell>
        </row>
        <row r="142">
          <cell r="B142">
            <v>7146110</v>
          </cell>
          <cell r="C142">
            <v>7146110</v>
          </cell>
          <cell r="D142" t="str">
            <v>Repairs &amp; Maintenance-Electrical &amp; other Utilities</v>
          </cell>
          <cell r="E142">
            <v>0</v>
          </cell>
          <cell r="F142">
            <v>194773</v>
          </cell>
          <cell r="G142">
            <v>0</v>
          </cell>
        </row>
        <row r="143">
          <cell r="B143">
            <v>7155200</v>
          </cell>
          <cell r="C143">
            <v>7155200</v>
          </cell>
          <cell r="D143" t="str">
            <v>Hire Chgs - Vehicles</v>
          </cell>
          <cell r="F143">
            <v>33000</v>
          </cell>
          <cell r="G143">
            <v>0</v>
          </cell>
        </row>
        <row r="144">
          <cell r="B144">
            <v>7155900</v>
          </cell>
          <cell r="C144">
            <v>7155900</v>
          </cell>
          <cell r="D144" t="str">
            <v>Hire Chgs - Others</v>
          </cell>
          <cell r="E144">
            <v>0</v>
          </cell>
          <cell r="F144">
            <v>149980</v>
          </cell>
          <cell r="G144">
            <v>0</v>
          </cell>
        </row>
        <row r="145">
          <cell r="B145">
            <v>7300000</v>
          </cell>
          <cell r="C145">
            <v>7300000</v>
          </cell>
          <cell r="D145" t="str">
            <v>Salaries And Wages</v>
          </cell>
          <cell r="E145">
            <v>0</v>
          </cell>
          <cell r="F145">
            <v>292109425.23000002</v>
          </cell>
          <cell r="G145">
            <v>0</v>
          </cell>
        </row>
        <row r="146">
          <cell r="B146">
            <v>7300005</v>
          </cell>
          <cell r="C146">
            <v>7300005</v>
          </cell>
          <cell r="D146" t="str">
            <v>Salaries &amp; Wages Supervisory &amp; Mgr Staff</v>
          </cell>
          <cell r="E146">
            <v>0</v>
          </cell>
          <cell r="F146">
            <v>35273401</v>
          </cell>
          <cell r="G146">
            <v>0</v>
          </cell>
        </row>
        <row r="147">
          <cell r="B147">
            <v>7300100</v>
          </cell>
          <cell r="C147">
            <v>7300100</v>
          </cell>
          <cell r="D147" t="str">
            <v>Salaries &amp; Wages - C</v>
          </cell>
          <cell r="F147">
            <v>499973</v>
          </cell>
          <cell r="G147">
            <v>0</v>
          </cell>
        </row>
        <row r="148">
          <cell r="B148">
            <v>7300090</v>
          </cell>
          <cell r="C148">
            <v>7300090</v>
          </cell>
          <cell r="D148" t="str">
            <v>Leave Encashment</v>
          </cell>
          <cell r="E148">
            <v>0</v>
          </cell>
          <cell r="F148">
            <v>9608122.6600000001</v>
          </cell>
          <cell r="G148">
            <v>0</v>
          </cell>
        </row>
        <row r="149">
          <cell r="B149">
            <v>7325000</v>
          </cell>
          <cell r="C149">
            <v>7325000</v>
          </cell>
          <cell r="D149" t="str">
            <v>Co. Contribution To Provident Fund</v>
          </cell>
          <cell r="E149">
            <v>0</v>
          </cell>
          <cell r="F149">
            <v>10421883</v>
          </cell>
          <cell r="G149">
            <v>0</v>
          </cell>
        </row>
        <row r="150">
          <cell r="B150">
            <v>7325020</v>
          </cell>
          <cell r="C150">
            <v>7325020</v>
          </cell>
          <cell r="D150" t="str">
            <v>Co. Contribution To Pension Scheme</v>
          </cell>
          <cell r="E150">
            <v>0</v>
          </cell>
          <cell r="F150">
            <v>1092418</v>
          </cell>
          <cell r="G150">
            <v>0</v>
          </cell>
        </row>
        <row r="151">
          <cell r="B151">
            <v>7325040</v>
          </cell>
          <cell r="C151">
            <v>7325040</v>
          </cell>
          <cell r="D151" t="str">
            <v>Co. Contribution To Gratuity</v>
          </cell>
          <cell r="E151">
            <v>0</v>
          </cell>
          <cell r="F151">
            <v>5994217</v>
          </cell>
          <cell r="G151">
            <v>0</v>
          </cell>
        </row>
        <row r="152">
          <cell r="B152">
            <v>7325060</v>
          </cell>
          <cell r="C152">
            <v>7325060</v>
          </cell>
          <cell r="D152" t="str">
            <v>Co. Contribution To Superannuation</v>
          </cell>
          <cell r="E152">
            <v>0</v>
          </cell>
          <cell r="F152">
            <v>2709059.5</v>
          </cell>
          <cell r="G152">
            <v>0</v>
          </cell>
        </row>
        <row r="153">
          <cell r="B153">
            <v>7325100</v>
          </cell>
          <cell r="C153">
            <v>7325100</v>
          </cell>
          <cell r="D153" t="str">
            <v>PF Administration and Inspection Charges</v>
          </cell>
          <cell r="E153">
            <v>0</v>
          </cell>
          <cell r="F153">
            <v>1195624</v>
          </cell>
          <cell r="G153">
            <v>0</v>
          </cell>
        </row>
        <row r="154">
          <cell r="B154">
            <v>7330000</v>
          </cell>
          <cell r="C154">
            <v>7330000</v>
          </cell>
          <cell r="D154" t="str">
            <v>Leave Travel Allowance - Non Taxable</v>
          </cell>
          <cell r="E154">
            <v>0</v>
          </cell>
          <cell r="F154">
            <v>2224270</v>
          </cell>
          <cell r="G154">
            <v>0</v>
          </cell>
        </row>
        <row r="155">
          <cell r="B155">
            <v>7330001</v>
          </cell>
          <cell r="C155">
            <v>7330001</v>
          </cell>
          <cell r="D155" t="str">
            <v>Education Allowance - Non Taxable</v>
          </cell>
          <cell r="E155">
            <v>0</v>
          </cell>
          <cell r="F155">
            <v>137442.25</v>
          </cell>
          <cell r="G155">
            <v>0</v>
          </cell>
        </row>
        <row r="156">
          <cell r="B156">
            <v>7330010</v>
          </cell>
          <cell r="C156">
            <v>7330010</v>
          </cell>
          <cell r="D156" t="str">
            <v>Medical Expenses - Reimbursement Non Taxable</v>
          </cell>
          <cell r="E156">
            <v>0</v>
          </cell>
          <cell r="F156">
            <v>2307735.77</v>
          </cell>
          <cell r="G156">
            <v>0</v>
          </cell>
        </row>
        <row r="157">
          <cell r="B157">
            <v>7330011</v>
          </cell>
          <cell r="C157">
            <v>7330011</v>
          </cell>
          <cell r="D157" t="str">
            <v>Medical Expenses - Reimbursement - Taxa</v>
          </cell>
          <cell r="F157">
            <v>9703</v>
          </cell>
          <cell r="G157">
            <v>0</v>
          </cell>
        </row>
        <row r="158">
          <cell r="B158">
            <v>7330020</v>
          </cell>
          <cell r="C158">
            <v>7330020</v>
          </cell>
          <cell r="D158" t="str">
            <v>Medical Expenses - Others (FBT)</v>
          </cell>
          <cell r="E158">
            <v>0</v>
          </cell>
          <cell r="F158">
            <v>68915</v>
          </cell>
          <cell r="G158">
            <v>0</v>
          </cell>
        </row>
        <row r="159">
          <cell r="B159">
            <v>7330021</v>
          </cell>
          <cell r="C159">
            <v>7330021</v>
          </cell>
          <cell r="D159" t="str">
            <v>Medical Expenses- Others (Non-FBT)</v>
          </cell>
          <cell r="E159">
            <v>0</v>
          </cell>
          <cell r="F159">
            <v>64241.62</v>
          </cell>
          <cell r="G159">
            <v>0</v>
          </cell>
        </row>
        <row r="160">
          <cell r="B160">
            <v>7330030</v>
          </cell>
          <cell r="C160">
            <v>7330030</v>
          </cell>
          <cell r="D160" t="str">
            <v>CANTEEN / FOOD TO EMPLOYEES - NON FBT</v>
          </cell>
          <cell r="E160">
            <v>0</v>
          </cell>
          <cell r="F160">
            <v>2631160.66</v>
          </cell>
          <cell r="G160">
            <v>0</v>
          </cell>
        </row>
        <row r="161">
          <cell r="B161">
            <v>7330040</v>
          </cell>
          <cell r="C161">
            <v>7330040</v>
          </cell>
          <cell r="D161" t="str">
            <v>Uniform and Clothing</v>
          </cell>
          <cell r="F161">
            <v>127036</v>
          </cell>
          <cell r="G161">
            <v>0</v>
          </cell>
        </row>
        <row r="162">
          <cell r="B162">
            <v>7330110</v>
          </cell>
          <cell r="C162">
            <v>7330110</v>
          </cell>
          <cell r="D162" t="str">
            <v>Conveyance Reimbursement - Non Taxable</v>
          </cell>
          <cell r="E162">
            <v>0</v>
          </cell>
          <cell r="F162">
            <v>748602.77</v>
          </cell>
          <cell r="G162">
            <v>0</v>
          </cell>
        </row>
        <row r="163">
          <cell r="B163">
            <v>7330200</v>
          </cell>
          <cell r="C163">
            <v>7330200</v>
          </cell>
          <cell r="D163" t="str">
            <v>Rent For Residential</v>
          </cell>
          <cell r="F163">
            <v>0</v>
          </cell>
          <cell r="G163">
            <v>0.21</v>
          </cell>
        </row>
        <row r="164">
          <cell r="B164">
            <v>7330300</v>
          </cell>
          <cell r="C164">
            <v>7330300</v>
          </cell>
          <cell r="D164" t="str">
            <v>Fuel &amp; Maintenance OYCS Cars</v>
          </cell>
          <cell r="E164">
            <v>0</v>
          </cell>
          <cell r="F164">
            <v>16990397.07</v>
          </cell>
          <cell r="G164">
            <v>0</v>
          </cell>
        </row>
        <row r="165">
          <cell r="B165">
            <v>7330310</v>
          </cell>
          <cell r="C165">
            <v>7330310</v>
          </cell>
          <cell r="D165" t="str">
            <v>Petrol For COC Cars / Jeeps</v>
          </cell>
          <cell r="E165">
            <v>0</v>
          </cell>
          <cell r="F165">
            <v>37324</v>
          </cell>
          <cell r="G165">
            <v>0</v>
          </cell>
        </row>
        <row r="166">
          <cell r="B166">
            <v>7330320</v>
          </cell>
          <cell r="C166">
            <v>7330320</v>
          </cell>
          <cell r="D166" t="str">
            <v>Fuel &amp; Maintenance  OYSS Two Wheelers</v>
          </cell>
          <cell r="E166">
            <v>0</v>
          </cell>
          <cell r="F166">
            <v>1061339.1000000001</v>
          </cell>
          <cell r="G166">
            <v>0</v>
          </cell>
        </row>
        <row r="167">
          <cell r="B167">
            <v>7330335</v>
          </cell>
          <cell r="C167">
            <v>7330335</v>
          </cell>
          <cell r="D167" t="str">
            <v>Diesel and Generator Expense</v>
          </cell>
          <cell r="E167">
            <v>0</v>
          </cell>
          <cell r="F167">
            <v>393604.73</v>
          </cell>
          <cell r="G167">
            <v>0</v>
          </cell>
        </row>
        <row r="168">
          <cell r="B168">
            <v>7330500</v>
          </cell>
          <cell r="C168">
            <v>7330500</v>
          </cell>
          <cell r="D168" t="str">
            <v>Employee Welfare - Transport &amp; Hire Charges</v>
          </cell>
          <cell r="E168">
            <v>0</v>
          </cell>
          <cell r="F168">
            <v>398257</v>
          </cell>
          <cell r="G168">
            <v>0</v>
          </cell>
        </row>
        <row r="169">
          <cell r="B169">
            <v>7330902</v>
          </cell>
          <cell r="C169">
            <v>7330902</v>
          </cell>
          <cell r="D169" t="str">
            <v>Other Employee Welfare &amp; Amenities (FBT)</v>
          </cell>
          <cell r="E169">
            <v>0</v>
          </cell>
          <cell r="F169">
            <v>1455652</v>
          </cell>
          <cell r="G169">
            <v>0</v>
          </cell>
        </row>
        <row r="170">
          <cell r="B170">
            <v>7330910</v>
          </cell>
          <cell r="C170">
            <v>7330910</v>
          </cell>
          <cell r="D170" t="str">
            <v>Awards to Employees</v>
          </cell>
          <cell r="F170">
            <v>37875</v>
          </cell>
          <cell r="G170">
            <v>0</v>
          </cell>
        </row>
        <row r="171">
          <cell r="B171">
            <v>7330911</v>
          </cell>
          <cell r="C171">
            <v>7330911</v>
          </cell>
          <cell r="D171" t="str">
            <v>Festival Celebration</v>
          </cell>
          <cell r="E171">
            <v>0</v>
          </cell>
          <cell r="F171">
            <v>30571</v>
          </cell>
          <cell r="G171">
            <v>0</v>
          </cell>
        </row>
        <row r="172">
          <cell r="B172">
            <v>7405030</v>
          </cell>
          <cell r="C172">
            <v>7405030</v>
          </cell>
          <cell r="D172" t="str">
            <v>FOOD EXPENSES EMPLOYEES - FBT</v>
          </cell>
          <cell r="E172">
            <v>0</v>
          </cell>
          <cell r="F172">
            <v>2060665.35</v>
          </cell>
          <cell r="G172">
            <v>0</v>
          </cell>
        </row>
        <row r="173">
          <cell r="B173">
            <v>7405110</v>
          </cell>
          <cell r="C173">
            <v>7405110</v>
          </cell>
          <cell r="D173" t="str">
            <v>Sales Promotion Expenses</v>
          </cell>
          <cell r="E173">
            <v>0</v>
          </cell>
          <cell r="F173">
            <v>136804</v>
          </cell>
          <cell r="G173">
            <v>0</v>
          </cell>
        </row>
        <row r="174">
          <cell r="B174">
            <v>7420000</v>
          </cell>
          <cell r="C174">
            <v>7420000</v>
          </cell>
          <cell r="D174" t="str">
            <v>Freight &amp; Forwarding-Road Transport Charges-MP</v>
          </cell>
          <cell r="E174">
            <v>0</v>
          </cell>
          <cell r="F174">
            <v>45488</v>
          </cell>
          <cell r="G174">
            <v>0</v>
          </cell>
        </row>
        <row r="175">
          <cell r="B175">
            <v>7420100</v>
          </cell>
          <cell r="C175">
            <v>7420100</v>
          </cell>
          <cell r="D175" t="str">
            <v>Freight &amp; Forwarding</v>
          </cell>
          <cell r="F175">
            <v>1300</v>
          </cell>
          <cell r="G175">
            <v>0</v>
          </cell>
        </row>
        <row r="176">
          <cell r="B176">
            <v>7500030</v>
          </cell>
          <cell r="C176">
            <v>7500030</v>
          </cell>
          <cell r="D176" t="str">
            <v>Insurance - Group Medical Cover</v>
          </cell>
          <cell r="E176">
            <v>0</v>
          </cell>
          <cell r="F176">
            <v>713468</v>
          </cell>
          <cell r="G176">
            <v>0</v>
          </cell>
        </row>
        <row r="177">
          <cell r="B177">
            <v>7500041</v>
          </cell>
          <cell r="C177">
            <v>7500041</v>
          </cell>
          <cell r="D177" t="str">
            <v>Insurance - Motor Car/Jeeps</v>
          </cell>
          <cell r="E177">
            <v>0</v>
          </cell>
          <cell r="F177">
            <v>37483</v>
          </cell>
          <cell r="G177">
            <v>0</v>
          </cell>
        </row>
        <row r="178">
          <cell r="B178">
            <v>7500900</v>
          </cell>
          <cell r="C178">
            <v>7500900</v>
          </cell>
          <cell r="D178" t="str">
            <v>Insurance - Others</v>
          </cell>
          <cell r="E178">
            <v>0</v>
          </cell>
          <cell r="F178">
            <v>2990314</v>
          </cell>
          <cell r="G178">
            <v>0</v>
          </cell>
        </row>
        <row r="179">
          <cell r="B179">
            <v>7505000</v>
          </cell>
          <cell r="C179">
            <v>7505000</v>
          </cell>
          <cell r="D179" t="str">
            <v>Rent For Office Premises</v>
          </cell>
          <cell r="E179">
            <v>0</v>
          </cell>
          <cell r="F179">
            <v>39813791</v>
          </cell>
          <cell r="G179">
            <v>0</v>
          </cell>
        </row>
        <row r="180">
          <cell r="B180">
            <v>7505900</v>
          </cell>
          <cell r="C180">
            <v>7505900</v>
          </cell>
          <cell r="D180" t="str">
            <v>Rent - Others</v>
          </cell>
          <cell r="E180">
            <v>0</v>
          </cell>
          <cell r="F180">
            <v>0</v>
          </cell>
          <cell r="G180">
            <v>0</v>
          </cell>
        </row>
        <row r="181">
          <cell r="B181">
            <v>7505300</v>
          </cell>
          <cell r="C181">
            <v>7505300</v>
          </cell>
          <cell r="D181" t="str">
            <v>Business / Infrastructure Support Expenses</v>
          </cell>
          <cell r="F181">
            <v>105610523</v>
          </cell>
          <cell r="G181">
            <v>0</v>
          </cell>
        </row>
        <row r="182">
          <cell r="B182">
            <v>7510100</v>
          </cell>
          <cell r="C182">
            <v>7510100</v>
          </cell>
          <cell r="D182" t="str">
            <v>Rates &amp; Taxes - Others</v>
          </cell>
          <cell r="E182">
            <v>0</v>
          </cell>
          <cell r="F182">
            <v>34500</v>
          </cell>
          <cell r="G182">
            <v>0</v>
          </cell>
        </row>
        <row r="183">
          <cell r="B183">
            <v>7515000</v>
          </cell>
          <cell r="C183">
            <v>7515000</v>
          </cell>
          <cell r="D183" t="str">
            <v>Repairs &amp; Maintenance - Office Bldgs</v>
          </cell>
          <cell r="E183">
            <v>0</v>
          </cell>
          <cell r="F183">
            <v>694347</v>
          </cell>
          <cell r="G183">
            <v>0</v>
          </cell>
        </row>
        <row r="184">
          <cell r="B184">
            <v>7515040</v>
          </cell>
          <cell r="C184">
            <v>7515040</v>
          </cell>
          <cell r="D184" t="str">
            <v>Repairs &amp; Maintenance - Computers</v>
          </cell>
          <cell r="E184">
            <v>0</v>
          </cell>
          <cell r="F184">
            <v>1929845.6</v>
          </cell>
          <cell r="G184">
            <v>0</v>
          </cell>
        </row>
        <row r="185">
          <cell r="B185">
            <v>7515110</v>
          </cell>
          <cell r="C185">
            <v>7515110</v>
          </cell>
          <cell r="D185" t="str">
            <v>Repairs To COC Cars/Jeeps - Labour Charges</v>
          </cell>
          <cell r="E185">
            <v>0</v>
          </cell>
          <cell r="F185">
            <v>47405</v>
          </cell>
          <cell r="G185">
            <v>0</v>
          </cell>
        </row>
        <row r="186">
          <cell r="B186">
            <v>7515111</v>
          </cell>
          <cell r="C186">
            <v>7515111</v>
          </cell>
          <cell r="D186" t="str">
            <v>Repairs To COC Cars /Jeeps - Material</v>
          </cell>
          <cell r="E186">
            <v>0</v>
          </cell>
          <cell r="F186">
            <v>41840</v>
          </cell>
          <cell r="G186">
            <v>0</v>
          </cell>
        </row>
        <row r="187">
          <cell r="B187">
            <v>7515120</v>
          </cell>
          <cell r="C187">
            <v>7515120</v>
          </cell>
          <cell r="D187" t="str">
            <v>Repairs Vehicles (Ot</v>
          </cell>
          <cell r="F187">
            <v>22746</v>
          </cell>
          <cell r="G187">
            <v>0</v>
          </cell>
        </row>
        <row r="188">
          <cell r="B188">
            <v>7515900</v>
          </cell>
          <cell r="C188">
            <v>7515900</v>
          </cell>
          <cell r="D188" t="str">
            <v>Repairs &amp; Maintenance -  Others</v>
          </cell>
          <cell r="E188">
            <v>0</v>
          </cell>
          <cell r="F188">
            <v>1361282</v>
          </cell>
          <cell r="G188">
            <v>0</v>
          </cell>
        </row>
        <row r="189">
          <cell r="B189">
            <v>7515910</v>
          </cell>
          <cell r="C189">
            <v>7515910</v>
          </cell>
          <cell r="D189" t="str">
            <v>Repairs &amp; Maintenance-Others - Payroll without IO</v>
          </cell>
          <cell r="E189">
            <v>0</v>
          </cell>
          <cell r="F189">
            <v>49461</v>
          </cell>
          <cell r="G189">
            <v>0</v>
          </cell>
        </row>
        <row r="190">
          <cell r="B190">
            <v>7515915</v>
          </cell>
          <cell r="C190">
            <v>7515915</v>
          </cell>
          <cell r="D190" t="str">
            <v>House Keeping Expenses</v>
          </cell>
          <cell r="E190">
            <v>0</v>
          </cell>
          <cell r="F190">
            <v>2155663.87</v>
          </cell>
          <cell r="G190">
            <v>0</v>
          </cell>
        </row>
        <row r="191">
          <cell r="B191">
            <v>7520000</v>
          </cell>
          <cell r="C191">
            <v>7520000</v>
          </cell>
          <cell r="D191" t="str">
            <v>Travelling - Directors - Inland - Fare</v>
          </cell>
          <cell r="E191">
            <v>0</v>
          </cell>
          <cell r="F191">
            <v>1897113</v>
          </cell>
          <cell r="G191">
            <v>0</v>
          </cell>
        </row>
        <row r="192">
          <cell r="B192">
            <v>7520010</v>
          </cell>
          <cell r="C192">
            <v>7520010</v>
          </cell>
          <cell r="D192" t="str">
            <v>Travelling - Directors - Inland - Lodging/Boarding</v>
          </cell>
          <cell r="E192">
            <v>0</v>
          </cell>
          <cell r="F192">
            <v>70837</v>
          </cell>
          <cell r="G192">
            <v>0</v>
          </cell>
        </row>
        <row r="193">
          <cell r="B193">
            <v>7520020</v>
          </cell>
          <cell r="C193">
            <v>7520020</v>
          </cell>
          <cell r="D193" t="str">
            <v>Travelling - Directors - Inland - Other Expenses</v>
          </cell>
          <cell r="E193">
            <v>0</v>
          </cell>
          <cell r="F193">
            <v>73785</v>
          </cell>
          <cell r="G193">
            <v>0</v>
          </cell>
        </row>
        <row r="194">
          <cell r="B194">
            <v>7520030</v>
          </cell>
          <cell r="C194">
            <v>7520030</v>
          </cell>
          <cell r="D194" t="str">
            <v>Travelling - Directors - Foreign- Fare</v>
          </cell>
          <cell r="E194">
            <v>0</v>
          </cell>
          <cell r="F194">
            <v>0</v>
          </cell>
          <cell r="G194">
            <v>0</v>
          </cell>
        </row>
        <row r="195">
          <cell r="B195">
            <v>7520050</v>
          </cell>
          <cell r="C195">
            <v>7520050</v>
          </cell>
          <cell r="D195" t="str">
            <v>Travelling - Directors - Foreign - Other Expenses</v>
          </cell>
          <cell r="E195">
            <v>0</v>
          </cell>
          <cell r="F195">
            <v>80400</v>
          </cell>
          <cell r="G195">
            <v>0</v>
          </cell>
        </row>
        <row r="196">
          <cell r="B196">
            <v>7520060</v>
          </cell>
          <cell r="C196">
            <v>7520060</v>
          </cell>
          <cell r="D196" t="str">
            <v>Travelling - Inland - Fare</v>
          </cell>
          <cell r="E196">
            <v>0</v>
          </cell>
          <cell r="F196">
            <v>12077937</v>
          </cell>
          <cell r="G196">
            <v>0</v>
          </cell>
        </row>
        <row r="197">
          <cell r="B197">
            <v>7520061</v>
          </cell>
          <cell r="C197">
            <v>7520061</v>
          </cell>
          <cell r="D197" t="str">
            <v>Travelling / Hotel - Others</v>
          </cell>
          <cell r="E197">
            <v>0</v>
          </cell>
          <cell r="F197">
            <v>2488190.94</v>
          </cell>
          <cell r="G197">
            <v>0</v>
          </cell>
        </row>
        <row r="198">
          <cell r="B198">
            <v>7520070</v>
          </cell>
          <cell r="C198">
            <v>7520070</v>
          </cell>
          <cell r="D198" t="str">
            <v>Travelling - Inland - Lodging/Boarding/Allow.</v>
          </cell>
          <cell r="E198">
            <v>0</v>
          </cell>
          <cell r="F198">
            <v>375096</v>
          </cell>
          <cell r="G198">
            <v>0</v>
          </cell>
        </row>
        <row r="199">
          <cell r="B199">
            <v>7520080</v>
          </cell>
          <cell r="C199">
            <v>7520080</v>
          </cell>
          <cell r="D199" t="str">
            <v>Travelling - Inland - Other Expenses</v>
          </cell>
          <cell r="E199">
            <v>0</v>
          </cell>
          <cell r="F199">
            <v>1545641</v>
          </cell>
          <cell r="G199">
            <v>0</v>
          </cell>
        </row>
        <row r="200">
          <cell r="B200">
            <v>7520090</v>
          </cell>
          <cell r="C200">
            <v>7520090</v>
          </cell>
          <cell r="D200" t="str">
            <v>Travelling-Foreign-Fare</v>
          </cell>
          <cell r="E200">
            <v>0</v>
          </cell>
          <cell r="F200">
            <v>1838031</v>
          </cell>
          <cell r="G200">
            <v>0</v>
          </cell>
        </row>
        <row r="201">
          <cell r="B201">
            <v>7520100</v>
          </cell>
          <cell r="C201">
            <v>7520100</v>
          </cell>
          <cell r="D201" t="str">
            <v>Travelling-Foreign-Lodging/Boarding/Allowances</v>
          </cell>
          <cell r="E201">
            <v>0</v>
          </cell>
          <cell r="F201">
            <v>2242592</v>
          </cell>
          <cell r="G201">
            <v>0</v>
          </cell>
        </row>
        <row r="202">
          <cell r="B202">
            <v>7520110</v>
          </cell>
          <cell r="C202">
            <v>7520110</v>
          </cell>
          <cell r="D202" t="str">
            <v>Travelling-Foreign-Other Expenses</v>
          </cell>
          <cell r="E202">
            <v>0</v>
          </cell>
          <cell r="F202">
            <v>1078154</v>
          </cell>
          <cell r="G202">
            <v>0</v>
          </cell>
        </row>
        <row r="203">
          <cell r="B203">
            <v>7525000</v>
          </cell>
          <cell r="C203">
            <v>7525000</v>
          </cell>
          <cell r="D203" t="str">
            <v>Audit Fees</v>
          </cell>
          <cell r="E203">
            <v>0</v>
          </cell>
          <cell r="F203">
            <v>5257500</v>
          </cell>
          <cell r="G203">
            <v>0</v>
          </cell>
        </row>
        <row r="204">
          <cell r="B204">
            <v>7525200</v>
          </cell>
          <cell r="C204">
            <v>7525200</v>
          </cell>
          <cell r="D204" t="str">
            <v>Auditors' Fees - Certification &amp; Consultation Work</v>
          </cell>
          <cell r="E204">
            <v>0</v>
          </cell>
          <cell r="F204">
            <v>1250</v>
          </cell>
          <cell r="G204">
            <v>0</v>
          </cell>
        </row>
        <row r="205">
          <cell r="B205">
            <v>7530020</v>
          </cell>
          <cell r="C205">
            <v>7530020</v>
          </cell>
          <cell r="D205" t="str">
            <v>Professional Fees Paid To Others</v>
          </cell>
          <cell r="E205">
            <v>0</v>
          </cell>
          <cell r="F205">
            <v>40355303</v>
          </cell>
          <cell r="G205">
            <v>0</v>
          </cell>
        </row>
        <row r="206">
          <cell r="B206">
            <v>7530040</v>
          </cell>
          <cell r="C206">
            <v>7530040</v>
          </cell>
          <cell r="D206" t="str">
            <v>Professional Fees To Foreign Consultants</v>
          </cell>
          <cell r="E206">
            <v>0</v>
          </cell>
          <cell r="F206">
            <v>20278332</v>
          </cell>
          <cell r="G206">
            <v>0</v>
          </cell>
        </row>
        <row r="207">
          <cell r="B207">
            <v>7530080</v>
          </cell>
          <cell r="C207">
            <v>7530080</v>
          </cell>
          <cell r="D207" t="str">
            <v>Group Service Charges</v>
          </cell>
          <cell r="E207">
            <v>0</v>
          </cell>
          <cell r="F207">
            <v>74286660</v>
          </cell>
          <cell r="G207">
            <v>0</v>
          </cell>
        </row>
        <row r="208">
          <cell r="B208">
            <v>7530101</v>
          </cell>
          <cell r="C208">
            <v>7530101</v>
          </cell>
          <cell r="D208" t="str">
            <v>Reimbursement to Legal</v>
          </cell>
          <cell r="F208">
            <v>841200</v>
          </cell>
          <cell r="G208">
            <v>0</v>
          </cell>
        </row>
        <row r="209">
          <cell r="B209">
            <v>7530121</v>
          </cell>
          <cell r="C209">
            <v>7530121</v>
          </cell>
          <cell r="D209" t="str">
            <v>Travelling - Non - Executive Directors</v>
          </cell>
          <cell r="E209">
            <v>0</v>
          </cell>
          <cell r="F209">
            <v>40402</v>
          </cell>
          <cell r="G209">
            <v>0</v>
          </cell>
        </row>
        <row r="210">
          <cell r="B210">
            <v>7530150</v>
          </cell>
          <cell r="C210">
            <v>7530150</v>
          </cell>
          <cell r="D210" t="str">
            <v>Legal Fee</v>
          </cell>
          <cell r="E210">
            <v>0</v>
          </cell>
          <cell r="F210">
            <v>1100</v>
          </cell>
          <cell r="G210">
            <v>0</v>
          </cell>
        </row>
        <row r="211">
          <cell r="B211">
            <v>7530170</v>
          </cell>
          <cell r="C211">
            <v>7530170</v>
          </cell>
          <cell r="D211" t="str">
            <v>Legal Expenses</v>
          </cell>
          <cell r="E211">
            <v>0</v>
          </cell>
          <cell r="F211">
            <v>4208555</v>
          </cell>
          <cell r="G211">
            <v>0</v>
          </cell>
        </row>
        <row r="212">
          <cell r="B212">
            <v>7535000</v>
          </cell>
          <cell r="C212">
            <v>7535000</v>
          </cell>
          <cell r="D212" t="str">
            <v>Bank Charges</v>
          </cell>
          <cell r="E212">
            <v>0</v>
          </cell>
          <cell r="F212">
            <v>525131.93999999994</v>
          </cell>
          <cell r="G212">
            <v>0</v>
          </cell>
        </row>
        <row r="213">
          <cell r="B213">
            <v>7535010</v>
          </cell>
          <cell r="C213">
            <v>7535010</v>
          </cell>
          <cell r="D213" t="str">
            <v>Commitment Charges</v>
          </cell>
          <cell r="E213">
            <v>0</v>
          </cell>
          <cell r="F213">
            <v>100753535</v>
          </cell>
          <cell r="G213">
            <v>0</v>
          </cell>
        </row>
        <row r="214">
          <cell r="B214">
            <v>7535020</v>
          </cell>
          <cell r="C214">
            <v>7535020</v>
          </cell>
          <cell r="D214" t="str">
            <v>Guarantee Commission</v>
          </cell>
          <cell r="E214">
            <v>0</v>
          </cell>
          <cell r="F214">
            <v>15948217.960000001</v>
          </cell>
          <cell r="G214">
            <v>0</v>
          </cell>
        </row>
        <row r="215">
          <cell r="B215">
            <v>7540000</v>
          </cell>
          <cell r="C215">
            <v>7540000</v>
          </cell>
          <cell r="D215" t="str">
            <v>Hire Charges - Cars / Jeeps for Employees</v>
          </cell>
          <cell r="E215">
            <v>0</v>
          </cell>
          <cell r="F215">
            <v>5440500.5999999996</v>
          </cell>
          <cell r="G215">
            <v>0</v>
          </cell>
        </row>
        <row r="216">
          <cell r="B216">
            <v>7540100</v>
          </cell>
          <cell r="C216">
            <v>7540100</v>
          </cell>
          <cell r="D216" t="str">
            <v>Hire Charges - Office Equipments</v>
          </cell>
          <cell r="E216">
            <v>0</v>
          </cell>
          <cell r="F216">
            <v>7942</v>
          </cell>
          <cell r="G216">
            <v>0</v>
          </cell>
        </row>
        <row r="217">
          <cell r="B217">
            <v>7540400</v>
          </cell>
          <cell r="C217">
            <v>7540400</v>
          </cell>
          <cell r="D217" t="str">
            <v>Hire Charges - Aircraft &amp; Helicopters</v>
          </cell>
          <cell r="F217">
            <v>1986318</v>
          </cell>
          <cell r="G217">
            <v>0</v>
          </cell>
        </row>
        <row r="218">
          <cell r="B218">
            <v>7541000</v>
          </cell>
          <cell r="C218">
            <v>7541000</v>
          </cell>
          <cell r="D218" t="str">
            <v>Local Conveyance</v>
          </cell>
          <cell r="E218">
            <v>0</v>
          </cell>
          <cell r="F218">
            <v>698814</v>
          </cell>
          <cell r="G218">
            <v>0</v>
          </cell>
        </row>
        <row r="219">
          <cell r="B219">
            <v>7545000</v>
          </cell>
          <cell r="C219">
            <v>7545000</v>
          </cell>
          <cell r="D219" t="str">
            <v>Postage &amp; Courier</v>
          </cell>
          <cell r="E219">
            <v>0</v>
          </cell>
          <cell r="F219">
            <v>27829863.16</v>
          </cell>
          <cell r="G219">
            <v>0</v>
          </cell>
        </row>
        <row r="220">
          <cell r="B220">
            <v>7545100</v>
          </cell>
          <cell r="C220">
            <v>7545100</v>
          </cell>
          <cell r="D220" t="str">
            <v>Telex/Fax Charges</v>
          </cell>
          <cell r="F220">
            <v>30</v>
          </cell>
          <cell r="G220">
            <v>0</v>
          </cell>
        </row>
        <row r="221">
          <cell r="B221">
            <v>7545900</v>
          </cell>
          <cell r="C221">
            <v>7545900</v>
          </cell>
          <cell r="D221" t="str">
            <v>Communication Expenses - Others</v>
          </cell>
          <cell r="E221">
            <v>0</v>
          </cell>
          <cell r="F221">
            <v>76048</v>
          </cell>
          <cell r="G221">
            <v>0</v>
          </cell>
        </row>
        <row r="222">
          <cell r="B222">
            <v>7550000</v>
          </cell>
          <cell r="C222">
            <v>7550000</v>
          </cell>
          <cell r="D222" t="str">
            <v>Telephone Expenses - Residential</v>
          </cell>
          <cell r="E222">
            <v>0</v>
          </cell>
          <cell r="F222">
            <v>76983.179999999993</v>
          </cell>
          <cell r="G222">
            <v>0</v>
          </cell>
        </row>
        <row r="223">
          <cell r="B223">
            <v>7550100</v>
          </cell>
          <cell r="C223">
            <v>7550100</v>
          </cell>
          <cell r="D223" t="str">
            <v>Telephone Expenses - Mobile</v>
          </cell>
          <cell r="E223">
            <v>0</v>
          </cell>
          <cell r="F223">
            <v>4700420.93</v>
          </cell>
          <cell r="G223">
            <v>0</v>
          </cell>
        </row>
        <row r="224">
          <cell r="B224">
            <v>7550500</v>
          </cell>
          <cell r="C224">
            <v>7550500</v>
          </cell>
          <cell r="D224" t="str">
            <v>Telephone Expenses - Office</v>
          </cell>
          <cell r="E224">
            <v>0</v>
          </cell>
          <cell r="F224">
            <v>212220.94</v>
          </cell>
          <cell r="G224">
            <v>0</v>
          </cell>
        </row>
        <row r="225">
          <cell r="B225">
            <v>7552000</v>
          </cell>
          <cell r="C225">
            <v>7552000</v>
          </cell>
          <cell r="D225" t="str">
            <v>Electricity Expenses - Office</v>
          </cell>
          <cell r="E225">
            <v>0</v>
          </cell>
          <cell r="F225">
            <v>1152955</v>
          </cell>
          <cell r="G225">
            <v>0</v>
          </cell>
        </row>
        <row r="226">
          <cell r="B226">
            <v>7553000</v>
          </cell>
          <cell r="C226">
            <v>7553000</v>
          </cell>
          <cell r="D226" t="str">
            <v>Water Expenses</v>
          </cell>
          <cell r="F226">
            <v>84070</v>
          </cell>
          <cell r="G226">
            <v>0</v>
          </cell>
        </row>
        <row r="227">
          <cell r="B227">
            <v>7553010</v>
          </cell>
          <cell r="C227">
            <v>7553010</v>
          </cell>
          <cell r="D227" t="str">
            <v>VIDEO SHOOT / PHOTOG</v>
          </cell>
          <cell r="F227">
            <v>38950</v>
          </cell>
          <cell r="G227">
            <v>0</v>
          </cell>
        </row>
        <row r="228">
          <cell r="B228">
            <v>7552400</v>
          </cell>
          <cell r="C228">
            <v>7552400</v>
          </cell>
          <cell r="D228" t="str">
            <v>Internet Charges</v>
          </cell>
          <cell r="E228">
            <v>0</v>
          </cell>
          <cell r="F228">
            <v>736274.5</v>
          </cell>
          <cell r="G228">
            <v>0</v>
          </cell>
        </row>
        <row r="229">
          <cell r="B229">
            <v>7555000</v>
          </cell>
          <cell r="C229">
            <v>7555000</v>
          </cell>
          <cell r="D229" t="str">
            <v>Printing &amp; Stationery</v>
          </cell>
          <cell r="E229">
            <v>0</v>
          </cell>
          <cell r="F229">
            <v>29384741</v>
          </cell>
          <cell r="G229">
            <v>0</v>
          </cell>
        </row>
        <row r="230">
          <cell r="B230">
            <v>7560000</v>
          </cell>
          <cell r="C230">
            <v>7560000</v>
          </cell>
          <cell r="D230" t="str">
            <v>Donation To Charitable Trust</v>
          </cell>
          <cell r="E230">
            <v>0</v>
          </cell>
          <cell r="F230">
            <v>3300000</v>
          </cell>
          <cell r="G230">
            <v>0</v>
          </cell>
        </row>
        <row r="231">
          <cell r="B231">
            <v>7570005</v>
          </cell>
          <cell r="C231">
            <v>7570005</v>
          </cell>
          <cell r="D231" t="str">
            <v>Service Tax Paid -Expn.(Manaual Posting)-Basic amt</v>
          </cell>
          <cell r="E231">
            <v>0</v>
          </cell>
          <cell r="F231">
            <v>16102</v>
          </cell>
          <cell r="G231">
            <v>0</v>
          </cell>
        </row>
        <row r="232">
          <cell r="B232">
            <v>7570105</v>
          </cell>
          <cell r="C232">
            <v>7570105</v>
          </cell>
          <cell r="D232" t="str">
            <v>Service Tax Edu Cess Paid Exp-( Manual Posting)</v>
          </cell>
          <cell r="E232">
            <v>0</v>
          </cell>
          <cell r="F232">
            <v>52205</v>
          </cell>
          <cell r="G232">
            <v>0</v>
          </cell>
        </row>
        <row r="233">
          <cell r="B233">
            <v>7575000</v>
          </cell>
          <cell r="C233">
            <v>7575000</v>
          </cell>
          <cell r="D233" t="str">
            <v>Books &amp; Periodicals</v>
          </cell>
          <cell r="E233">
            <v>0</v>
          </cell>
          <cell r="F233">
            <v>1752916.5</v>
          </cell>
          <cell r="G233">
            <v>0</v>
          </cell>
        </row>
        <row r="234">
          <cell r="B234">
            <v>7575005</v>
          </cell>
          <cell r="C234">
            <v>7575005</v>
          </cell>
          <cell r="D234" t="str">
            <v>Membership fees</v>
          </cell>
          <cell r="E234">
            <v>0</v>
          </cell>
          <cell r="F234">
            <v>1000</v>
          </cell>
          <cell r="G234">
            <v>0</v>
          </cell>
        </row>
        <row r="235">
          <cell r="B235">
            <v>7575010</v>
          </cell>
          <cell r="C235">
            <v>7575010</v>
          </cell>
          <cell r="D235" t="str">
            <v>Membership &amp; Subscription</v>
          </cell>
          <cell r="E235">
            <v>0</v>
          </cell>
          <cell r="F235">
            <v>2755815</v>
          </cell>
          <cell r="G235">
            <v>0</v>
          </cell>
        </row>
        <row r="236">
          <cell r="B236">
            <v>7575020</v>
          </cell>
          <cell r="C236">
            <v>7575020</v>
          </cell>
          <cell r="D236" t="str">
            <v>Seminar &amp; Training - Fees</v>
          </cell>
          <cell r="E236">
            <v>0</v>
          </cell>
          <cell r="F236">
            <v>545186</v>
          </cell>
          <cell r="G236">
            <v>0</v>
          </cell>
        </row>
        <row r="237">
          <cell r="B237">
            <v>7575021</v>
          </cell>
          <cell r="C237">
            <v>7575021</v>
          </cell>
          <cell r="D237" t="str">
            <v>Seminar &amp; Training - Other Expenses</v>
          </cell>
          <cell r="E237">
            <v>0</v>
          </cell>
          <cell r="F237">
            <v>15580</v>
          </cell>
          <cell r="G237">
            <v>0</v>
          </cell>
        </row>
        <row r="238">
          <cell r="B238">
            <v>7575040</v>
          </cell>
          <cell r="C238">
            <v>7575040</v>
          </cell>
          <cell r="D238" t="str">
            <v>Guest House Expenses</v>
          </cell>
          <cell r="E238">
            <v>0</v>
          </cell>
          <cell r="F238">
            <v>32050.5</v>
          </cell>
          <cell r="G238">
            <v>0</v>
          </cell>
        </row>
        <row r="239">
          <cell r="B239">
            <v>7575041</v>
          </cell>
          <cell r="C239">
            <v>7575041</v>
          </cell>
          <cell r="D239" t="str">
            <v>Hospitality Expenses</v>
          </cell>
          <cell r="E239">
            <v>0</v>
          </cell>
          <cell r="F239">
            <v>718981.23</v>
          </cell>
          <cell r="G239">
            <v>0</v>
          </cell>
        </row>
        <row r="240">
          <cell r="B240">
            <v>7575050</v>
          </cell>
          <cell r="C240">
            <v>7575050</v>
          </cell>
          <cell r="D240" t="str">
            <v>Entertainment / Hospitality Expenses</v>
          </cell>
          <cell r="E240">
            <v>0</v>
          </cell>
          <cell r="F240">
            <v>368247</v>
          </cell>
          <cell r="G240">
            <v>0</v>
          </cell>
        </row>
        <row r="241">
          <cell r="B241">
            <v>7575060</v>
          </cell>
          <cell r="C241">
            <v>7575060</v>
          </cell>
          <cell r="D241" t="str">
            <v>Security Expenses</v>
          </cell>
          <cell r="E241">
            <v>0</v>
          </cell>
          <cell r="F241">
            <v>382648</v>
          </cell>
          <cell r="G241">
            <v>0</v>
          </cell>
        </row>
        <row r="242">
          <cell r="B242">
            <v>7575090</v>
          </cell>
          <cell r="C242">
            <v>7575090</v>
          </cell>
          <cell r="D242" t="str">
            <v>Recruitment Expenses</v>
          </cell>
          <cell r="E242">
            <v>0</v>
          </cell>
          <cell r="F242">
            <v>13263128</v>
          </cell>
          <cell r="G242">
            <v>0</v>
          </cell>
        </row>
        <row r="243">
          <cell r="B243">
            <v>7575100</v>
          </cell>
          <cell r="C243">
            <v>7575100</v>
          </cell>
          <cell r="D243" t="str">
            <v>Advertisement Expenses - General</v>
          </cell>
          <cell r="E243">
            <v>0</v>
          </cell>
          <cell r="F243">
            <v>2420926</v>
          </cell>
          <cell r="G243">
            <v>0</v>
          </cell>
        </row>
        <row r="244">
          <cell r="B244">
            <v>7575120</v>
          </cell>
          <cell r="C244">
            <v>7575120</v>
          </cell>
          <cell r="D244" t="str">
            <v>Misc Exp at AGM/EGM, SEBI, Merger&amp; ROC Exp</v>
          </cell>
          <cell r="E244">
            <v>0</v>
          </cell>
          <cell r="F244">
            <v>562993</v>
          </cell>
          <cell r="G244">
            <v>0</v>
          </cell>
        </row>
        <row r="245">
          <cell r="B245">
            <v>7575160</v>
          </cell>
          <cell r="C245">
            <v>7575160</v>
          </cell>
          <cell r="D245" t="str">
            <v>Sitting Fees - Directors</v>
          </cell>
          <cell r="E245">
            <v>0</v>
          </cell>
          <cell r="F245">
            <v>1180000</v>
          </cell>
          <cell r="G245">
            <v>0</v>
          </cell>
        </row>
        <row r="246">
          <cell r="B246">
            <v>7575170</v>
          </cell>
          <cell r="C246">
            <v>7575170</v>
          </cell>
          <cell r="D246" t="str">
            <v>Social Welfare Expenses</v>
          </cell>
          <cell r="E246">
            <v>0</v>
          </cell>
          <cell r="F246">
            <v>32099.95</v>
          </cell>
          <cell r="G246">
            <v>0</v>
          </cell>
        </row>
        <row r="247">
          <cell r="B247">
            <v>7575200</v>
          </cell>
          <cell r="C247">
            <v>7575200</v>
          </cell>
          <cell r="D247" t="str">
            <v>Gifts &amp;  Compliments to Employees</v>
          </cell>
          <cell r="E247">
            <v>0</v>
          </cell>
          <cell r="F247">
            <v>393524.79</v>
          </cell>
          <cell r="G247">
            <v>0</v>
          </cell>
        </row>
        <row r="248">
          <cell r="B248">
            <v>7575201</v>
          </cell>
          <cell r="C248">
            <v>7575201</v>
          </cell>
          <cell r="D248" t="str">
            <v>Gifts, Compliments  to Outsiders</v>
          </cell>
          <cell r="E248">
            <v>0</v>
          </cell>
          <cell r="F248">
            <v>2499777</v>
          </cell>
          <cell r="G248">
            <v>0</v>
          </cell>
        </row>
        <row r="249">
          <cell r="B249">
            <v>7575225</v>
          </cell>
          <cell r="C249">
            <v>7575225</v>
          </cell>
          <cell r="D249" t="str">
            <v>Listing Fees</v>
          </cell>
          <cell r="E249">
            <v>0</v>
          </cell>
          <cell r="F249">
            <v>28970622</v>
          </cell>
          <cell r="G249">
            <v>0</v>
          </cell>
        </row>
        <row r="250">
          <cell r="B250">
            <v>7575235</v>
          </cell>
          <cell r="C250">
            <v>7575235</v>
          </cell>
          <cell r="D250" t="str">
            <v>Rating Agency Fees (One Time)</v>
          </cell>
          <cell r="E250">
            <v>0</v>
          </cell>
          <cell r="F250">
            <v>0</v>
          </cell>
          <cell r="G250">
            <v>0</v>
          </cell>
        </row>
        <row r="251">
          <cell r="B251">
            <v>7575250</v>
          </cell>
          <cell r="C251">
            <v>7575250</v>
          </cell>
          <cell r="D251" t="str">
            <v>DMAT Charges</v>
          </cell>
          <cell r="E251">
            <v>0</v>
          </cell>
          <cell r="F251">
            <v>11771787</v>
          </cell>
          <cell r="G251">
            <v>0</v>
          </cell>
        </row>
        <row r="252">
          <cell r="B252">
            <v>7575255</v>
          </cell>
          <cell r="C252">
            <v>7575255</v>
          </cell>
          <cell r="D252" t="str">
            <v>Tender Fees</v>
          </cell>
          <cell r="E252">
            <v>0</v>
          </cell>
          <cell r="F252">
            <v>4330000</v>
          </cell>
          <cell r="G252">
            <v>0</v>
          </cell>
        </row>
        <row r="253">
          <cell r="B253">
            <v>7575750</v>
          </cell>
          <cell r="C253">
            <v>7575750</v>
          </cell>
          <cell r="D253" t="str">
            <v>Software License Fees</v>
          </cell>
          <cell r="E253">
            <v>0</v>
          </cell>
          <cell r="F253">
            <v>36450</v>
          </cell>
          <cell r="G253">
            <v>0</v>
          </cell>
        </row>
        <row r="254">
          <cell r="B254">
            <v>7575800</v>
          </cell>
          <cell r="C254">
            <v>7575800</v>
          </cell>
          <cell r="D254" t="str">
            <v>Rounding Off Differences</v>
          </cell>
          <cell r="E254">
            <v>0</v>
          </cell>
          <cell r="F254">
            <v>327.14</v>
          </cell>
          <cell r="G254">
            <v>0</v>
          </cell>
        </row>
        <row r="255">
          <cell r="B255">
            <v>7575900</v>
          </cell>
          <cell r="C255">
            <v>7575900</v>
          </cell>
          <cell r="D255" t="str">
            <v>Other Miscellaneous Expenses</v>
          </cell>
          <cell r="E255">
            <v>0</v>
          </cell>
          <cell r="F255">
            <v>5688139</v>
          </cell>
          <cell r="G255">
            <v>0</v>
          </cell>
        </row>
        <row r="256">
          <cell r="B256">
            <v>7580000</v>
          </cell>
          <cell r="C256">
            <v>7580000</v>
          </cell>
          <cell r="D256" t="str">
            <v>Wealth Tax</v>
          </cell>
          <cell r="F256">
            <v>250000</v>
          </cell>
          <cell r="G256">
            <v>0</v>
          </cell>
        </row>
        <row r="257">
          <cell r="B257">
            <v>7700000</v>
          </cell>
          <cell r="C257">
            <v>7700000</v>
          </cell>
          <cell r="D257" t="str">
            <v>Loss On Sale / Discard of Assets</v>
          </cell>
          <cell r="F257">
            <v>145771.64000000001</v>
          </cell>
          <cell r="G257">
            <v>0</v>
          </cell>
        </row>
        <row r="258">
          <cell r="B258">
            <v>8095900</v>
          </cell>
          <cell r="C258">
            <v>8095900</v>
          </cell>
          <cell r="D258" t="str">
            <v>Interest Paid - Others</v>
          </cell>
          <cell r="E258">
            <v>0</v>
          </cell>
          <cell r="F258">
            <v>464532</v>
          </cell>
          <cell r="G258">
            <v>0</v>
          </cell>
        </row>
        <row r="259">
          <cell r="B259">
            <v>8105000</v>
          </cell>
          <cell r="C259">
            <v>8105000</v>
          </cell>
          <cell r="D259" t="str">
            <v>Depn. on Buildings</v>
          </cell>
          <cell r="E259">
            <v>0</v>
          </cell>
          <cell r="F259">
            <v>100436.93</v>
          </cell>
          <cell r="G259">
            <v>0</v>
          </cell>
        </row>
        <row r="260">
          <cell r="B260">
            <v>8106000</v>
          </cell>
          <cell r="C260">
            <v>8106000</v>
          </cell>
          <cell r="D260" t="str">
            <v>Depn. on Plant &amp; Machinery</v>
          </cell>
          <cell r="E260">
            <v>0</v>
          </cell>
          <cell r="F260">
            <v>2425137.08</v>
          </cell>
          <cell r="G260">
            <v>0</v>
          </cell>
        </row>
        <row r="261">
          <cell r="B261">
            <v>8107000</v>
          </cell>
          <cell r="C261">
            <v>8107000</v>
          </cell>
          <cell r="D261" t="str">
            <v>Depn. on Electrical</v>
          </cell>
          <cell r="F261">
            <v>85980.23</v>
          </cell>
          <cell r="G261">
            <v>0</v>
          </cell>
        </row>
        <row r="262">
          <cell r="B262">
            <v>8108000</v>
          </cell>
          <cell r="C262">
            <v>8108000</v>
          </cell>
          <cell r="D262" t="str">
            <v>Depn. on Equipment</v>
          </cell>
          <cell r="E262">
            <v>0</v>
          </cell>
          <cell r="F262">
            <v>684869.79</v>
          </cell>
          <cell r="G262">
            <v>0</v>
          </cell>
        </row>
        <row r="263">
          <cell r="B263">
            <v>8109000</v>
          </cell>
          <cell r="C263">
            <v>8109000</v>
          </cell>
          <cell r="D263" t="str">
            <v>Depn. on Furniture &amp;</v>
          </cell>
          <cell r="E263">
            <v>0</v>
          </cell>
          <cell r="F263">
            <v>185837.56</v>
          </cell>
          <cell r="G263">
            <v>0</v>
          </cell>
        </row>
        <row r="264">
          <cell r="B264">
            <v>8110000</v>
          </cell>
          <cell r="C264">
            <v>8110000</v>
          </cell>
          <cell r="D264" t="str">
            <v>Depn. on Vehicles</v>
          </cell>
          <cell r="E264">
            <v>0</v>
          </cell>
          <cell r="F264">
            <v>1656549.95</v>
          </cell>
          <cell r="G264">
            <v>0</v>
          </cell>
        </row>
        <row r="265">
          <cell r="B265">
            <v>8700000</v>
          </cell>
          <cell r="C265">
            <v>8700000</v>
          </cell>
          <cell r="D265" t="str">
            <v>Income Tax For The Year</v>
          </cell>
          <cell r="E265">
            <v>0</v>
          </cell>
          <cell r="F265">
            <v>156800000</v>
          </cell>
          <cell r="G265">
            <v>0</v>
          </cell>
        </row>
        <row r="267">
          <cell r="D267" t="str">
            <v>Total</v>
          </cell>
          <cell r="E267">
            <v>4.7907233238220215E-5</v>
          </cell>
          <cell r="F267">
            <v>142371984851.30005</v>
          </cell>
          <cell r="G267">
            <v>142371984851.29996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ermination of Threshold"/>
      <sheetName val="Data Sheet"/>
      <sheetName val="Threshold Table"/>
      <sheetName val="Tickmarks"/>
      <sheetName val="po-log - curr. rate"/>
      <sheetName val="TRIALBALANCE"/>
      <sheetName val="Links"/>
      <sheetName val="Rev Working"/>
      <sheetName val="SC revtrgt"/>
      <sheetName val="sum"/>
      <sheetName val="GT1 RD"/>
      <sheetName val="Company"/>
      <sheetName val="Input"/>
      <sheetName val="Proj PL"/>
      <sheetName val="sch"/>
      <sheetName val="1.2"/>
      <sheetName val="Bal Sheet"/>
      <sheetName val="START"/>
      <sheetName val="QOS9900"/>
      <sheetName val="NAGAR"/>
      <sheetName val="Controls"/>
      <sheetName val="Liability Mgmt"/>
      <sheetName val="Activity Codes"/>
      <sheetName val="1612.01AL - INT AM&amp;NIEP"/>
      <sheetName val="Basic"/>
      <sheetName val="Trial Balance"/>
      <sheetName val="BS-203"/>
      <sheetName val="Quote Sheet"/>
      <sheetName val="DEP WORKING"/>
      <sheetName val="Bank control chart"/>
      <sheetName val="wwww"/>
      <sheetName val="Caption List"/>
      <sheetName val="PRODN&amp;SALES-CHART"/>
      <sheetName val="Unit Rate"/>
      <sheetName val="LC6"/>
      <sheetName val="Index"/>
      <sheetName val="Ref"/>
      <sheetName val="KPIs"/>
      <sheetName val="trial bal"/>
      <sheetName val="Cover sheet"/>
      <sheetName val="SIEVE"/>
      <sheetName val="STEEL STRUCTURE"/>
      <sheetName val="Data"/>
      <sheetName val="Summary year Plan"/>
      <sheetName val="Attributes"/>
      <sheetName val="P87-SL98"/>
      <sheetName val="East Lobe 3"/>
      <sheetName val="Sheet1"/>
      <sheetName val="p &amp;l stpwise"/>
      <sheetName val="XREF"/>
      <sheetName val="tdint"/>
      <sheetName val="BS"/>
      <sheetName val="9-13"/>
      <sheetName val="P&amp;L"/>
      <sheetName val="14-15"/>
      <sheetName val="5-8"/>
      <sheetName val="Cash flow details"/>
      <sheetName val="Input Sheet"/>
      <sheetName val="Output Sheet"/>
      <sheetName val="USD"/>
      <sheetName val="Summary"/>
      <sheetName val="Modifed"/>
      <sheetName val="Pivot"/>
      <sheetName val="SAP ITC"/>
      <sheetName val="Tax Code-1"/>
      <sheetName val="P20"/>
      <sheetName val="Challan"/>
      <sheetName val="Update Macro"/>
      <sheetName val="Setting"/>
      <sheetName val="Dont Alter"/>
      <sheetName val="Grouping"/>
      <sheetName val="Cost-Dist"/>
      <sheetName val="5"/>
      <sheetName val="11. B-17"/>
      <sheetName val="Lead"/>
      <sheetName val="Fact Trial"/>
      <sheetName val="Lists"/>
      <sheetName val="MF NAV&amp;MARKET VALUE 31.03.2006"/>
      <sheetName val="MAR EX"/>
      <sheetName val="F.2.4.1_HALB"/>
      <sheetName val="BS Schdl-3-Fixed Assets"/>
      <sheetName val="co lease rental"/>
      <sheetName val="UNNEGOED"/>
      <sheetName val="allocation"/>
      <sheetName val="Vendors"/>
      <sheetName val="#REF"/>
      <sheetName val="Primary Detail"/>
      <sheetName val="tables"/>
      <sheetName val="iQB Equity-Custom"/>
      <sheetName val="Customers"/>
      <sheetName val="Company Codes"/>
      <sheetName val="Misc"/>
      <sheetName val="Product Codes"/>
      <sheetName val="Global Data"/>
      <sheetName val="contest"/>
      <sheetName val="301 RTI"/>
      <sheetName val="Drivers"/>
    </sheetNames>
    <sheetDataSet>
      <sheetData sheetId="0" refreshError="1">
        <row r="3">
          <cell r="B3">
            <v>79000000</v>
          </cell>
        </row>
        <row r="4">
          <cell r="B4">
            <v>75000000</v>
          </cell>
        </row>
        <row r="15">
          <cell r="B15">
            <v>3080000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3">
          <cell r="B3">
            <v>190028198</v>
          </cell>
        </row>
      </sheetData>
      <sheetData sheetId="61">
        <row r="3">
          <cell r="B3">
            <v>190028198</v>
          </cell>
        </row>
      </sheetData>
      <sheetData sheetId="62">
        <row r="3">
          <cell r="B3">
            <v>190028198</v>
          </cell>
        </row>
      </sheetData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Key variables"/>
      <sheetName val="Company valuation"/>
      <sheetName val="Reserves valuation"/>
      <sheetName val="Main"/>
      <sheetName val="B Bonan"/>
      <sheetName val="B Jinzhou"/>
      <sheetName val="B Nanbao"/>
      <sheetName val="B Qinhuangdao"/>
      <sheetName val="B Qikou"/>
      <sheetName val="B Suizhong"/>
      <sheetName val="B Caofeidian"/>
      <sheetName val="B Penglai"/>
      <sheetName val="C Pinghu"/>
      <sheetName val="E Xijiang"/>
      <sheetName val="E Panyu"/>
      <sheetName val="E Lufeng"/>
      <sheetName val="E Huizhou"/>
      <sheetName val="E Liuhua"/>
      <sheetName val="W Dongfang"/>
      <sheetName val="W Wengchang"/>
      <sheetName val="W Weizhou"/>
      <sheetName val="W Yacheng"/>
      <sheetName val="International"/>
      <sheetName val="Chartdata"/>
      <sheetName val="Chart-oil"/>
      <sheetName val="Chart-gas"/>
      <sheetName val="Revenue"/>
    </sheetNames>
    <sheetDataSet>
      <sheetData sheetId="0" refreshError="1"/>
      <sheetData sheetId="1" refreshError="1">
        <row r="33">
          <cell r="C33">
            <v>0.12275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1ADDN"/>
      <sheetName val="2403"/>
      <sheetName val="mlrimprovements"/>
      <sheetName val="CELLPHONES"/>
      <sheetName val="trfrtobelapur"/>
      <sheetName val="ASSETMST"/>
      <sheetName val="NILDEPN"/>
      <sheetName val="WRITEOFF"/>
      <sheetName val="FULLYWOFF"/>
      <sheetName val="trfrtobelapur (2)"/>
      <sheetName val="NPSALES"/>
      <sheetName val="LOSSONSALES"/>
      <sheetName val="DELETIONS,TRFRS"/>
      <sheetName val="Sheet1"/>
      <sheetName val="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 t="str">
            <v>FOLIO NUMBER</v>
          </cell>
          <cell r="C3" t="str">
            <v>AST_ASTNO</v>
          </cell>
          <cell r="D3" t="str">
            <v>AST_ASTYP</v>
          </cell>
          <cell r="E3" t="str">
            <v>DESCRIPTION OF THE ASSET</v>
          </cell>
          <cell r="F3" t="str">
            <v>ASSET CLASS</v>
          </cell>
          <cell r="G3" t="str">
            <v>QUANTITY</v>
          </cell>
          <cell r="H3" t="str">
            <v>AST_LOCN</v>
          </cell>
          <cell r="I3" t="str">
            <v>AST_LOCDES</v>
          </cell>
          <cell r="J3" t="str">
            <v>DATE OF INSTALLATION</v>
          </cell>
          <cell r="K3" t="str">
            <v>ORIGINAL VALUE</v>
          </cell>
          <cell r="L3" t="str">
            <v>AST_ACNO</v>
          </cell>
          <cell r="M3" t="str">
            <v>AST_REF</v>
          </cell>
          <cell r="N3" t="str">
            <v>AST_WRTOFF</v>
          </cell>
          <cell r="O3" t="str">
            <v>AST_ADDVAL</v>
          </cell>
          <cell r="P3" t="str">
            <v>WDV as on 01.01.2001</v>
          </cell>
          <cell r="Q3" t="str">
            <v>REMARKS</v>
          </cell>
          <cell r="R3" t="str">
            <v>AST_STCUMD</v>
          </cell>
          <cell r="S3" t="str">
            <v>AST_STCURD</v>
          </cell>
          <cell r="T3" t="str">
            <v>AST_STNVAL</v>
          </cell>
          <cell r="U3" t="str">
            <v>AST_WDOVAL</v>
          </cell>
          <cell r="V3" t="str">
            <v>AST_WDCUMD</v>
          </cell>
          <cell r="W3" t="str">
            <v>AST_WDCURD</v>
          </cell>
          <cell r="X3" t="str">
            <v>AST_WDNVAL</v>
          </cell>
        </row>
        <row r="4">
          <cell r="B4" t="str">
            <v>CHENNAI</v>
          </cell>
        </row>
        <row r="5">
          <cell r="B5" t="str">
            <v>FFBMY378</v>
          </cell>
          <cell r="C5">
            <v>378</v>
          </cell>
          <cell r="D5" t="str">
            <v>06</v>
          </cell>
          <cell r="E5" t="str">
            <v>METHODEX COMPUTER</v>
          </cell>
          <cell r="F5" t="str">
            <v>DATA PROCESSING MACHINES</v>
          </cell>
          <cell r="G5">
            <v>1</v>
          </cell>
          <cell r="H5" t="str">
            <v>04</v>
          </cell>
          <cell r="I5" t="str">
            <v>MADRAS</v>
          </cell>
          <cell r="J5">
            <v>32842</v>
          </cell>
          <cell r="K5">
            <v>84660</v>
          </cell>
          <cell r="L5" t="str">
            <v>2083</v>
          </cell>
          <cell r="M5" t="b">
            <v>1</v>
          </cell>
          <cell r="O5">
            <v>0</v>
          </cell>
          <cell r="P5">
            <v>0</v>
          </cell>
          <cell r="Q5" t="str">
            <v>OBSOLETE-CANNOT BE USED</v>
          </cell>
          <cell r="R5">
            <v>127018</v>
          </cell>
          <cell r="S5">
            <v>27557</v>
          </cell>
          <cell r="T5">
            <v>15425</v>
          </cell>
          <cell r="U5">
            <v>16663</v>
          </cell>
          <cell r="V5">
            <v>153337</v>
          </cell>
          <cell r="W5">
            <v>6665</v>
          </cell>
          <cell r="X5">
            <v>9998</v>
          </cell>
        </row>
        <row r="6">
          <cell r="B6" t="str">
            <v>FFBMY431</v>
          </cell>
          <cell r="C6">
            <v>431</v>
          </cell>
          <cell r="D6" t="str">
            <v>07</v>
          </cell>
          <cell r="E6" t="str">
            <v>I SINGLE BED</v>
          </cell>
          <cell r="F6" t="str">
            <v>FURNITURE &amp; FIXTURES</v>
          </cell>
          <cell r="G6">
            <v>1</v>
          </cell>
          <cell r="H6" t="str">
            <v>04</v>
          </cell>
          <cell r="I6" t="str">
            <v>MADRAS</v>
          </cell>
          <cell r="J6">
            <v>32861</v>
          </cell>
          <cell r="K6">
            <v>7202</v>
          </cell>
          <cell r="L6" t="str">
            <v>2042</v>
          </cell>
          <cell r="M6" t="b">
            <v>1</v>
          </cell>
          <cell r="O6">
            <v>0</v>
          </cell>
          <cell r="P6">
            <v>2825.27</v>
          </cell>
          <cell r="Q6" t="str">
            <v>OLD OFFICE - ABANDONED</v>
          </cell>
          <cell r="R6">
            <v>51333</v>
          </cell>
          <cell r="S6">
            <v>13130</v>
          </cell>
          <cell r="T6">
            <v>16537</v>
          </cell>
          <cell r="U6">
            <v>11130</v>
          </cell>
          <cell r="V6">
            <v>69870</v>
          </cell>
          <cell r="W6">
            <v>4452</v>
          </cell>
          <cell r="X6">
            <v>6678</v>
          </cell>
        </row>
        <row r="7">
          <cell r="B7" t="str">
            <v>FFBMY432</v>
          </cell>
          <cell r="C7">
            <v>432</v>
          </cell>
          <cell r="D7" t="str">
            <v>07</v>
          </cell>
          <cell r="E7" t="str">
            <v>I SINGLE BED</v>
          </cell>
          <cell r="F7" t="str">
            <v>FURNITURE &amp; FIXTURES</v>
          </cell>
          <cell r="G7">
            <v>1</v>
          </cell>
          <cell r="H7" t="str">
            <v>04</v>
          </cell>
          <cell r="I7" t="str">
            <v>MADRAS</v>
          </cell>
          <cell r="J7">
            <v>32861</v>
          </cell>
          <cell r="K7">
            <v>7202</v>
          </cell>
          <cell r="L7" t="str">
            <v>2042</v>
          </cell>
          <cell r="M7" t="b">
            <v>1</v>
          </cell>
          <cell r="O7">
            <v>0</v>
          </cell>
          <cell r="P7">
            <v>2825.27</v>
          </cell>
          <cell r="Q7" t="str">
            <v>OLD OFFICE - ABANDONED</v>
          </cell>
          <cell r="R7">
            <v>84660</v>
          </cell>
          <cell r="S7">
            <v>0</v>
          </cell>
          <cell r="T7">
            <v>0</v>
          </cell>
          <cell r="U7">
            <v>1422</v>
          </cell>
          <cell r="V7">
            <v>83238</v>
          </cell>
          <cell r="W7">
            <v>569</v>
          </cell>
          <cell r="X7">
            <v>853</v>
          </cell>
        </row>
        <row r="8">
          <cell r="B8" t="str">
            <v>FFBMY433</v>
          </cell>
          <cell r="C8">
            <v>433</v>
          </cell>
          <cell r="D8" t="str">
            <v>07</v>
          </cell>
          <cell r="E8" t="str">
            <v>I DININIG CHIAR</v>
          </cell>
          <cell r="F8" t="str">
            <v>FURNITURE &amp; FIXTURES</v>
          </cell>
          <cell r="G8">
            <v>5</v>
          </cell>
          <cell r="H8" t="str">
            <v>04</v>
          </cell>
          <cell r="I8" t="str">
            <v>MADRAS</v>
          </cell>
          <cell r="J8">
            <v>32861</v>
          </cell>
          <cell r="K8">
            <v>5820</v>
          </cell>
          <cell r="L8" t="str">
            <v>2042</v>
          </cell>
          <cell r="M8" t="b">
            <v>1</v>
          </cell>
          <cell r="O8">
            <v>0</v>
          </cell>
          <cell r="P8">
            <v>2287.11</v>
          </cell>
          <cell r="Q8" t="str">
            <v>OLD OFFICE - ABANDONED</v>
          </cell>
          <cell r="R8">
            <v>5800</v>
          </cell>
          <cell r="S8">
            <v>0</v>
          </cell>
          <cell r="T8">
            <v>0</v>
          </cell>
          <cell r="U8">
            <v>161</v>
          </cell>
          <cell r="V8">
            <v>5639</v>
          </cell>
          <cell r="W8">
            <v>64</v>
          </cell>
          <cell r="X8">
            <v>97</v>
          </cell>
        </row>
        <row r="9">
          <cell r="B9" t="str">
            <v>FFBMY436</v>
          </cell>
          <cell r="C9">
            <v>436</v>
          </cell>
          <cell r="D9" t="str">
            <v>07</v>
          </cell>
          <cell r="E9" t="str">
            <v>STUDY TABLE CHAIR</v>
          </cell>
          <cell r="F9" t="str">
            <v>FURNITURE &amp; FIXTURES</v>
          </cell>
          <cell r="G9">
            <v>1</v>
          </cell>
          <cell r="H9" t="str">
            <v>04</v>
          </cell>
          <cell r="I9" t="str">
            <v>MADRAS</v>
          </cell>
          <cell r="J9">
            <v>32861</v>
          </cell>
          <cell r="K9">
            <v>6826</v>
          </cell>
          <cell r="L9" t="str">
            <v>2042</v>
          </cell>
          <cell r="M9" t="b">
            <v>1</v>
          </cell>
          <cell r="O9">
            <v>0</v>
          </cell>
          <cell r="P9">
            <v>2679.31</v>
          </cell>
          <cell r="Q9" t="str">
            <v>OLD OFFICE - ABANDONED</v>
          </cell>
          <cell r="R9">
            <v>24500</v>
          </cell>
          <cell r="S9">
            <v>0</v>
          </cell>
          <cell r="T9">
            <v>0</v>
          </cell>
          <cell r="U9">
            <v>661</v>
          </cell>
          <cell r="V9">
            <v>23839</v>
          </cell>
          <cell r="W9">
            <v>264</v>
          </cell>
          <cell r="X9">
            <v>397</v>
          </cell>
        </row>
        <row r="10">
          <cell r="B10" t="str">
            <v>FFBMY380</v>
          </cell>
          <cell r="C10">
            <v>380</v>
          </cell>
          <cell r="D10" t="str">
            <v>05</v>
          </cell>
          <cell r="E10" t="str">
            <v>PURIFIER</v>
          </cell>
          <cell r="F10" t="str">
            <v>OFFICE EQUIPMENT</v>
          </cell>
          <cell r="G10">
            <v>1</v>
          </cell>
          <cell r="H10" t="str">
            <v>04</v>
          </cell>
          <cell r="I10" t="str">
            <v>MADRAS</v>
          </cell>
          <cell r="J10">
            <v>32870</v>
          </cell>
          <cell r="K10">
            <v>2910</v>
          </cell>
          <cell r="L10" t="str">
            <v>2073</v>
          </cell>
          <cell r="M10" t="b">
            <v>1</v>
          </cell>
          <cell r="O10">
            <v>0</v>
          </cell>
          <cell r="P10">
            <v>1355.82</v>
          </cell>
          <cell r="Q10" t="str">
            <v>OLD OFFICE NOT AVAILABLE</v>
          </cell>
          <cell r="R10">
            <v>28543</v>
          </cell>
          <cell r="S10">
            <v>2507</v>
          </cell>
          <cell r="T10">
            <v>0</v>
          </cell>
          <cell r="U10">
            <v>1766</v>
          </cell>
          <cell r="V10">
            <v>29284</v>
          </cell>
          <cell r="W10">
            <v>706</v>
          </cell>
          <cell r="X10">
            <v>1060</v>
          </cell>
        </row>
        <row r="11">
          <cell r="B11" t="str">
            <v>FFBMY381</v>
          </cell>
          <cell r="C11">
            <v>381</v>
          </cell>
          <cell r="D11" t="str">
            <v>05</v>
          </cell>
          <cell r="E11" t="str">
            <v>PURIFIER</v>
          </cell>
          <cell r="F11" t="str">
            <v>OFFICE EQUIPMENT</v>
          </cell>
          <cell r="G11">
            <v>1</v>
          </cell>
          <cell r="H11" t="str">
            <v>04</v>
          </cell>
          <cell r="I11" t="str">
            <v>MADRAS</v>
          </cell>
          <cell r="J11">
            <v>32870</v>
          </cell>
          <cell r="K11">
            <v>3628.15</v>
          </cell>
          <cell r="L11" t="str">
            <v>2073</v>
          </cell>
          <cell r="M11" t="b">
            <v>1</v>
          </cell>
          <cell r="O11">
            <v>0</v>
          </cell>
          <cell r="P11">
            <v>1690.54</v>
          </cell>
          <cell r="Q11" t="str">
            <v>OLD OFFICE NOT AVAILABLE</v>
          </cell>
          <cell r="R11">
            <v>18969</v>
          </cell>
          <cell r="S11">
            <v>4053</v>
          </cell>
          <cell r="T11">
            <v>1978</v>
          </cell>
          <cell r="U11">
            <v>2359</v>
          </cell>
          <cell r="V11">
            <v>22641</v>
          </cell>
          <cell r="W11">
            <v>944</v>
          </cell>
          <cell r="X11">
            <v>1415</v>
          </cell>
        </row>
        <row r="12">
          <cell r="B12" t="str">
            <v>FFBMY390</v>
          </cell>
          <cell r="C12">
            <v>390</v>
          </cell>
          <cell r="D12" t="str">
            <v>07</v>
          </cell>
          <cell r="E12" t="str">
            <v>NIGHT LATCH FOR DOOR</v>
          </cell>
          <cell r="F12" t="str">
            <v>FURNITURE &amp; FIXTURES</v>
          </cell>
          <cell r="G12" t="str">
            <v>?</v>
          </cell>
          <cell r="H12" t="str">
            <v>04</v>
          </cell>
          <cell r="I12" t="str">
            <v>MADRAS</v>
          </cell>
          <cell r="J12">
            <v>32871</v>
          </cell>
          <cell r="K12">
            <v>380</v>
          </cell>
          <cell r="L12" t="str">
            <v>2042</v>
          </cell>
          <cell r="M12" t="b">
            <v>1</v>
          </cell>
          <cell r="O12">
            <v>0</v>
          </cell>
          <cell r="P12">
            <v>149.87</v>
          </cell>
          <cell r="Q12" t="str">
            <v>OLD OFFICE - ABANDONED</v>
          </cell>
          <cell r="R12">
            <v>61760</v>
          </cell>
          <cell r="S12">
            <v>12352</v>
          </cell>
          <cell r="T12">
            <v>2088</v>
          </cell>
          <cell r="U12">
            <v>5925</v>
          </cell>
          <cell r="V12">
            <v>70275</v>
          </cell>
          <cell r="W12">
            <v>2370</v>
          </cell>
          <cell r="X12">
            <v>3555</v>
          </cell>
        </row>
        <row r="13">
          <cell r="B13" t="str">
            <v>FFBMY392</v>
          </cell>
          <cell r="C13">
            <v>392</v>
          </cell>
          <cell r="D13" t="str">
            <v>07</v>
          </cell>
          <cell r="E13" t="str">
            <v>FILING APLOORD</v>
          </cell>
          <cell r="F13" t="str">
            <v>FURNITURE &amp; FIXTURES</v>
          </cell>
          <cell r="G13">
            <v>1</v>
          </cell>
          <cell r="H13" t="str">
            <v>04</v>
          </cell>
          <cell r="I13" t="str">
            <v>MADRAS</v>
          </cell>
          <cell r="J13">
            <v>32871</v>
          </cell>
          <cell r="K13">
            <v>2450</v>
          </cell>
          <cell r="L13" t="str">
            <v>2042</v>
          </cell>
          <cell r="M13" t="b">
            <v>1</v>
          </cell>
          <cell r="O13">
            <v>0</v>
          </cell>
          <cell r="P13">
            <v>964.12</v>
          </cell>
          <cell r="Q13" t="str">
            <v>OLD OFFICE - ABANDONED</v>
          </cell>
          <cell r="R13">
            <v>4000</v>
          </cell>
          <cell r="S13">
            <v>0</v>
          </cell>
          <cell r="T13">
            <v>0</v>
          </cell>
          <cell r="U13">
            <v>0</v>
          </cell>
          <cell r="V13">
            <v>4000</v>
          </cell>
          <cell r="W13">
            <v>0</v>
          </cell>
          <cell r="X13">
            <v>0</v>
          </cell>
        </row>
        <row r="14">
          <cell r="B14" t="str">
            <v>FFBMY395</v>
          </cell>
          <cell r="C14">
            <v>395</v>
          </cell>
          <cell r="D14" t="str">
            <v>07</v>
          </cell>
          <cell r="E14" t="str">
            <v>DNINING SET</v>
          </cell>
          <cell r="F14" t="str">
            <v>FURNITURE &amp; FIXTURES</v>
          </cell>
          <cell r="G14" t="str">
            <v>1 SET</v>
          </cell>
          <cell r="H14" t="str">
            <v>04</v>
          </cell>
          <cell r="I14" t="str">
            <v>MADRAS</v>
          </cell>
          <cell r="J14">
            <v>32871</v>
          </cell>
          <cell r="K14">
            <v>8707.17</v>
          </cell>
          <cell r="L14" t="str">
            <v>2042</v>
          </cell>
          <cell r="M14" t="b">
            <v>1</v>
          </cell>
          <cell r="O14">
            <v>0</v>
          </cell>
          <cell r="P14">
            <v>3425.32</v>
          </cell>
          <cell r="Q14" t="str">
            <v>OLD OFFICE - ABANDONED</v>
          </cell>
          <cell r="R14">
            <v>150</v>
          </cell>
          <cell r="S14">
            <v>0</v>
          </cell>
          <cell r="T14">
            <v>0</v>
          </cell>
          <cell r="U14">
            <v>0</v>
          </cell>
          <cell r="V14">
            <v>150</v>
          </cell>
          <cell r="W14">
            <v>0</v>
          </cell>
          <cell r="X14">
            <v>0</v>
          </cell>
        </row>
        <row r="15">
          <cell r="B15" t="str">
            <v>FFBMY397</v>
          </cell>
          <cell r="C15">
            <v>397</v>
          </cell>
          <cell r="D15" t="str">
            <v>07</v>
          </cell>
          <cell r="E15" t="str">
            <v>TV TRVLLEY</v>
          </cell>
          <cell r="F15" t="str">
            <v>FURNITURE &amp; FIXTURES</v>
          </cell>
          <cell r="G15">
            <v>1</v>
          </cell>
          <cell r="H15" t="str">
            <v>04</v>
          </cell>
          <cell r="I15" t="str">
            <v>MADRAS</v>
          </cell>
          <cell r="J15">
            <v>32871</v>
          </cell>
          <cell r="K15">
            <v>2721</v>
          </cell>
          <cell r="L15" t="str">
            <v>2042</v>
          </cell>
          <cell r="M15" t="b">
            <v>1</v>
          </cell>
          <cell r="O15">
            <v>0</v>
          </cell>
          <cell r="P15">
            <v>1071.92</v>
          </cell>
          <cell r="Q15" t="str">
            <v>OLD OFFICE - ABANDONED</v>
          </cell>
          <cell r="R15">
            <v>85280.7</v>
          </cell>
          <cell r="S15">
            <v>0</v>
          </cell>
          <cell r="T15">
            <v>0</v>
          </cell>
          <cell r="U15">
            <v>1432.7</v>
          </cell>
          <cell r="V15">
            <v>83848</v>
          </cell>
          <cell r="W15">
            <v>573</v>
          </cell>
          <cell r="X15">
            <v>859.7</v>
          </cell>
        </row>
        <row r="16">
          <cell r="B16" t="str">
            <v>FFBMY398</v>
          </cell>
          <cell r="C16">
            <v>398</v>
          </cell>
          <cell r="D16" t="str">
            <v>07</v>
          </cell>
          <cell r="E16" t="str">
            <v>MAOTER BEDROOM SET</v>
          </cell>
          <cell r="F16" t="str">
            <v>FURNITURE &amp; FIXTURES</v>
          </cell>
          <cell r="G16">
            <v>1</v>
          </cell>
          <cell r="H16" t="str">
            <v>04</v>
          </cell>
          <cell r="I16" t="str">
            <v>MADRAS</v>
          </cell>
          <cell r="J16">
            <v>32871</v>
          </cell>
          <cell r="K16">
            <v>10666.28</v>
          </cell>
          <cell r="L16" t="str">
            <v>2042</v>
          </cell>
          <cell r="M16" t="b">
            <v>1</v>
          </cell>
          <cell r="O16">
            <v>0</v>
          </cell>
          <cell r="P16">
            <v>4195.82</v>
          </cell>
          <cell r="Q16" t="str">
            <v>OLD OFFICE - ABANDONED</v>
          </cell>
          <cell r="R16">
            <v>1157</v>
          </cell>
          <cell r="S16">
            <v>122</v>
          </cell>
          <cell r="T16">
            <v>1291</v>
          </cell>
          <cell r="U16">
            <v>775</v>
          </cell>
          <cell r="V16">
            <v>1795</v>
          </cell>
          <cell r="W16">
            <v>108</v>
          </cell>
          <cell r="X16">
            <v>667</v>
          </cell>
        </row>
        <row r="17">
          <cell r="B17" t="str">
            <v>FFBMY399</v>
          </cell>
          <cell r="C17">
            <v>399</v>
          </cell>
          <cell r="D17" t="str">
            <v>07</v>
          </cell>
          <cell r="E17" t="str">
            <v>GST BEDROOM SET</v>
          </cell>
          <cell r="F17" t="str">
            <v>FURNITURE &amp; FIXTURES</v>
          </cell>
          <cell r="G17">
            <v>1</v>
          </cell>
          <cell r="H17" t="str">
            <v>04</v>
          </cell>
          <cell r="I17" t="str">
            <v>MADRAS</v>
          </cell>
          <cell r="J17">
            <v>32871</v>
          </cell>
          <cell r="K17">
            <v>6911.31</v>
          </cell>
          <cell r="L17" t="str">
            <v>2042</v>
          </cell>
          <cell r="M17" t="b">
            <v>1</v>
          </cell>
          <cell r="O17">
            <v>0</v>
          </cell>
          <cell r="P17">
            <v>2721.68</v>
          </cell>
          <cell r="Q17" t="str">
            <v>OLD OFFICE - ABANDONED</v>
          </cell>
          <cell r="R17">
            <v>1418.09</v>
          </cell>
          <cell r="S17">
            <v>128</v>
          </cell>
          <cell r="T17">
            <v>1153.9100000000001</v>
          </cell>
          <cell r="U17">
            <v>814</v>
          </cell>
          <cell r="V17">
            <v>1886</v>
          </cell>
          <cell r="W17">
            <v>113</v>
          </cell>
          <cell r="X17">
            <v>701</v>
          </cell>
        </row>
        <row r="18">
          <cell r="B18" t="str">
            <v>FFBMY400</v>
          </cell>
          <cell r="C18">
            <v>400</v>
          </cell>
          <cell r="D18" t="str">
            <v>07</v>
          </cell>
          <cell r="E18" t="str">
            <v>CHILDREN COT SET</v>
          </cell>
          <cell r="F18" t="str">
            <v>FURNITURE &amp; FIXTURES</v>
          </cell>
          <cell r="G18">
            <v>1</v>
          </cell>
          <cell r="H18" t="str">
            <v>04</v>
          </cell>
          <cell r="I18" t="str">
            <v>MADRAS</v>
          </cell>
          <cell r="J18">
            <v>32871</v>
          </cell>
          <cell r="K18">
            <v>3918.22</v>
          </cell>
          <cell r="L18" t="str">
            <v>2042</v>
          </cell>
          <cell r="M18" t="b">
            <v>1</v>
          </cell>
          <cell r="O18">
            <v>0</v>
          </cell>
          <cell r="P18">
            <v>1540.99</v>
          </cell>
          <cell r="Q18" t="str">
            <v>OLD OFFICE - ABANDONED</v>
          </cell>
          <cell r="R18">
            <v>465</v>
          </cell>
          <cell r="S18">
            <v>0</v>
          </cell>
          <cell r="T18">
            <v>0</v>
          </cell>
          <cell r="U18">
            <v>0</v>
          </cell>
          <cell r="V18">
            <v>465</v>
          </cell>
          <cell r="W18">
            <v>0</v>
          </cell>
          <cell r="X18">
            <v>0</v>
          </cell>
        </row>
        <row r="19">
          <cell r="B19" t="str">
            <v>FFBMY402</v>
          </cell>
          <cell r="C19">
            <v>402</v>
          </cell>
          <cell r="D19" t="str">
            <v>07</v>
          </cell>
          <cell r="E19" t="str">
            <v>STUDY CHAIR</v>
          </cell>
          <cell r="F19" t="str">
            <v>FURNITURE &amp; FIXTURES</v>
          </cell>
          <cell r="G19">
            <v>1</v>
          </cell>
          <cell r="H19" t="str">
            <v>04</v>
          </cell>
          <cell r="I19" t="str">
            <v>MADRAS</v>
          </cell>
          <cell r="J19">
            <v>32871</v>
          </cell>
          <cell r="K19">
            <v>925.13</v>
          </cell>
          <cell r="L19" t="str">
            <v>2042</v>
          </cell>
          <cell r="M19" t="b">
            <v>1</v>
          </cell>
          <cell r="O19">
            <v>0</v>
          </cell>
          <cell r="P19">
            <v>360.29</v>
          </cell>
          <cell r="Q19" t="str">
            <v>OLD OFFICE - ABANDONED</v>
          </cell>
          <cell r="R19">
            <v>1385.15</v>
          </cell>
          <cell r="S19">
            <v>0</v>
          </cell>
          <cell r="T19">
            <v>0</v>
          </cell>
          <cell r="U19">
            <v>0</v>
          </cell>
          <cell r="V19">
            <v>1385.15</v>
          </cell>
          <cell r="W19">
            <v>0</v>
          </cell>
          <cell r="X19">
            <v>0</v>
          </cell>
        </row>
        <row r="20">
          <cell r="B20" t="str">
            <v>FFBMY404</v>
          </cell>
          <cell r="C20">
            <v>404</v>
          </cell>
          <cell r="D20" t="str">
            <v>07</v>
          </cell>
          <cell r="E20" t="str">
            <v>BALY COTS</v>
          </cell>
          <cell r="F20" t="str">
            <v>FURNITURE &amp; FIXTURES</v>
          </cell>
          <cell r="G20">
            <v>2</v>
          </cell>
          <cell r="H20" t="str">
            <v>04</v>
          </cell>
          <cell r="I20" t="str">
            <v>MADRAS</v>
          </cell>
          <cell r="J20">
            <v>32871</v>
          </cell>
          <cell r="K20">
            <v>3482.86</v>
          </cell>
          <cell r="L20" t="str">
            <v>2042</v>
          </cell>
          <cell r="M20" t="b">
            <v>1</v>
          </cell>
          <cell r="O20">
            <v>0</v>
          </cell>
          <cell r="P20">
            <v>1373.31</v>
          </cell>
          <cell r="Q20" t="str">
            <v>OLD OFFICE - ABANDONED</v>
          </cell>
          <cell r="R20">
            <v>1554.18</v>
          </cell>
          <cell r="S20">
            <v>138</v>
          </cell>
          <cell r="T20">
            <v>1217.82</v>
          </cell>
          <cell r="U20">
            <v>876</v>
          </cell>
          <cell r="V20">
            <v>2034</v>
          </cell>
          <cell r="W20">
            <v>122</v>
          </cell>
          <cell r="X20">
            <v>754</v>
          </cell>
        </row>
        <row r="21">
          <cell r="B21" t="str">
            <v>FFBMY405</v>
          </cell>
          <cell r="C21">
            <v>405</v>
          </cell>
          <cell r="D21" t="str">
            <v>07</v>
          </cell>
          <cell r="E21" t="str">
            <v>WARDROBE SET</v>
          </cell>
          <cell r="F21" t="str">
            <v>FURNITURE &amp; FIXTURES</v>
          </cell>
          <cell r="G21">
            <v>1</v>
          </cell>
          <cell r="H21" t="str">
            <v>04</v>
          </cell>
          <cell r="I21" t="str">
            <v>MADRAS</v>
          </cell>
          <cell r="J21">
            <v>32871</v>
          </cell>
          <cell r="K21">
            <v>11972.36</v>
          </cell>
          <cell r="L21" t="str">
            <v>2042</v>
          </cell>
          <cell r="M21" t="b">
            <v>1</v>
          </cell>
          <cell r="O21">
            <v>0</v>
          </cell>
          <cell r="P21">
            <v>4706.8</v>
          </cell>
          <cell r="Q21" t="str">
            <v>OLD OFFICE - ABANDONED</v>
          </cell>
          <cell r="R21">
            <v>1937.61</v>
          </cell>
          <cell r="S21">
            <v>172</v>
          </cell>
          <cell r="T21">
            <v>1518.54</v>
          </cell>
          <cell r="U21">
            <v>1093.1500000000001</v>
          </cell>
          <cell r="V21">
            <v>2535</v>
          </cell>
          <cell r="W21">
            <v>152</v>
          </cell>
          <cell r="X21">
            <v>941.15</v>
          </cell>
        </row>
        <row r="22">
          <cell r="B22" t="str">
            <v>FFBMY422</v>
          </cell>
          <cell r="C22">
            <v>422</v>
          </cell>
          <cell r="D22" t="str">
            <v>07</v>
          </cell>
          <cell r="E22" t="str">
            <v>FLOUER JROUGH</v>
          </cell>
          <cell r="F22" t="str">
            <v>FURNITURE &amp; FIXTURES</v>
          </cell>
          <cell r="G22">
            <v>1</v>
          </cell>
          <cell r="H22" t="str">
            <v>04</v>
          </cell>
          <cell r="I22" t="str">
            <v>MADRAS</v>
          </cell>
          <cell r="J22">
            <v>32871</v>
          </cell>
          <cell r="K22">
            <v>1578.18</v>
          </cell>
          <cell r="L22" t="str">
            <v>2042</v>
          </cell>
          <cell r="M22" t="b">
            <v>1</v>
          </cell>
          <cell r="O22">
            <v>0</v>
          </cell>
          <cell r="P22">
            <v>619.79999999999995</v>
          </cell>
          <cell r="Q22" t="str">
            <v>OLD OFFICE - ABANDONED</v>
          </cell>
          <cell r="R22">
            <v>1332.41</v>
          </cell>
          <cell r="S22">
            <v>119</v>
          </cell>
          <cell r="T22">
            <v>1063.5899999999999</v>
          </cell>
          <cell r="U22">
            <v>758</v>
          </cell>
          <cell r="V22">
            <v>1757</v>
          </cell>
          <cell r="W22">
            <v>105</v>
          </cell>
          <cell r="X22">
            <v>653</v>
          </cell>
        </row>
        <row r="23">
          <cell r="B23" t="str">
            <v>FFBMY425</v>
          </cell>
          <cell r="C23">
            <v>425</v>
          </cell>
          <cell r="D23" t="str">
            <v>07</v>
          </cell>
          <cell r="E23" t="str">
            <v>FLOVER TROUGH</v>
          </cell>
          <cell r="F23" t="str">
            <v>FURNITURE &amp; FIXTURES</v>
          </cell>
          <cell r="G23">
            <v>1</v>
          </cell>
          <cell r="H23" t="str">
            <v>04</v>
          </cell>
          <cell r="I23" t="str">
            <v>MADRAS</v>
          </cell>
          <cell r="J23">
            <v>32871</v>
          </cell>
          <cell r="K23">
            <v>707.48</v>
          </cell>
          <cell r="L23" t="str">
            <v>2042</v>
          </cell>
          <cell r="M23" t="b">
            <v>1</v>
          </cell>
          <cell r="O23">
            <v>0</v>
          </cell>
          <cell r="P23">
            <v>276.48</v>
          </cell>
          <cell r="Q23" t="str">
            <v>OLD OFFICE - ABANDONED</v>
          </cell>
          <cell r="R23">
            <v>12376.66</v>
          </cell>
          <cell r="S23">
            <v>1122</v>
          </cell>
          <cell r="T23">
            <v>10121.99</v>
          </cell>
          <cell r="U23">
            <v>7126.65</v>
          </cell>
          <cell r="V23">
            <v>16494</v>
          </cell>
          <cell r="W23">
            <v>991</v>
          </cell>
          <cell r="X23">
            <v>6135.65</v>
          </cell>
        </row>
        <row r="24">
          <cell r="B24" t="str">
            <v>FFBMY428</v>
          </cell>
          <cell r="C24">
            <v>428</v>
          </cell>
          <cell r="D24" t="str">
            <v>07</v>
          </cell>
          <cell r="E24" t="str">
            <v>TEAK WOOD</v>
          </cell>
          <cell r="F24" t="str">
            <v>FURNITURE &amp; FIXTURES</v>
          </cell>
          <cell r="G24" t="str">
            <v>?</v>
          </cell>
          <cell r="H24" t="str">
            <v>04</v>
          </cell>
          <cell r="I24" t="str">
            <v>MADRAS</v>
          </cell>
          <cell r="J24">
            <v>32871</v>
          </cell>
          <cell r="K24">
            <v>3509</v>
          </cell>
          <cell r="L24" t="str">
            <v>2042</v>
          </cell>
          <cell r="M24" t="b">
            <v>1</v>
          </cell>
          <cell r="O24">
            <v>0</v>
          </cell>
          <cell r="P24">
            <v>1380.84</v>
          </cell>
          <cell r="Q24" t="str">
            <v>OLD OFFICE - ABANDONED</v>
          </cell>
          <cell r="R24">
            <v>13962.02</v>
          </cell>
          <cell r="S24">
            <v>1252</v>
          </cell>
          <cell r="T24">
            <v>11148.48</v>
          </cell>
          <cell r="U24">
            <v>7953.5</v>
          </cell>
          <cell r="V24">
            <v>18409</v>
          </cell>
          <cell r="W24">
            <v>1106</v>
          </cell>
          <cell r="X24">
            <v>6847.5</v>
          </cell>
        </row>
        <row r="25">
          <cell r="B25" t="str">
            <v>FFBMY430</v>
          </cell>
          <cell r="C25">
            <v>430</v>
          </cell>
          <cell r="D25" t="str">
            <v>07</v>
          </cell>
          <cell r="E25" t="str">
            <v>ALUMINIUM DOOR</v>
          </cell>
          <cell r="F25" t="str">
            <v>FURNITURE &amp; FIXTURES</v>
          </cell>
          <cell r="G25">
            <v>1</v>
          </cell>
          <cell r="H25" t="str">
            <v>04</v>
          </cell>
          <cell r="I25" t="str">
            <v>MADRAS</v>
          </cell>
          <cell r="J25">
            <v>32871</v>
          </cell>
          <cell r="K25">
            <v>6215.92</v>
          </cell>
          <cell r="L25" t="str">
            <v>2042</v>
          </cell>
          <cell r="M25" t="b">
            <v>1</v>
          </cell>
          <cell r="O25">
            <v>0</v>
          </cell>
          <cell r="P25">
            <v>2448.9</v>
          </cell>
          <cell r="Q25" t="str">
            <v>OLD OFFICE - ABANDONED</v>
          </cell>
          <cell r="R25">
            <v>29310.51</v>
          </cell>
          <cell r="S25">
            <v>3420</v>
          </cell>
          <cell r="T25">
            <v>39269.49</v>
          </cell>
          <cell r="U25">
            <v>21725</v>
          </cell>
          <cell r="V25">
            <v>50275</v>
          </cell>
          <cell r="W25">
            <v>3022</v>
          </cell>
          <cell r="X25">
            <v>18703</v>
          </cell>
        </row>
        <row r="26">
          <cell r="B26" t="str">
            <v>FFBMY407</v>
          </cell>
          <cell r="C26">
            <v>407</v>
          </cell>
          <cell r="D26" t="str">
            <v>07</v>
          </cell>
          <cell r="E26" t="str">
            <v>CITIZEN LITES</v>
          </cell>
          <cell r="F26" t="str">
            <v>FURNITURE &amp; FIXTURES</v>
          </cell>
          <cell r="G26">
            <v>1</v>
          </cell>
          <cell r="H26" t="str">
            <v>04</v>
          </cell>
          <cell r="I26" t="str">
            <v>MADRAS</v>
          </cell>
          <cell r="J26">
            <v>32889</v>
          </cell>
          <cell r="K26">
            <v>1733.83</v>
          </cell>
          <cell r="L26" t="str">
            <v>2042</v>
          </cell>
          <cell r="M26" t="b">
            <v>1</v>
          </cell>
          <cell r="O26">
            <v>0</v>
          </cell>
          <cell r="P26">
            <v>686.33</v>
          </cell>
          <cell r="Q26" t="str">
            <v>OLD OFFICE - ABANDONED</v>
          </cell>
          <cell r="R26">
            <v>2427.9499999999998</v>
          </cell>
          <cell r="S26">
            <v>228</v>
          </cell>
          <cell r="T26">
            <v>2144.0500000000002</v>
          </cell>
          <cell r="U26">
            <v>1447</v>
          </cell>
          <cell r="V26">
            <v>3353</v>
          </cell>
          <cell r="W26">
            <v>201</v>
          </cell>
          <cell r="X26">
            <v>1246</v>
          </cell>
        </row>
        <row r="27">
          <cell r="B27" t="str">
            <v>FFBMY391</v>
          </cell>
          <cell r="C27">
            <v>391</v>
          </cell>
          <cell r="D27" t="str">
            <v>07</v>
          </cell>
          <cell r="E27" t="str">
            <v>PELMETS</v>
          </cell>
          <cell r="F27" t="str">
            <v>FURNITURE &amp; FIXTURES</v>
          </cell>
          <cell r="G27" t="str">
            <v>?</v>
          </cell>
          <cell r="H27" t="str">
            <v>04</v>
          </cell>
          <cell r="I27" t="str">
            <v>MADRAS</v>
          </cell>
          <cell r="J27">
            <v>32894</v>
          </cell>
          <cell r="K27">
            <v>2434.4699999999998</v>
          </cell>
          <cell r="L27" t="str">
            <v>2042</v>
          </cell>
          <cell r="M27" t="b">
            <v>1</v>
          </cell>
          <cell r="O27">
            <v>0</v>
          </cell>
          <cell r="P27">
            <v>961.05</v>
          </cell>
          <cell r="Q27" t="str">
            <v>OLD OFFICE - ABANDONED</v>
          </cell>
          <cell r="R27">
            <v>230.13</v>
          </cell>
          <cell r="S27">
            <v>24</v>
          </cell>
          <cell r="T27">
            <v>125.87</v>
          </cell>
          <cell r="U27">
            <v>76</v>
          </cell>
          <cell r="V27">
            <v>304</v>
          </cell>
          <cell r="W27">
            <v>14</v>
          </cell>
          <cell r="X27">
            <v>62</v>
          </cell>
        </row>
        <row r="28">
          <cell r="B28" t="str">
            <v>FFBMY383</v>
          </cell>
          <cell r="C28">
            <v>383</v>
          </cell>
          <cell r="D28" t="str">
            <v>05</v>
          </cell>
          <cell r="E28" t="str">
            <v>HEATER</v>
          </cell>
          <cell r="F28" t="str">
            <v>OFFICE EQUIPMENT</v>
          </cell>
          <cell r="G28">
            <v>1</v>
          </cell>
          <cell r="H28" t="str">
            <v>04</v>
          </cell>
          <cell r="I28" t="str">
            <v>MADRAS</v>
          </cell>
          <cell r="J28">
            <v>32895</v>
          </cell>
          <cell r="K28">
            <v>2515</v>
          </cell>
          <cell r="L28" t="str">
            <v>2073</v>
          </cell>
          <cell r="M28" t="b">
            <v>1</v>
          </cell>
          <cell r="O28">
            <v>0</v>
          </cell>
          <cell r="P28">
            <v>1182.5899999999999</v>
          </cell>
          <cell r="Q28" t="str">
            <v>OLD OFFICE NOT AVAILABLE</v>
          </cell>
          <cell r="R28">
            <v>1473.42</v>
          </cell>
          <cell r="S28">
            <v>154</v>
          </cell>
          <cell r="T28">
            <v>807.05</v>
          </cell>
          <cell r="U28">
            <v>491.47</v>
          </cell>
          <cell r="V28">
            <v>1943</v>
          </cell>
          <cell r="W28">
            <v>89</v>
          </cell>
          <cell r="X28">
            <v>402.47</v>
          </cell>
        </row>
        <row r="29">
          <cell r="B29" t="str">
            <v>FFBMY385</v>
          </cell>
          <cell r="C29">
            <v>385</v>
          </cell>
          <cell r="D29" t="str">
            <v>05</v>
          </cell>
          <cell r="E29" t="str">
            <v>ELECTRONIC TYPEWRITER</v>
          </cell>
          <cell r="F29" t="str">
            <v>OFFICE EQUIPMENT</v>
          </cell>
          <cell r="G29">
            <v>1</v>
          </cell>
          <cell r="H29" t="str">
            <v>04</v>
          </cell>
          <cell r="I29" t="str">
            <v>MADRAS</v>
          </cell>
          <cell r="J29">
            <v>32901</v>
          </cell>
          <cell r="K29">
            <v>26362.5</v>
          </cell>
          <cell r="L29" t="str">
            <v>2053</v>
          </cell>
          <cell r="M29" t="b">
            <v>1</v>
          </cell>
          <cell r="O29">
            <v>0</v>
          </cell>
          <cell r="P29">
            <v>12400.48</v>
          </cell>
          <cell r="Q29" t="str">
            <v>NOT WORKING</v>
          </cell>
          <cell r="R29">
            <v>1485.88</v>
          </cell>
          <cell r="S29">
            <v>155</v>
          </cell>
          <cell r="T29">
            <v>809.12</v>
          </cell>
          <cell r="U29">
            <v>495</v>
          </cell>
          <cell r="V29">
            <v>1955</v>
          </cell>
          <cell r="W29">
            <v>90</v>
          </cell>
          <cell r="X29">
            <v>405</v>
          </cell>
        </row>
        <row r="30">
          <cell r="B30" t="str">
            <v>FFBMY384</v>
          </cell>
          <cell r="C30">
            <v>384</v>
          </cell>
          <cell r="D30" t="str">
            <v>05</v>
          </cell>
          <cell r="E30" t="str">
            <v>TELEX MACHINE</v>
          </cell>
          <cell r="F30" t="str">
            <v>OFFICE EQUIPMENT</v>
          </cell>
          <cell r="G30">
            <v>1</v>
          </cell>
          <cell r="H30" t="str">
            <v>04</v>
          </cell>
          <cell r="I30" t="str">
            <v>MADRAS</v>
          </cell>
          <cell r="J30">
            <v>32947</v>
          </cell>
          <cell r="K30">
            <v>23620.65</v>
          </cell>
          <cell r="L30" t="str">
            <v>2053</v>
          </cell>
          <cell r="M30" t="b">
            <v>1</v>
          </cell>
          <cell r="O30">
            <v>0</v>
          </cell>
          <cell r="P30">
            <v>11243.99</v>
          </cell>
          <cell r="Q30" t="str">
            <v>NOT WORKING</v>
          </cell>
          <cell r="R30">
            <v>5281.85</v>
          </cell>
          <cell r="S30">
            <v>551</v>
          </cell>
          <cell r="T30">
            <v>2874.32</v>
          </cell>
          <cell r="U30">
            <v>1762.17</v>
          </cell>
          <cell r="V30">
            <v>6945</v>
          </cell>
          <cell r="W30">
            <v>319</v>
          </cell>
          <cell r="X30">
            <v>1443.17</v>
          </cell>
        </row>
        <row r="31">
          <cell r="B31" t="str">
            <v>FFBMY414</v>
          </cell>
          <cell r="C31">
            <v>414</v>
          </cell>
          <cell r="D31" t="str">
            <v>07</v>
          </cell>
          <cell r="E31" t="str">
            <v>WASH BASIN</v>
          </cell>
          <cell r="F31" t="str">
            <v>FURNITURE &amp; FIXTURES</v>
          </cell>
          <cell r="G31">
            <v>1</v>
          </cell>
          <cell r="H31" t="str">
            <v>04</v>
          </cell>
          <cell r="I31" t="str">
            <v>MADRAS</v>
          </cell>
          <cell r="J31">
            <v>32960</v>
          </cell>
          <cell r="K31">
            <v>900</v>
          </cell>
          <cell r="L31" t="str">
            <v>2042</v>
          </cell>
          <cell r="M31" t="b">
            <v>1</v>
          </cell>
          <cell r="O31">
            <v>0</v>
          </cell>
          <cell r="P31">
            <v>361.08</v>
          </cell>
          <cell r="Q31" t="str">
            <v>OLD OFFICE - ABANDONED</v>
          </cell>
          <cell r="R31">
            <v>1649.08</v>
          </cell>
          <cell r="S31">
            <v>172</v>
          </cell>
          <cell r="T31">
            <v>899.92</v>
          </cell>
          <cell r="U31">
            <v>550</v>
          </cell>
          <cell r="V31">
            <v>2171</v>
          </cell>
          <cell r="W31">
            <v>100</v>
          </cell>
          <cell r="X31">
            <v>450</v>
          </cell>
        </row>
        <row r="32">
          <cell r="B32" t="str">
            <v>FFBMY437</v>
          </cell>
          <cell r="C32">
            <v>437</v>
          </cell>
          <cell r="D32" t="str">
            <v>07</v>
          </cell>
          <cell r="E32" t="str">
            <v>KITCHEN CABINET</v>
          </cell>
          <cell r="F32" t="str">
            <v>FURNITURE &amp; FIXTURES</v>
          </cell>
          <cell r="G32">
            <v>1</v>
          </cell>
          <cell r="H32" t="str">
            <v>04</v>
          </cell>
          <cell r="I32" t="str">
            <v>MADRAS</v>
          </cell>
          <cell r="J32">
            <v>32998</v>
          </cell>
          <cell r="K32">
            <v>564.29999999999995</v>
          </cell>
          <cell r="L32" t="str">
            <v>2042</v>
          </cell>
          <cell r="M32" t="b">
            <v>1</v>
          </cell>
          <cell r="O32">
            <v>0</v>
          </cell>
          <cell r="P32">
            <v>226.25</v>
          </cell>
          <cell r="Q32" t="str">
            <v>OLD OFFICE - ABANDONED</v>
          </cell>
          <cell r="R32">
            <v>6470.46</v>
          </cell>
          <cell r="S32">
            <v>675</v>
          </cell>
          <cell r="T32">
            <v>3520.82</v>
          </cell>
          <cell r="U32">
            <v>2158.2800000000002</v>
          </cell>
          <cell r="V32">
            <v>8508</v>
          </cell>
          <cell r="W32">
            <v>391</v>
          </cell>
          <cell r="X32">
            <v>1767.28</v>
          </cell>
        </row>
        <row r="33">
          <cell r="B33" t="str">
            <v>FFBMY389</v>
          </cell>
          <cell r="C33">
            <v>389</v>
          </cell>
          <cell r="D33" t="str">
            <v>05</v>
          </cell>
          <cell r="E33" t="str">
            <v>STATILIGER</v>
          </cell>
          <cell r="F33" t="str">
            <v>OFFICE EQUIPMENT</v>
          </cell>
          <cell r="G33">
            <v>1</v>
          </cell>
          <cell r="H33" t="str">
            <v>04</v>
          </cell>
          <cell r="I33" t="str">
            <v>MADRAS</v>
          </cell>
          <cell r="J33">
            <v>33077</v>
          </cell>
          <cell r="K33">
            <v>4800</v>
          </cell>
          <cell r="L33" t="str">
            <v>2053</v>
          </cell>
          <cell r="M33" t="b">
            <v>1</v>
          </cell>
          <cell r="O33">
            <v>0</v>
          </cell>
          <cell r="P33">
            <v>2372.0500000000002</v>
          </cell>
          <cell r="Q33" t="str">
            <v>OLD OFFICE - ABANDONED</v>
          </cell>
          <cell r="R33">
            <v>4189.63</v>
          </cell>
          <cell r="S33">
            <v>437</v>
          </cell>
          <cell r="T33">
            <v>2284.6799999999998</v>
          </cell>
          <cell r="U33">
            <v>1398.31</v>
          </cell>
          <cell r="V33">
            <v>5513</v>
          </cell>
          <cell r="W33">
            <v>253</v>
          </cell>
          <cell r="X33">
            <v>1145.31</v>
          </cell>
        </row>
        <row r="34">
          <cell r="B34" t="str">
            <v>FFBMY388</v>
          </cell>
          <cell r="C34">
            <v>388</v>
          </cell>
          <cell r="D34" t="str">
            <v>05</v>
          </cell>
          <cell r="E34" t="str">
            <v>FAX MACHINE</v>
          </cell>
          <cell r="F34" t="str">
            <v>OFFICE EQUIPMENT</v>
          </cell>
          <cell r="G34">
            <v>1</v>
          </cell>
          <cell r="H34" t="str">
            <v>04</v>
          </cell>
          <cell r="I34" t="str">
            <v>MADRAS</v>
          </cell>
          <cell r="J34">
            <v>33777</v>
          </cell>
          <cell r="K34">
            <v>72000</v>
          </cell>
          <cell r="L34" t="str">
            <v>2053</v>
          </cell>
          <cell r="M34" t="b">
            <v>1</v>
          </cell>
          <cell r="O34">
            <v>0</v>
          </cell>
          <cell r="P34">
            <v>42689.49</v>
          </cell>
          <cell r="Q34" t="str">
            <v>NOT WORKING</v>
          </cell>
          <cell r="R34">
            <v>2377.23</v>
          </cell>
          <cell r="S34">
            <v>248</v>
          </cell>
          <cell r="T34">
            <v>1292.99</v>
          </cell>
          <cell r="U34">
            <v>793.22</v>
          </cell>
          <cell r="V34">
            <v>3125</v>
          </cell>
          <cell r="W34">
            <v>144</v>
          </cell>
          <cell r="X34">
            <v>649.22</v>
          </cell>
        </row>
        <row r="35">
          <cell r="B35" t="str">
            <v>FFBMY747</v>
          </cell>
          <cell r="C35">
            <v>747</v>
          </cell>
          <cell r="D35" t="str">
            <v>05</v>
          </cell>
          <cell r="E35" t="str">
            <v>DATA BANK CALCULATOR</v>
          </cell>
          <cell r="F35" t="str">
            <v>OFFICE EQUIPMENT</v>
          </cell>
          <cell r="G35">
            <v>1</v>
          </cell>
          <cell r="H35" t="str">
            <v>04</v>
          </cell>
          <cell r="I35" t="str">
            <v>MADRAS</v>
          </cell>
          <cell r="J35">
            <v>34120</v>
          </cell>
          <cell r="K35">
            <v>4000</v>
          </cell>
          <cell r="L35" t="str">
            <v>2053</v>
          </cell>
          <cell r="M35" t="b">
            <v>1</v>
          </cell>
          <cell r="O35">
            <v>0</v>
          </cell>
          <cell r="P35">
            <v>0</v>
          </cell>
          <cell r="Q35" t="str">
            <v>OLD OFFICE - ABANDONED</v>
          </cell>
          <cell r="R35">
            <v>564.84</v>
          </cell>
          <cell r="S35">
            <v>59</v>
          </cell>
          <cell r="T35">
            <v>301.29000000000002</v>
          </cell>
          <cell r="U35">
            <v>187.13</v>
          </cell>
          <cell r="V35">
            <v>738</v>
          </cell>
          <cell r="W35">
            <v>34</v>
          </cell>
          <cell r="X35">
            <v>153.13</v>
          </cell>
        </row>
        <row r="36">
          <cell r="B36" t="str">
            <v>FFBMY789</v>
          </cell>
          <cell r="C36">
            <v>789</v>
          </cell>
          <cell r="D36" t="str">
            <v>06</v>
          </cell>
          <cell r="E36" t="str">
            <v>NP DERLGET PRMTER</v>
          </cell>
          <cell r="F36" t="str">
            <v>DATA PROCESSING MACHINES</v>
          </cell>
          <cell r="G36">
            <v>1</v>
          </cell>
          <cell r="H36" t="str">
            <v>04</v>
          </cell>
          <cell r="I36" t="str">
            <v>MADRAS</v>
          </cell>
          <cell r="J36">
            <v>34302</v>
          </cell>
          <cell r="K36">
            <v>24500</v>
          </cell>
          <cell r="L36" t="str">
            <v>2083</v>
          </cell>
          <cell r="M36" t="b">
            <v>1</v>
          </cell>
          <cell r="O36">
            <v>0</v>
          </cell>
          <cell r="P36">
            <v>0</v>
          </cell>
          <cell r="Q36" t="str">
            <v>OBSOLETE</v>
          </cell>
          <cell r="R36">
            <v>2109.5500000000002</v>
          </cell>
          <cell r="S36">
            <v>220</v>
          </cell>
          <cell r="T36">
            <v>1153.31</v>
          </cell>
          <cell r="U36">
            <v>703.86</v>
          </cell>
          <cell r="V36">
            <v>2779</v>
          </cell>
          <cell r="W36">
            <v>127</v>
          </cell>
          <cell r="X36">
            <v>576.86</v>
          </cell>
        </row>
        <row r="37">
          <cell r="B37" t="str">
            <v>FFBMY778</v>
          </cell>
          <cell r="C37">
            <v>778</v>
          </cell>
          <cell r="D37" t="str">
            <v>06</v>
          </cell>
          <cell r="E37" t="str">
            <v>VELTAG STALIGER</v>
          </cell>
          <cell r="F37" t="str">
            <v>DATA PROCESSING MACHINES</v>
          </cell>
          <cell r="G37">
            <v>1</v>
          </cell>
          <cell r="H37" t="str">
            <v>04</v>
          </cell>
          <cell r="I37" t="str">
            <v>MADRAS</v>
          </cell>
          <cell r="J37">
            <v>34326</v>
          </cell>
          <cell r="K37">
            <v>5800</v>
          </cell>
          <cell r="L37" t="str">
            <v>2083</v>
          </cell>
          <cell r="M37" t="b">
            <v>1</v>
          </cell>
          <cell r="O37">
            <v>0</v>
          </cell>
          <cell r="P37">
            <v>0</v>
          </cell>
          <cell r="Q37" t="str">
            <v>NOT AVAILABLE</v>
          </cell>
          <cell r="R37">
            <v>7265.56</v>
          </cell>
          <cell r="S37">
            <v>758</v>
          </cell>
          <cell r="T37">
            <v>3948.8</v>
          </cell>
          <cell r="U37">
            <v>2423.36</v>
          </cell>
          <cell r="V37">
            <v>9549</v>
          </cell>
          <cell r="W37">
            <v>439</v>
          </cell>
          <cell r="X37">
            <v>1984.36</v>
          </cell>
        </row>
        <row r="38">
          <cell r="B38" t="str">
            <v>FFBMY866</v>
          </cell>
          <cell r="C38">
            <v>866</v>
          </cell>
          <cell r="D38" t="str">
            <v>07</v>
          </cell>
          <cell r="E38" t="str">
            <v>COMMERCIAL BLACK BOARDS</v>
          </cell>
          <cell r="F38" t="str">
            <v>FURNITURE &amp; FIXTURES</v>
          </cell>
          <cell r="G38">
            <v>1</v>
          </cell>
          <cell r="H38" t="str">
            <v>04</v>
          </cell>
          <cell r="I38" t="str">
            <v>MADRAS</v>
          </cell>
          <cell r="J38">
            <v>34339</v>
          </cell>
          <cell r="K38">
            <v>5700</v>
          </cell>
          <cell r="L38" t="str">
            <v>2042</v>
          </cell>
          <cell r="M38" t="b">
            <v>1</v>
          </cell>
          <cell r="O38">
            <v>0</v>
          </cell>
          <cell r="P38">
            <v>3177</v>
          </cell>
          <cell r="Q38" t="str">
            <v>OLD OFFICE - ABANDONED</v>
          </cell>
          <cell r="R38">
            <v>1047.5</v>
          </cell>
          <cell r="S38">
            <v>110</v>
          </cell>
          <cell r="T38">
            <v>576.33000000000004</v>
          </cell>
          <cell r="U38">
            <v>350.83</v>
          </cell>
          <cell r="V38">
            <v>1383</v>
          </cell>
          <cell r="W38">
            <v>64</v>
          </cell>
          <cell r="X38">
            <v>286.83</v>
          </cell>
        </row>
        <row r="39">
          <cell r="B39" t="str">
            <v>FFBMY863</v>
          </cell>
          <cell r="C39">
            <v>863</v>
          </cell>
          <cell r="D39" t="str">
            <v>07</v>
          </cell>
          <cell r="E39" t="str">
            <v>BLACK BOARD - 2 NOS.</v>
          </cell>
          <cell r="F39" t="str">
            <v>FURNITURE &amp; FIXTURES</v>
          </cell>
          <cell r="G39">
            <v>2</v>
          </cell>
          <cell r="H39" t="str">
            <v>04</v>
          </cell>
          <cell r="I39" t="str">
            <v>MADRAS</v>
          </cell>
          <cell r="J39">
            <v>34344</v>
          </cell>
          <cell r="K39">
            <v>955.75</v>
          </cell>
          <cell r="L39" t="str">
            <v>2042</v>
          </cell>
          <cell r="M39" t="b">
            <v>1</v>
          </cell>
          <cell r="O39">
            <v>0</v>
          </cell>
          <cell r="P39">
            <v>0</v>
          </cell>
          <cell r="Q39" t="str">
            <v>OLD OFFICE - ABANDONED</v>
          </cell>
          <cell r="R39">
            <v>538.91999999999996</v>
          </cell>
          <cell r="S39">
            <v>57</v>
          </cell>
          <cell r="T39">
            <v>304.08</v>
          </cell>
          <cell r="U39">
            <v>181</v>
          </cell>
          <cell r="V39">
            <v>719</v>
          </cell>
          <cell r="W39">
            <v>33</v>
          </cell>
          <cell r="X39">
            <v>148</v>
          </cell>
        </row>
        <row r="40">
          <cell r="B40" t="str">
            <v>FFBMY881</v>
          </cell>
          <cell r="C40">
            <v>881</v>
          </cell>
          <cell r="D40" t="str">
            <v>05</v>
          </cell>
          <cell r="E40" t="str">
            <v>BPL VACCUM CLEANER</v>
          </cell>
          <cell r="F40" t="str">
            <v>OFFICE EQUIPMENT</v>
          </cell>
          <cell r="G40">
            <v>1</v>
          </cell>
          <cell r="H40" t="str">
            <v>04</v>
          </cell>
          <cell r="I40" t="str">
            <v>MADRAS</v>
          </cell>
          <cell r="J40">
            <v>34448</v>
          </cell>
          <cell r="K40">
            <v>4650</v>
          </cell>
          <cell r="L40" t="str">
            <v>2053</v>
          </cell>
          <cell r="M40" t="b">
            <v>1</v>
          </cell>
          <cell r="O40">
            <v>0</v>
          </cell>
          <cell r="P40">
            <v>0</v>
          </cell>
          <cell r="Q40" t="str">
            <v>NOT WORKING</v>
          </cell>
          <cell r="R40">
            <v>958.38</v>
          </cell>
          <cell r="S40">
            <v>100</v>
          </cell>
          <cell r="T40">
            <v>519.79999999999995</v>
          </cell>
          <cell r="U40">
            <v>319.18</v>
          </cell>
          <cell r="V40">
            <v>1259</v>
          </cell>
          <cell r="W40">
            <v>58</v>
          </cell>
          <cell r="X40">
            <v>261.18</v>
          </cell>
        </row>
        <row r="41">
          <cell r="B41" t="str">
            <v>FFBMY880</v>
          </cell>
          <cell r="C41">
            <v>880</v>
          </cell>
          <cell r="D41" t="str">
            <v>05</v>
          </cell>
          <cell r="E41" t="str">
            <v>CALCULATOR</v>
          </cell>
          <cell r="F41" t="str">
            <v>OFFICE EQUIPMENT</v>
          </cell>
          <cell r="G41">
            <v>1</v>
          </cell>
          <cell r="H41" t="str">
            <v>04</v>
          </cell>
          <cell r="I41" t="str">
            <v>MADRAS</v>
          </cell>
          <cell r="J41">
            <v>34618</v>
          </cell>
          <cell r="K41">
            <v>400</v>
          </cell>
          <cell r="L41" t="str">
            <v>2053</v>
          </cell>
          <cell r="M41" t="b">
            <v>1</v>
          </cell>
          <cell r="O41">
            <v>0</v>
          </cell>
          <cell r="P41">
            <v>0</v>
          </cell>
          <cell r="Q41" t="str">
            <v>OLD OFFICE - ABANDONED</v>
          </cell>
          <cell r="R41">
            <v>431</v>
          </cell>
          <cell r="S41">
            <v>45</v>
          </cell>
          <cell r="T41">
            <v>231.48</v>
          </cell>
          <cell r="U41">
            <v>142.47999999999999</v>
          </cell>
          <cell r="V41">
            <v>565</v>
          </cell>
          <cell r="W41">
            <v>26</v>
          </cell>
          <cell r="X41">
            <v>116.48</v>
          </cell>
        </row>
        <row r="42">
          <cell r="B42" t="str">
            <v>FFBMY868</v>
          </cell>
          <cell r="C42">
            <v>868</v>
          </cell>
          <cell r="D42" t="str">
            <v>07</v>
          </cell>
          <cell r="E42" t="str">
            <v>LETTER BOARD</v>
          </cell>
          <cell r="F42" t="str">
            <v>FURNITURE &amp; FIXTURES</v>
          </cell>
          <cell r="G42">
            <v>1</v>
          </cell>
          <cell r="H42" t="str">
            <v>04</v>
          </cell>
          <cell r="I42" t="str">
            <v>MADRAS</v>
          </cell>
          <cell r="J42">
            <v>34633</v>
          </cell>
          <cell r="K42">
            <v>4600</v>
          </cell>
          <cell r="L42" t="str">
            <v>2042</v>
          </cell>
          <cell r="M42" t="b">
            <v>1</v>
          </cell>
          <cell r="O42">
            <v>0</v>
          </cell>
          <cell r="P42">
            <v>0</v>
          </cell>
          <cell r="Q42" t="str">
            <v>OLD OFFICE - ABANDONED</v>
          </cell>
          <cell r="R42">
            <v>2128.16</v>
          </cell>
          <cell r="S42">
            <v>222</v>
          </cell>
          <cell r="T42">
            <v>1158.8399999999999</v>
          </cell>
          <cell r="U42">
            <v>710</v>
          </cell>
          <cell r="V42">
            <v>2799</v>
          </cell>
          <cell r="W42">
            <v>129</v>
          </cell>
          <cell r="X42">
            <v>581</v>
          </cell>
        </row>
        <row r="43">
          <cell r="B43" t="str">
            <v>MDDP00595</v>
          </cell>
          <cell r="C43">
            <v>1</v>
          </cell>
          <cell r="D43" t="str">
            <v>06</v>
          </cell>
          <cell r="E43" t="str">
            <v>LAP TOP COMPUTER - S. SIVASUBRAMANIAN (CUSTOM DUTY) MADRAS</v>
          </cell>
          <cell r="F43" t="str">
            <v>DATA PROCESSING MACHINES</v>
          </cell>
          <cell r="G43">
            <v>1</v>
          </cell>
          <cell r="H43" t="str">
            <v>04</v>
          </cell>
          <cell r="I43" t="str">
            <v>MADRAS</v>
          </cell>
          <cell r="J43">
            <v>34820</v>
          </cell>
          <cell r="K43">
            <v>31050</v>
          </cell>
          <cell r="L43" t="str">
            <v>2083</v>
          </cell>
          <cell r="M43" t="b">
            <v>0</v>
          </cell>
          <cell r="O43">
            <v>0</v>
          </cell>
          <cell r="P43">
            <v>2507</v>
          </cell>
          <cell r="Q43" t="str">
            <v>OBSOLETE-LYING WITH IT DEPT.</v>
          </cell>
          <cell r="R43">
            <v>3767.02</v>
          </cell>
          <cell r="S43">
            <v>393</v>
          </cell>
          <cell r="T43">
            <v>2055.9</v>
          </cell>
          <cell r="U43">
            <v>1257.92</v>
          </cell>
          <cell r="V43">
            <v>4958</v>
          </cell>
          <cell r="W43">
            <v>228</v>
          </cell>
          <cell r="X43">
            <v>1029.92</v>
          </cell>
        </row>
        <row r="44">
          <cell r="B44" t="str">
            <v>MDOE00596</v>
          </cell>
          <cell r="C44">
            <v>1</v>
          </cell>
          <cell r="D44" t="str">
            <v>06</v>
          </cell>
          <cell r="E44" t="str">
            <v>UPS TRANSFERED FROM DELHI</v>
          </cell>
          <cell r="F44" t="str">
            <v>DATA PROCESSING MACHINES</v>
          </cell>
          <cell r="G44">
            <v>1</v>
          </cell>
          <cell r="H44" t="str">
            <v>04</v>
          </cell>
          <cell r="I44" t="str">
            <v>MADRAS</v>
          </cell>
          <cell r="J44">
            <v>35065</v>
          </cell>
          <cell r="K44">
            <v>76200</v>
          </cell>
          <cell r="L44" t="str">
            <v>2083</v>
          </cell>
          <cell r="M44" t="b">
            <v>1</v>
          </cell>
          <cell r="O44">
            <v>0</v>
          </cell>
          <cell r="P44">
            <v>14440</v>
          </cell>
          <cell r="Q44" t="str">
            <v>OBSOLETE</v>
          </cell>
          <cell r="R44">
            <v>4376.7299999999996</v>
          </cell>
          <cell r="S44">
            <v>456</v>
          </cell>
          <cell r="T44">
            <v>2369.27</v>
          </cell>
          <cell r="U44">
            <v>1457</v>
          </cell>
          <cell r="V44">
            <v>5745</v>
          </cell>
          <cell r="W44">
            <v>264</v>
          </cell>
          <cell r="X44">
            <v>1193</v>
          </cell>
        </row>
        <row r="45">
          <cell r="B45" t="str">
            <v>MDDP00396</v>
          </cell>
          <cell r="C45">
            <v>2</v>
          </cell>
          <cell r="D45" t="str">
            <v>06</v>
          </cell>
          <cell r="E45" t="str">
            <v>250 MB CASSETE TAPE DRIVE FOR WIPRO ALTOS SERVER - 1</v>
          </cell>
          <cell r="F45" t="str">
            <v>DATA PROCESSING MACHINES</v>
          </cell>
          <cell r="G45">
            <v>1</v>
          </cell>
          <cell r="H45" t="str">
            <v>04</v>
          </cell>
          <cell r="I45" t="str">
            <v>MADRAS</v>
          </cell>
          <cell r="J45">
            <v>35182</v>
          </cell>
          <cell r="K45">
            <v>25000</v>
          </cell>
          <cell r="L45" t="str">
            <v>2083</v>
          </cell>
          <cell r="M45" t="b">
            <v>1</v>
          </cell>
          <cell r="O45">
            <v>0</v>
          </cell>
          <cell r="P45">
            <v>6031</v>
          </cell>
          <cell r="Q45" t="str">
            <v>OBSOLETE</v>
          </cell>
          <cell r="R45">
            <v>4376.7299999999996</v>
          </cell>
          <cell r="S45">
            <v>456</v>
          </cell>
          <cell r="T45">
            <v>2369.27</v>
          </cell>
          <cell r="U45">
            <v>1457</v>
          </cell>
          <cell r="V45">
            <v>5745</v>
          </cell>
          <cell r="W45">
            <v>264</v>
          </cell>
          <cell r="X45">
            <v>1193</v>
          </cell>
        </row>
        <row r="46">
          <cell r="B46" t="str">
            <v>MDFF00496</v>
          </cell>
          <cell r="C46">
            <v>1</v>
          </cell>
          <cell r="D46" t="str">
            <v>07</v>
          </cell>
          <cell r="E46" t="str">
            <v>STEEL CABINET 32X54X15" WITH 2 COMPARTMENTS-12 NOS MADRAS</v>
          </cell>
          <cell r="F46" t="str">
            <v>FURNITURE &amp; FIXTURES</v>
          </cell>
          <cell r="G46">
            <v>12</v>
          </cell>
          <cell r="H46" t="str">
            <v>04</v>
          </cell>
          <cell r="I46" t="str">
            <v>MADRAS</v>
          </cell>
          <cell r="J46">
            <v>35200</v>
          </cell>
          <cell r="K46">
            <v>48478</v>
          </cell>
          <cell r="L46" t="str">
            <v>2042</v>
          </cell>
          <cell r="M46" t="b">
            <v>1</v>
          </cell>
          <cell r="O46">
            <v>0</v>
          </cell>
          <cell r="P46">
            <v>34265</v>
          </cell>
          <cell r="Q46" t="str">
            <v>OLD OFFICE - ABANDONED</v>
          </cell>
          <cell r="R46">
            <v>3532.89</v>
          </cell>
          <cell r="S46">
            <v>368</v>
          </cell>
          <cell r="T46">
            <v>1919.11</v>
          </cell>
          <cell r="U46">
            <v>1177</v>
          </cell>
          <cell r="V46">
            <v>4643</v>
          </cell>
          <cell r="W46">
            <v>213</v>
          </cell>
          <cell r="X46">
            <v>964</v>
          </cell>
        </row>
        <row r="47">
          <cell r="B47" t="str">
            <v>MDDP00796</v>
          </cell>
          <cell r="C47">
            <v>1</v>
          </cell>
          <cell r="D47" t="str">
            <v>06</v>
          </cell>
          <cell r="E47" t="str">
            <v>LAPTOP COMPUTER 'DELL' - N PARTHAN MADRAS</v>
          </cell>
          <cell r="F47" t="str">
            <v>DATA PROCESSING MACHINES</v>
          </cell>
          <cell r="G47">
            <v>1</v>
          </cell>
          <cell r="H47" t="str">
            <v>04</v>
          </cell>
          <cell r="I47" t="str">
            <v>MADRAS-N PARTHAN</v>
          </cell>
          <cell r="J47">
            <v>35208</v>
          </cell>
          <cell r="K47">
            <v>170000</v>
          </cell>
          <cell r="L47" t="str">
            <v>2083</v>
          </cell>
          <cell r="M47" t="b">
            <v>1</v>
          </cell>
          <cell r="O47">
            <v>0</v>
          </cell>
          <cell r="P47">
            <v>42982</v>
          </cell>
          <cell r="Q47" t="str">
            <v>OBSOLETE-LYING WITH IT DEPT.</v>
          </cell>
          <cell r="R47">
            <v>4146.6899999999996</v>
          </cell>
          <cell r="S47">
            <v>432</v>
          </cell>
          <cell r="T47">
            <v>2247.31</v>
          </cell>
          <cell r="U47">
            <v>1381</v>
          </cell>
          <cell r="V47">
            <v>5445</v>
          </cell>
          <cell r="W47">
            <v>250</v>
          </cell>
          <cell r="X47">
            <v>1131</v>
          </cell>
        </row>
        <row r="48">
          <cell r="B48" t="str">
            <v>MDDP00396</v>
          </cell>
          <cell r="C48">
            <v>3</v>
          </cell>
          <cell r="D48" t="str">
            <v>06</v>
          </cell>
          <cell r="E48" t="str">
            <v>NOVELL NETWARE VER 3.12 UPGRADE 25 TO 50 USERS-TO SERVER</v>
          </cell>
          <cell r="F48" t="str">
            <v>DATA PROCESSING MACHINES</v>
          </cell>
          <cell r="G48">
            <v>1</v>
          </cell>
          <cell r="H48" t="str">
            <v>04</v>
          </cell>
          <cell r="I48" t="str">
            <v>MADRAS</v>
          </cell>
          <cell r="J48">
            <v>35464</v>
          </cell>
          <cell r="K48">
            <v>81000</v>
          </cell>
          <cell r="L48" t="str">
            <v>2083</v>
          </cell>
          <cell r="M48" t="b">
            <v>1</v>
          </cell>
          <cell r="O48">
            <v>0</v>
          </cell>
          <cell r="P48">
            <v>29667</v>
          </cell>
          <cell r="Q48" t="str">
            <v>OBSOLETE-NOT IN USE</v>
          </cell>
          <cell r="R48">
            <v>338.05</v>
          </cell>
          <cell r="S48">
            <v>36</v>
          </cell>
          <cell r="T48">
            <v>190.25</v>
          </cell>
          <cell r="U48">
            <v>113.3</v>
          </cell>
          <cell r="V48">
            <v>451</v>
          </cell>
          <cell r="W48">
            <v>21</v>
          </cell>
          <cell r="X48">
            <v>92.3</v>
          </cell>
        </row>
        <row r="49">
          <cell r="B49" t="str">
            <v>MDDP00797</v>
          </cell>
          <cell r="C49">
            <v>7</v>
          </cell>
          <cell r="D49" t="str">
            <v>06</v>
          </cell>
          <cell r="E49" t="str">
            <v>WIPRO GENIUS WRITER PORTABLE PRINTER-S.BALA</v>
          </cell>
          <cell r="F49" t="str">
            <v>DATA PROCESSING MACHINES</v>
          </cell>
          <cell r="G49">
            <v>1</v>
          </cell>
          <cell r="H49" t="str">
            <v>04</v>
          </cell>
          <cell r="I49" t="str">
            <v>MADRAS</v>
          </cell>
          <cell r="J49">
            <v>35744</v>
          </cell>
          <cell r="K49">
            <v>4000</v>
          </cell>
          <cell r="L49" t="str">
            <v>2083</v>
          </cell>
          <cell r="M49" t="b">
            <v>1</v>
          </cell>
          <cell r="O49">
            <v>0</v>
          </cell>
          <cell r="P49">
            <v>0</v>
          </cell>
          <cell r="Q49" t="str">
            <v>OBSOLETE</v>
          </cell>
          <cell r="R49">
            <v>4000</v>
          </cell>
          <cell r="S49">
            <v>0</v>
          </cell>
          <cell r="T49">
            <v>0</v>
          </cell>
          <cell r="U49">
            <v>0</v>
          </cell>
          <cell r="V49">
            <v>4000</v>
          </cell>
          <cell r="W49">
            <v>0</v>
          </cell>
          <cell r="X49">
            <v>0</v>
          </cell>
        </row>
        <row r="50">
          <cell r="B50" t="str">
            <v>MDDP00897</v>
          </cell>
          <cell r="C50">
            <v>8</v>
          </cell>
          <cell r="D50" t="str">
            <v>06</v>
          </cell>
          <cell r="E50" t="str">
            <v>PRINTER CABLE FOR PORTABLE PRINTER - S.BALA</v>
          </cell>
          <cell r="F50" t="str">
            <v>DATA PROCESSING MACHINES</v>
          </cell>
          <cell r="G50">
            <v>1</v>
          </cell>
          <cell r="H50" t="str">
            <v>04</v>
          </cell>
          <cell r="I50" t="str">
            <v>MADRAS</v>
          </cell>
          <cell r="J50">
            <v>35744</v>
          </cell>
          <cell r="K50">
            <v>150</v>
          </cell>
          <cell r="L50" t="str">
            <v>2083</v>
          </cell>
          <cell r="M50" t="b">
            <v>1</v>
          </cell>
          <cell r="O50">
            <v>0</v>
          </cell>
          <cell r="P50">
            <v>0</v>
          </cell>
          <cell r="Q50" t="str">
            <v>OBSOLETE</v>
          </cell>
          <cell r="R50">
            <v>955.75</v>
          </cell>
          <cell r="S50">
            <v>0</v>
          </cell>
          <cell r="T50">
            <v>0</v>
          </cell>
          <cell r="U50">
            <v>0</v>
          </cell>
          <cell r="V50">
            <v>955.75</v>
          </cell>
          <cell r="W50">
            <v>0</v>
          </cell>
          <cell r="X50">
            <v>0</v>
          </cell>
        </row>
        <row r="51">
          <cell r="B51" t="str">
            <v>MDFF00598</v>
          </cell>
          <cell r="C51">
            <v>5</v>
          </cell>
          <cell r="D51" t="str">
            <v>07</v>
          </cell>
          <cell r="E51" t="str">
            <v>RECEPTION TABLE  1NO</v>
          </cell>
          <cell r="F51" t="str">
            <v>FURNITURE &amp; FIXTURES</v>
          </cell>
          <cell r="G51">
            <v>1</v>
          </cell>
          <cell r="H51" t="str">
            <v>04</v>
          </cell>
          <cell r="I51" t="str">
            <v>CHENNAI</v>
          </cell>
          <cell r="J51">
            <v>35835</v>
          </cell>
          <cell r="K51">
            <v>17338</v>
          </cell>
          <cell r="L51" t="str">
            <v>2042</v>
          </cell>
          <cell r="M51" t="b">
            <v>1</v>
          </cell>
          <cell r="O51">
            <v>0</v>
          </cell>
          <cell r="P51">
            <v>14164</v>
          </cell>
          <cell r="Q51" t="str">
            <v>OLD OFFICE - ABANDONED</v>
          </cell>
          <cell r="R51">
            <v>2523</v>
          </cell>
          <cell r="S51">
            <v>361</v>
          </cell>
          <cell r="T51">
            <v>2816</v>
          </cell>
          <cell r="U51">
            <v>1413</v>
          </cell>
          <cell r="V51">
            <v>4287</v>
          </cell>
          <cell r="W51">
            <v>256</v>
          </cell>
          <cell r="X51">
            <v>1157</v>
          </cell>
        </row>
        <row r="52">
          <cell r="B52" t="str">
            <v>MDOE02098</v>
          </cell>
          <cell r="C52">
            <v>20</v>
          </cell>
          <cell r="D52" t="str">
            <v>05</v>
          </cell>
          <cell r="E52" t="str">
            <v>MILTON BREAD TOASTER 1 NO</v>
          </cell>
          <cell r="F52" t="str">
            <v>OFFICE EQUIPMENT</v>
          </cell>
          <cell r="G52">
            <v>1</v>
          </cell>
          <cell r="H52" t="str">
            <v>04</v>
          </cell>
          <cell r="I52" t="str">
            <v>CHENNAI</v>
          </cell>
          <cell r="J52">
            <v>36012</v>
          </cell>
          <cell r="K52">
            <v>1050</v>
          </cell>
          <cell r="L52" t="str">
            <v>2053</v>
          </cell>
          <cell r="M52" t="b">
            <v>1</v>
          </cell>
          <cell r="O52">
            <v>0</v>
          </cell>
          <cell r="P52">
            <v>0</v>
          </cell>
          <cell r="Q52" t="str">
            <v>OLD OFFICE - ABANDONED</v>
          </cell>
          <cell r="R52">
            <v>4600</v>
          </cell>
          <cell r="S52">
            <v>0</v>
          </cell>
          <cell r="T52">
            <v>0</v>
          </cell>
          <cell r="U52">
            <v>0</v>
          </cell>
          <cell r="V52">
            <v>4600</v>
          </cell>
          <cell r="W52">
            <v>0</v>
          </cell>
          <cell r="X52">
            <v>0</v>
          </cell>
        </row>
        <row r="53">
          <cell r="B53" t="str">
            <v>KLOE00198</v>
          </cell>
          <cell r="C53">
            <v>1</v>
          </cell>
          <cell r="D53" t="str">
            <v>05</v>
          </cell>
          <cell r="E53" t="str">
            <v>CANNON FAX L250 1 NO</v>
          </cell>
          <cell r="F53" t="str">
            <v>OFFICE EQUIPMENT</v>
          </cell>
          <cell r="G53">
            <v>1</v>
          </cell>
          <cell r="H53" t="str">
            <v>04</v>
          </cell>
          <cell r="I53" t="str">
            <v>CHENNAI</v>
          </cell>
          <cell r="J53">
            <v>36080</v>
          </cell>
          <cell r="K53">
            <v>58135</v>
          </cell>
          <cell r="L53" t="str">
            <v>2099</v>
          </cell>
          <cell r="M53" t="b">
            <v>1</v>
          </cell>
          <cell r="O53">
            <v>0</v>
          </cell>
          <cell r="P53">
            <v>52000</v>
          </cell>
          <cell r="Q53" t="str">
            <v>NOT WORKING</v>
          </cell>
          <cell r="R53">
            <v>400</v>
          </cell>
          <cell r="S53">
            <v>0</v>
          </cell>
          <cell r="T53">
            <v>0</v>
          </cell>
          <cell r="U53">
            <v>0</v>
          </cell>
          <cell r="V53">
            <v>400</v>
          </cell>
          <cell r="W53">
            <v>0</v>
          </cell>
          <cell r="X53">
            <v>0</v>
          </cell>
        </row>
        <row r="54">
          <cell r="B54" t="str">
            <v>MDPM00598</v>
          </cell>
          <cell r="C54">
            <v>5</v>
          </cell>
          <cell r="D54" t="str">
            <v>04</v>
          </cell>
          <cell r="E54" t="str">
            <v>KSB 5HP SUMBERSIBLE PUMP</v>
          </cell>
          <cell r="F54" t="str">
            <v>PLANT &amp; MACHINERY</v>
          </cell>
          <cell r="G54">
            <v>1</v>
          </cell>
          <cell r="H54" t="str">
            <v>04</v>
          </cell>
          <cell r="I54" t="str">
            <v>CHENNAI</v>
          </cell>
          <cell r="J54">
            <v>36089</v>
          </cell>
          <cell r="K54">
            <v>18590</v>
          </cell>
          <cell r="L54" t="str">
            <v>2019</v>
          </cell>
          <cell r="M54" t="b">
            <v>1</v>
          </cell>
          <cell r="O54">
            <v>0</v>
          </cell>
          <cell r="P54">
            <v>16650</v>
          </cell>
          <cell r="Q54" t="str">
            <v>ABANDONED AT SITE</v>
          </cell>
          <cell r="R54">
            <v>4650</v>
          </cell>
          <cell r="S54">
            <v>0</v>
          </cell>
          <cell r="T54">
            <v>0</v>
          </cell>
          <cell r="U54">
            <v>0</v>
          </cell>
          <cell r="V54">
            <v>4650</v>
          </cell>
          <cell r="W54">
            <v>0</v>
          </cell>
          <cell r="X54">
            <v>0</v>
          </cell>
        </row>
        <row r="55">
          <cell r="B55" t="str">
            <v>MDPM00698</v>
          </cell>
          <cell r="C55">
            <v>6</v>
          </cell>
          <cell r="D55" t="str">
            <v>04</v>
          </cell>
          <cell r="E55" t="str">
            <v>P.B.STARTER &amp; SUBMERSIBLE CABLE FOR 5HP PUMP</v>
          </cell>
          <cell r="F55" t="str">
            <v>PLANT &amp; MACHINERY</v>
          </cell>
          <cell r="G55">
            <v>1</v>
          </cell>
          <cell r="H55" t="str">
            <v>04</v>
          </cell>
          <cell r="I55" t="str">
            <v>CHENNAI</v>
          </cell>
          <cell r="J55">
            <v>36089</v>
          </cell>
          <cell r="K55">
            <v>3230</v>
          </cell>
          <cell r="L55" t="str">
            <v>2019</v>
          </cell>
          <cell r="M55" t="b">
            <v>1</v>
          </cell>
          <cell r="O55">
            <v>0</v>
          </cell>
          <cell r="P55">
            <v>0</v>
          </cell>
          <cell r="Q55" t="str">
            <v>ABANDONED AT SITE</v>
          </cell>
          <cell r="R55">
            <v>6135</v>
          </cell>
          <cell r="S55">
            <v>2761</v>
          </cell>
          <cell r="T55">
            <v>49239</v>
          </cell>
          <cell r="U55">
            <v>41756</v>
          </cell>
          <cell r="V55">
            <v>16379</v>
          </cell>
          <cell r="W55">
            <v>5808</v>
          </cell>
          <cell r="X55">
            <v>35948</v>
          </cell>
        </row>
        <row r="56">
          <cell r="E56" t="str">
            <v>TOTAL FOR CHENNAI</v>
          </cell>
          <cell r="K56">
            <v>902150.55999999994</v>
          </cell>
          <cell r="P56">
            <v>326905.77</v>
          </cell>
        </row>
        <row r="57">
          <cell r="B57" t="str">
            <v>MANGALORE</v>
          </cell>
        </row>
        <row r="58">
          <cell r="B58" t="str">
            <v>FFBMY337</v>
          </cell>
          <cell r="C58">
            <v>337</v>
          </cell>
          <cell r="D58" t="str">
            <v>05</v>
          </cell>
          <cell r="E58" t="str">
            <v>3 TELEPHONES</v>
          </cell>
          <cell r="F58" t="str">
            <v>OFFICE EQUIPMENT</v>
          </cell>
          <cell r="G58">
            <v>3</v>
          </cell>
          <cell r="H58" t="str">
            <v>05</v>
          </cell>
          <cell r="I58" t="str">
            <v>WDIL MANGALORE</v>
          </cell>
          <cell r="J58">
            <v>32933</v>
          </cell>
          <cell r="K58">
            <v>2700</v>
          </cell>
          <cell r="L58" t="str">
            <v>2054</v>
          </cell>
          <cell r="M58" t="b">
            <v>1</v>
          </cell>
          <cell r="O58">
            <v>0</v>
          </cell>
          <cell r="P58">
            <v>1281.9100000000001</v>
          </cell>
          <cell r="Q58" t="str">
            <v>OBSOLETE</v>
          </cell>
          <cell r="R58">
            <v>14213</v>
          </cell>
          <cell r="S58">
            <v>3069</v>
          </cell>
          <cell r="T58">
            <v>31196</v>
          </cell>
          <cell r="U58">
            <v>19320</v>
          </cell>
          <cell r="V58">
            <v>29158</v>
          </cell>
          <cell r="W58">
            <v>3497</v>
          </cell>
          <cell r="X58">
            <v>15823</v>
          </cell>
        </row>
        <row r="59">
          <cell r="B59" t="str">
            <v>FFBMY335</v>
          </cell>
          <cell r="C59">
            <v>335</v>
          </cell>
          <cell r="D59" t="str">
            <v>05</v>
          </cell>
          <cell r="E59" t="str">
            <v>PADESTAL FANS</v>
          </cell>
          <cell r="F59" t="str">
            <v>OFFICE EQUIPMENT</v>
          </cell>
          <cell r="G59">
            <v>1</v>
          </cell>
          <cell r="H59" t="str">
            <v>05</v>
          </cell>
          <cell r="I59" t="str">
            <v>MANGALORE</v>
          </cell>
          <cell r="J59">
            <v>33469</v>
          </cell>
          <cell r="K59">
            <v>2570</v>
          </cell>
          <cell r="L59" t="str">
            <v>2074</v>
          </cell>
          <cell r="M59" t="b">
            <v>1</v>
          </cell>
          <cell r="O59">
            <v>0</v>
          </cell>
          <cell r="P59">
            <v>1413</v>
          </cell>
          <cell r="Q59" t="str">
            <v>NOT AVAILABLE AT OFFICE-LEFT AT SITE</v>
          </cell>
          <cell r="R59">
            <v>3174</v>
          </cell>
          <cell r="S59">
            <v>1097</v>
          </cell>
          <cell r="T59">
            <v>13067</v>
          </cell>
          <cell r="U59">
            <v>9749</v>
          </cell>
          <cell r="V59">
            <v>7589</v>
          </cell>
          <cell r="W59">
            <v>1765</v>
          </cell>
          <cell r="X59">
            <v>7984</v>
          </cell>
        </row>
        <row r="60">
          <cell r="B60" t="str">
            <v>FFBMY526</v>
          </cell>
          <cell r="C60">
            <v>526</v>
          </cell>
          <cell r="D60" t="str">
            <v>06</v>
          </cell>
          <cell r="E60" t="str">
            <v>PCAT</v>
          </cell>
          <cell r="F60" t="str">
            <v>DATA PROCESSING MACHINES</v>
          </cell>
          <cell r="G60">
            <v>1</v>
          </cell>
          <cell r="H60" t="str">
            <v>05</v>
          </cell>
          <cell r="I60" t="str">
            <v>MANGALORE</v>
          </cell>
          <cell r="J60">
            <v>33655</v>
          </cell>
          <cell r="K60">
            <v>85280.7</v>
          </cell>
          <cell r="L60" t="str">
            <v>2084</v>
          </cell>
          <cell r="M60" t="b">
            <v>1</v>
          </cell>
          <cell r="O60">
            <v>0</v>
          </cell>
          <cell r="P60">
            <v>0</v>
          </cell>
          <cell r="Q60" t="str">
            <v>OBSOLETE</v>
          </cell>
          <cell r="R60">
            <v>1050</v>
          </cell>
          <cell r="S60">
            <v>0</v>
          </cell>
          <cell r="T60">
            <v>0</v>
          </cell>
          <cell r="U60">
            <v>0</v>
          </cell>
          <cell r="V60">
            <v>1050</v>
          </cell>
          <cell r="W60">
            <v>0</v>
          </cell>
          <cell r="X60">
            <v>0</v>
          </cell>
        </row>
        <row r="61">
          <cell r="B61" t="str">
            <v>FFBMY926</v>
          </cell>
          <cell r="C61">
            <v>926</v>
          </cell>
          <cell r="D61" t="str">
            <v>05</v>
          </cell>
          <cell r="E61" t="str">
            <v>ANTENNA &amp; CABLE</v>
          </cell>
          <cell r="F61" t="str">
            <v>OFFICE EQUIPMENT</v>
          </cell>
          <cell r="G61">
            <v>1</v>
          </cell>
          <cell r="H61" t="str">
            <v>05</v>
          </cell>
          <cell r="I61" t="str">
            <v>MANGLR</v>
          </cell>
          <cell r="J61">
            <v>34624</v>
          </cell>
          <cell r="K61">
            <v>465</v>
          </cell>
          <cell r="L61" t="str">
            <v>2074</v>
          </cell>
          <cell r="M61" t="b">
            <v>1</v>
          </cell>
          <cell r="O61">
            <v>0</v>
          </cell>
          <cell r="P61">
            <v>0</v>
          </cell>
          <cell r="Q61" t="str">
            <v>OBSOLETE</v>
          </cell>
          <cell r="R61">
            <v>1940</v>
          </cell>
          <cell r="S61">
            <v>883</v>
          </cell>
          <cell r="T61">
            <v>15767</v>
          </cell>
          <cell r="U61">
            <v>13400</v>
          </cell>
          <cell r="V61">
            <v>5190</v>
          </cell>
          <cell r="W61">
            <v>1864</v>
          </cell>
          <cell r="X61">
            <v>11536</v>
          </cell>
        </row>
        <row r="62">
          <cell r="B62" t="str">
            <v>MNOE00595</v>
          </cell>
          <cell r="C62">
            <v>1</v>
          </cell>
          <cell r="D62" t="str">
            <v>05</v>
          </cell>
          <cell r="E62" t="str">
            <v>WATER HEATER-CUM-SHOWER AT TRANSIT HOUSE - MANGALORE</v>
          </cell>
          <cell r="F62" t="str">
            <v>OFFICE EQUIPMENT</v>
          </cell>
          <cell r="G62">
            <v>1</v>
          </cell>
          <cell r="H62" t="str">
            <v>05</v>
          </cell>
          <cell r="I62" t="str">
            <v>MANGLR TRNSI HOUSE</v>
          </cell>
          <cell r="J62">
            <v>35032</v>
          </cell>
          <cell r="K62">
            <v>1385.15</v>
          </cell>
          <cell r="L62" t="str">
            <v>2074</v>
          </cell>
          <cell r="M62" t="b">
            <v>0</v>
          </cell>
          <cell r="O62">
            <v>0</v>
          </cell>
          <cell r="P62">
            <v>0</v>
          </cell>
          <cell r="Q62" t="str">
            <v>LEFT AT THE GUEST HOUSE ITSELF SINCE IT WAS FIXED WITH THE WALL</v>
          </cell>
          <cell r="R62">
            <v>3230</v>
          </cell>
          <cell r="S62">
            <v>0</v>
          </cell>
          <cell r="T62">
            <v>0</v>
          </cell>
          <cell r="U62">
            <v>0</v>
          </cell>
          <cell r="V62">
            <v>3230</v>
          </cell>
          <cell r="W62">
            <v>0</v>
          </cell>
          <cell r="X62">
            <v>0</v>
          </cell>
        </row>
        <row r="63">
          <cell r="E63" t="str">
            <v>TOTAL FOR MANGALORE</v>
          </cell>
          <cell r="K63">
            <v>92400.849999999991</v>
          </cell>
          <cell r="P63">
            <v>2694.91</v>
          </cell>
        </row>
        <row r="64">
          <cell r="E64" t="str">
            <v>TOTAL</v>
          </cell>
          <cell r="K64">
            <v>994551.40999999992</v>
          </cell>
          <cell r="P64">
            <v>329600.68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Service Tax payable"/>
      <sheetName val="JAN-MAR08"/>
      <sheetName val="APR-JUN 07"/>
      <sheetName val="JUL-SEP07"/>
      <sheetName val="OCT-DEC 07"/>
      <sheetName val="Prepaid"/>
      <sheetName val="Vendor with Dr. balance"/>
      <sheetName val="Down Payment Vendor NAP"/>
      <sheetName val="Ageing Down payment vendor"/>
      <sheetName val="Down payment vendor"/>
      <sheetName val="Employee adv others"/>
      <sheetName val="sec deposit"/>
      <sheetName val="DESCO"/>
      <sheetName val="DSCIL "/>
      <sheetName val="gain recoverable"/>
      <sheetName val="Income"/>
      <sheetName val="Excess Calc"/>
      <sheetName val="Threshold Calc"/>
      <sheetName val="XREF"/>
      <sheetName val="Expansion"/>
      <sheetName val="TRX ADDITION"/>
      <sheetName val="Break up Sheet"/>
      <sheetName val="PF"/>
      <sheetName val="Balance Sheet"/>
      <sheetName val="Schedules"/>
      <sheetName val="ASSETMST"/>
      <sheetName val="BOQ"/>
      <sheetName val="International"/>
      <sheetName val="Settings"/>
      <sheetName val="#REF"/>
      <sheetName val="ADPM97-98"/>
      <sheetName val="Sch 7TO15"/>
      <sheetName val="Balancesheet"/>
      <sheetName val="Design"/>
      <sheetName val="PRECAST lightconc-II"/>
      <sheetName val="Option Modification"/>
      <sheetName val="Sheet1"/>
      <sheetName val="analysis-superstructure"/>
      <sheetName val="Analy_7-10"/>
      <sheetName val="Labor abs-NMR"/>
      <sheetName val="Civil Boq"/>
      <sheetName val="FA"/>
      <sheetName val="Interest (term loans)"/>
      <sheetName val="factor"/>
      <sheetName val="Link 2001"/>
      <sheetName val="Company"/>
      <sheetName val="269T(final)"/>
      <sheetName val="Analytical 31 March 2007"/>
      <sheetName val="BS"/>
      <sheetName val="Reconciliation"/>
      <sheetName val="Names"/>
      <sheetName val="Training Deposits coding"/>
      <sheetName val="Names Links"/>
      <sheetName val="Database"/>
      <sheetName val="Cash Flow.7"/>
      <sheetName val="CESANTIAS"/>
      <sheetName val="MATRIX"/>
      <sheetName val="ACCELARIS"/>
      <sheetName val="ICUBIX"/>
      <sheetName val="SC6-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 Count Sheet "/>
      <sheetName val="Tickmarks"/>
      <sheetName val="Scope"/>
      <sheetName val="XREF"/>
      <sheetName val="QTY. PROV.LAB"/>
      <sheetName val="PGW-ACCOUNTS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ance"/>
      <sheetName val="Leadsheet"/>
      <sheetName val="Analytic Testing"/>
      <sheetName val="Service Tax payable"/>
      <sheetName val="BP Misc. purchase"/>
      <sheetName val="BILLS PAYABLE DOMESTIC"/>
      <sheetName val="BILLS PAYABLE IMPORTS"/>
      <sheetName val="Exchange loss payable"/>
      <sheetName val="Excess Calc"/>
      <sheetName val="Threshold Calc"/>
      <sheetName val="XREF"/>
      <sheetName val="Tickmarks"/>
      <sheetName val="TRX ADDITION"/>
      <sheetName val="EXCH"/>
      <sheetName val="Ageing Down payment vendor"/>
      <sheetName val="Down payment vendor"/>
      <sheetName val="#REF"/>
      <sheetName val="Financials"/>
      <sheetName val="Balance Sheet"/>
      <sheetName val="Schedules"/>
      <sheetName val="ASSETMST"/>
      <sheetName val="Fixed asset register"/>
      <sheetName val="Design"/>
      <sheetName val="MASTER - MARCH"/>
      <sheetName val="analysis-superstructure"/>
      <sheetName val="Analy_7-10"/>
      <sheetName val="PF"/>
      <sheetName val="factor"/>
      <sheetName val="Top Sheet"/>
      <sheetName val="Break up Sheet"/>
      <sheetName val=""/>
      <sheetName val="Sheet1"/>
      <sheetName val="7 - ORDER ENTRIES"/>
      <sheetName val="8 - BACKLOG"/>
      <sheetName val="9 - SALES BY ENTITY"/>
      <sheetName val="10 - SALES BY BA-SUMMARY"/>
      <sheetName val="11 - SALES BY BA-FC"/>
      <sheetName val="12 - SALES BY BA-CB"/>
      <sheetName val="13 - SALES BY BA-FM"/>
      <sheetName val="14 - BSA"/>
      <sheetName val="19 - BIN"/>
      <sheetName val="Consolidation"/>
      <sheetName val="Cash flow details"/>
      <sheetName val="Schedule"/>
      <sheetName val="Consolidated"/>
      <sheetName val="AG00060"/>
      <sheetName val="MF NAV&amp;MARKET VALUE 31.03.2006"/>
      <sheetName val="Cash Flow.7"/>
      <sheetName val="cdr-Q1"/>
      <sheetName val="Reconciliation"/>
      <sheetName val="Option Modification"/>
      <sheetName val="Data"/>
      <sheetName val="SITEL"/>
      <sheetName val="May03"/>
      <sheetName val="269T(final)"/>
      <sheetName val="Company"/>
      <sheetName val="Masters"/>
      <sheetName val="WDV Workings"/>
      <sheetName val="SC6-18"/>
      <sheetName val="I1"/>
      <sheetName val="Legend"/>
      <sheetName val="Inventory Count Sheet "/>
    </sheetNames>
    <sheetDataSet>
      <sheetData sheetId="0" refreshError="1"/>
      <sheetData sheetId="1" refreshError="1"/>
      <sheetData sheetId="2" refreshError="1"/>
      <sheetData sheetId="3" refreshError="1">
        <row r="16">
          <cell r="B16">
            <v>-307146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Instructions"/>
      <sheetName val="2.Control Sheet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TAB 18"/>
      <sheetName val="19. Decentralised Sites"/>
      <sheetName val="Tickmarks"/>
      <sheetName val="TAB 19"/>
      <sheetName val="TAB 20"/>
      <sheetName val="TAB 21"/>
      <sheetName val="TAB 22"/>
      <sheetName val="TAB 23"/>
      <sheetName val="Decentralised Sites"/>
      <sheetName val="XREF"/>
      <sheetName val="20. Listing"/>
      <sheetName val="P &amp; l"/>
      <sheetName val="Inventory Count Sheet "/>
      <sheetName val="wip FG"/>
      <sheetName val="pa-mtly"/>
      <sheetName val="Links"/>
      <sheetName val="Lead"/>
      <sheetName val="Commerica"/>
      <sheetName val="Power &amp; Fuel (S)"/>
      <sheetName val="FA Schedule"/>
      <sheetName val="Analytical"/>
      <sheetName val="Additions"/>
      <sheetName val="Adjustments"/>
      <sheetName val="Company"/>
      <sheetName val="xSeries255"/>
      <sheetName val="Cash Flow Statement"/>
      <sheetName val="Instructions"/>
      <sheetName val="WDV Workings"/>
      <sheetName val="Seide Customer wise "/>
      <sheetName val="Filati Customer wise"/>
      <sheetName val="Consl LS"/>
      <sheetName val="Seide LS"/>
      <sheetName val="Filati LS"/>
      <sheetName val="Monthly Variance Sheet"/>
      <sheetName val="GL"/>
      <sheetName val="ecc_res"/>
      <sheetName val="Int on STDeposit"/>
      <sheetName val="SCH4 to 6"/>
      <sheetName val="PL"/>
      <sheetName val="Sch - 13"/>
      <sheetName val="Sch 10 to 12"/>
      <sheetName val="B S"/>
      <sheetName val="SCH 7 to 9"/>
      <sheetName val="SC1,2"/>
      <sheetName val="TopSheet"/>
      <sheetName val="Resignation"/>
      <sheetName val="WS 8C"/>
      <sheetName val="WS 8B"/>
      <sheetName val="gratuity expense"/>
      <sheetName val="PF ARP"/>
      <sheetName val="ESIC ARP"/>
      <sheetName val="leave salary- expense"/>
      <sheetName val="Lead Sheet"/>
      <sheetName val="SCH 10"/>
      <sheetName val="Sheet1"/>
      <sheetName val="Balance Sheet"/>
      <sheetName val="P&amp;L"/>
      <sheetName val="Schedule"/>
      <sheetName val="PT II"/>
      <sheetName val="P.F."/>
      <sheetName val="Leasehold mprovements"/>
      <sheetName val="Cash Flow Statement in millions"/>
      <sheetName val="1__Instructions"/>
      <sheetName val="2_Control_Sheet"/>
      <sheetName val="TAB_1"/>
      <sheetName val="TAB_2"/>
      <sheetName val="TAB_3"/>
      <sheetName val="TAB_4"/>
      <sheetName val="TAB_5"/>
      <sheetName val="TAB_6"/>
      <sheetName val="TAB_7"/>
      <sheetName val="TAB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19__Decentralised_Sites"/>
      <sheetName val="TAB_19"/>
      <sheetName val="TAB_20"/>
      <sheetName val="TAB_21"/>
      <sheetName val="TAB_22"/>
      <sheetName val="TAB_23"/>
      <sheetName val="Decentralised_Sites"/>
      <sheetName val="20__Listing"/>
      <sheetName val="P_&amp;_l"/>
      <sheetName val="Inventory_Count_Sheet_"/>
      <sheetName val="wip_FG"/>
      <sheetName val="Power_&amp;_Fuel_(S)"/>
      <sheetName val="FA_Schedule"/>
      <sheetName val="Cash_Flow_Statement_in_millions"/>
      <sheetName val="Service Tax payable"/>
      <sheetName val="Top Sheet"/>
      <sheetName val="Trial Balance - MARCH 2006"/>
      <sheetName val="Tax Details"/>
      <sheetName val="encl to 21(ii)(B)"/>
      <sheetName val="Option Modification"/>
      <sheetName val="MASTER"/>
      <sheetName val="factor"/>
      <sheetName val="Adv towards Equity"/>
      <sheetName val="CF"/>
      <sheetName val="Modality"/>
      <sheetName val="Page 2"/>
      <sheetName val="Consolidated"/>
      <sheetName val="Cash flow details"/>
      <sheetName val="BS"/>
      <sheetName val="9-13"/>
      <sheetName val="14-15"/>
      <sheetName val="5-8"/>
      <sheetName val="Intelenet"/>
      <sheetName val="Price Testing - Used - 1"/>
      <sheetName val="Title"/>
      <sheetName val="Summary"/>
      <sheetName val="Assmp_Ahmd"/>
      <sheetName val="Assmp_Bang"/>
      <sheetName val="Assmp_Baroda"/>
      <sheetName val="Assmp_Chennai"/>
      <sheetName val="Assmp_Gurgaon"/>
      <sheetName val="Assmp_Hybd"/>
      <sheetName val="Assmp_Mumbai"/>
      <sheetName val="Assmp_NCR"/>
      <sheetName val="Assmp_Pune"/>
      <sheetName val="Assmp_Surat"/>
      <sheetName val="Assmp_Vizag"/>
      <sheetName val="Tax Provision"/>
      <sheetName val="Final Accounts"/>
      <sheetName val="INTER"/>
      <sheetName val="5.Crs. TB"/>
      <sheetName val="DCF"/>
      <sheetName val="Leadsheet"/>
      <sheetName val="5-F-PAR"/>
      <sheetName val="PlantControl"/>
      <sheetName val="Cash Flow Statement in mln"/>
      <sheetName val="Rel party"/>
      <sheetName val=".7 Others"/>
      <sheetName val="1612.01AL - INT AM&amp;NIEP"/>
      <sheetName val="Provision for Tax"/>
      <sheetName val="ADVANCE EQUITY"/>
      <sheetName val="Ann VII"/>
      <sheetName val="Ann VIII"/>
      <sheetName val="worksheet"/>
      <sheetName val="Data"/>
      <sheetName val="Rate Reco"/>
      <sheetName val="FA Register_Detailed 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SCHD_WR"/>
      <sheetName val="DJ1"/>
      <sheetName val="ASSETMST"/>
      <sheetName val="Final Schedule"/>
      <sheetName val="#REF"/>
      <sheetName val="TRIAL BALANCE"/>
      <sheetName val="Martyn Apr"/>
      <sheetName val="SMAEU-3"/>
      <sheetName val="Assumptions"/>
      <sheetName val="XLR_NoRangeSheet"/>
      <sheetName val="Balance_Sheet"/>
      <sheetName val="lead_sheet"/>
      <sheetName val="Top_Sheet"/>
      <sheetName val="SCH4_to_6"/>
      <sheetName val="Sch_-_13"/>
      <sheetName val="Sch_10_to_12"/>
      <sheetName val="B_S"/>
      <sheetName val="SCH_7_to_9"/>
      <sheetName val="Int_on_STDeposit"/>
      <sheetName val="PT_II"/>
      <sheetName val="P_F_"/>
      <sheetName val="Seide_Customer_wise_"/>
      <sheetName val="Filati_Customer_wise"/>
      <sheetName val="Consl_LS"/>
      <sheetName val="Seide_LS"/>
      <sheetName val="Filati_LS"/>
      <sheetName val="gratuity_expense"/>
      <sheetName val="PF_ARP"/>
      <sheetName val="ESIC_ARP"/>
      <sheetName val="leave_salary-_expense"/>
      <sheetName val="SCH_10"/>
      <sheetName val="Monthly_Variance_Sheet"/>
      <sheetName val="data.exp"/>
      <sheetName val="SIEVE"/>
      <sheetName val="P L "/>
      <sheetName val="AS21SchE - 9M0708"/>
      <sheetName val="tables"/>
      <sheetName val="List"/>
      <sheetName val="workingnotesof80hhc"/>
      <sheetName val="Salary payable I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 refreshError="1"/>
      <sheetData sheetId="21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puts"/>
      <sheetName val="Phasing"/>
      <sheetName val="Depreciation"/>
      <sheetName val="Repayment"/>
      <sheetName val="Revenue"/>
      <sheetName val="Cash Flow_IRR"/>
      <sheetName val="Tax"/>
      <sheetName val="BS_Ratios_Break Even"/>
      <sheetName val="P&amp;L_DSCR_Prepay"/>
      <sheetName val="Sensitivities"/>
      <sheetName val="LandLease"/>
    </sheetNames>
    <sheetDataSet>
      <sheetData sheetId="0"/>
      <sheetData sheetId="1">
        <row r="8">
          <cell r="E8" t="str">
            <v xml:space="preserve">      OK</v>
          </cell>
        </row>
        <row r="9">
          <cell r="D9">
            <v>0</v>
          </cell>
        </row>
        <row r="53">
          <cell r="J53">
            <v>0</v>
          </cell>
        </row>
      </sheetData>
      <sheetData sheetId="2">
        <row r="25">
          <cell r="D25">
            <v>1.5943410975000599E-16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</row>
        <row r="47">
          <cell r="C47">
            <v>0</v>
          </cell>
        </row>
      </sheetData>
      <sheetData sheetId="3"/>
      <sheetData sheetId="4"/>
      <sheetData sheetId="5">
        <row r="13">
          <cell r="J13">
            <v>365</v>
          </cell>
        </row>
        <row r="57">
          <cell r="D57">
            <v>0</v>
          </cell>
        </row>
      </sheetData>
      <sheetData sheetId="6">
        <row r="7">
          <cell r="E7">
            <v>105.94976</v>
          </cell>
        </row>
        <row r="39">
          <cell r="D39">
            <v>5.4856447799052974</v>
          </cell>
        </row>
        <row r="48">
          <cell r="D48">
            <v>0</v>
          </cell>
        </row>
        <row r="51">
          <cell r="D51">
            <v>7.2712409403052902E-4</v>
          </cell>
          <cell r="H51">
            <v>0</v>
          </cell>
        </row>
      </sheetData>
      <sheetData sheetId="7"/>
      <sheetData sheetId="8">
        <row r="6">
          <cell r="E6">
            <v>0</v>
          </cell>
        </row>
      </sheetData>
      <sheetData sheetId="9">
        <row r="3">
          <cell r="E3">
            <v>40633</v>
          </cell>
        </row>
        <row r="11">
          <cell r="D11">
            <v>5.4849176558112669</v>
          </cell>
        </row>
      </sheetData>
      <sheetData sheetId="10"/>
      <sheetData sheetId="1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done"/>
      <sheetName val="Final Translation Reserve"/>
      <sheetName val="MF NAV&amp;MARKET VALUE 31.03.2006"/>
      <sheetName val="Tickmarks"/>
      <sheetName val="EXCH"/>
      <sheetName val="VAR STORE_CONS"/>
      <sheetName val="leave salary- expense"/>
      <sheetName val="Macro1"/>
      <sheetName val="Lead Sheet"/>
      <sheetName val="Cash Flow Statement"/>
      <sheetName val="Service Tax payable"/>
      <sheetName val="XREF"/>
      <sheetName val="Ageing Down payment vendor"/>
      <sheetName val="Down payment vendor"/>
      <sheetName val="Gtee Commn"/>
      <sheetName val="ADVANCE EQUITY"/>
      <sheetName val="Sheet1"/>
      <sheetName val="xSeries255"/>
      <sheetName val="ASSETMST"/>
      <sheetName val="TAB 1"/>
      <sheetName val="2.Control Sheet"/>
      <sheetName val="PF ARP"/>
      <sheetName val="Lead"/>
      <sheetName val="gratuity expense"/>
      <sheetName val="ESIC ARP"/>
      <sheetName val="5.Threshold Determination"/>
      <sheetName val="CF Working"/>
      <sheetName val="Sub Lead"/>
      <sheetName val="Deposits"/>
      <sheetName val="O.1.2 Deptn as per Books"/>
      <sheetName val="BAL SHEET"/>
      <sheetName val="KPIs"/>
      <sheetName val="NCA_Fixed Asset"/>
      <sheetName val="INVENTORY"/>
      <sheetName val="RIG_FL_1"/>
      <sheetName val="Final_Translation_Reserve"/>
      <sheetName val="MF_NAV&amp;MARKET_VALUE_31_03_2006"/>
      <sheetName val="6 Salary payable"/>
      <sheetName val="19 to 23"/>
      <sheetName val="12 to 18"/>
      <sheetName val="BS"/>
      <sheetName val="4 to 10"/>
      <sheetName val="3"/>
      <sheetName val="26 to 29"/>
      <sheetName val="PL"/>
      <sheetName val="31to32"/>
      <sheetName val="30"/>
      <sheetName val="24to26"/>
      <sheetName val="1.Borrowings"/>
      <sheetName val="FY12 Plan"/>
      <sheetName val="?????"/>
      <sheetName val="长投－舟山"/>
      <sheetName val="Taxes &amp; Deductions"/>
      <sheetName val="CURRENCY"/>
      <sheetName val="MATRIX"/>
      <sheetName val="SC6-18"/>
      <sheetName val="I1"/>
      <sheetName val="2. Monthly Variance Sheet"/>
      <sheetName val="Consolidated"/>
      <sheetName val="Schedules 1-15 (BIW)"/>
      <sheetName val="Schedules 16-22 (BIW)"/>
      <sheetName val="Fixed Assets Schedule"/>
      <sheetName val="FORM_16A _ MONTHLY DETAILED 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Instructions"/>
      <sheetName val="2.Testing of Crs."/>
      <sheetName val="3. Breakup"/>
      <sheetName val="4.CMA"/>
      <sheetName val="5.Crs. TB"/>
      <sheetName val="6. Confirmation"/>
      <sheetName val="7.Dr balance"/>
      <sheetName val="8. TB-Control chart"/>
      <sheetName val="9. Artist TB"/>
      <sheetName val="10. cameramen TB"/>
      <sheetName val="11. contract emp TB"/>
      <sheetName val="12. control accounts TB"/>
      <sheetName val="13. directors TB"/>
      <sheetName val="14. employee TB"/>
      <sheetName val="15. loc hire TB"/>
      <sheetName val="16. rent TB"/>
      <sheetName val="17. technicians TB"/>
      <sheetName val="18. telecasting fess TB"/>
      <sheetName val="19. Purchases TB"/>
      <sheetName val="20. Films TB"/>
      <sheetName val="XREF"/>
      <sheetName val="Tickmarks"/>
      <sheetName val="2.1. Claimed Not Ack as debts"/>
      <sheetName val="2.2. Unitech Contingent"/>
      <sheetName val="2.4. Service Tax Contingent"/>
      <sheetName val="6. Auditor Payment"/>
      <sheetName val="7. Pauling Joint Venture"/>
      <sheetName val="8. Non Provision"/>
      <sheetName val="5. MR"/>
      <sheetName val="31. EPS"/>
      <sheetName val="13. Finance Lease"/>
      <sheetName val="18. Earnings"/>
      <sheetName val="Inventory Count Sheet "/>
      <sheetName val="HBI NCD"/>
      <sheetName val="6120 Creditors Analysis workboo"/>
      <sheetName val="1__Instructions"/>
      <sheetName val="2_Testing_of_Crs_"/>
      <sheetName val="3__Breakup"/>
      <sheetName val="4_CMA"/>
      <sheetName val="5_Crs__TB"/>
      <sheetName val="6__Confirmation"/>
      <sheetName val="7_Dr_balance"/>
      <sheetName val="8__TB-Control_chart"/>
      <sheetName val="9__Artist_TB"/>
      <sheetName val="10__cameramen_TB"/>
      <sheetName val="11__contract_emp_TB"/>
      <sheetName val="12__control_accounts_TB"/>
      <sheetName val="13__directors_TB"/>
      <sheetName val="14__employee_TB"/>
      <sheetName val="15__loc_hire_TB"/>
      <sheetName val="16__rent_TB"/>
      <sheetName val="17__technicians_TB"/>
      <sheetName val="18__telecasting_fess_TB"/>
      <sheetName val="19__Purchases_TB"/>
      <sheetName val="20__Films_TB"/>
      <sheetName val="2_1__Claimed_Not_Ack_as_debts"/>
      <sheetName val="2_2__Unitech_Contingent"/>
      <sheetName val="2_4__Service_Tax_Contingent"/>
      <sheetName val="6__Auditor_Payment"/>
      <sheetName val="7__Pauling_Joint_Venture"/>
      <sheetName val="8__Non_Provision"/>
      <sheetName val="5__MR"/>
      <sheetName val="31__EPS"/>
      <sheetName val="13__Finance_Lease"/>
      <sheetName val="18__Earnings"/>
      <sheetName val="Inventory_Count_Sheet_"/>
      <sheetName val="6120_Creditors_Analysis_workboo"/>
      <sheetName val="HBI_NCD"/>
      <sheetName val="1__Instructions1"/>
      <sheetName val="2_Testing_of_Crs_1"/>
      <sheetName val="3__Breakup1"/>
      <sheetName val="4_CMA1"/>
      <sheetName val="5_Crs__TB1"/>
      <sheetName val="6__Confirmation1"/>
      <sheetName val="7_Dr_balance1"/>
      <sheetName val="8__TB-Control_chart1"/>
      <sheetName val="9__Artist_TB1"/>
      <sheetName val="10__cameramen_TB1"/>
      <sheetName val="11__contract_emp_TB1"/>
      <sheetName val="12__control_accounts_TB1"/>
      <sheetName val="13__directors_TB1"/>
      <sheetName val="14__employee_TB1"/>
      <sheetName val="15__loc_hire_TB1"/>
      <sheetName val="16__rent_TB1"/>
      <sheetName val="17__technicians_TB1"/>
      <sheetName val="18__telecasting_fess_TB1"/>
      <sheetName val="19__Purchases_TB1"/>
      <sheetName val="20__Films_TB1"/>
      <sheetName val="2_1__Claimed_Not_Ack_as_debts1"/>
      <sheetName val="2_2__Unitech_Contingent1"/>
      <sheetName val="2_4__Service_Tax_Contingent1"/>
      <sheetName val="6__Auditor_Payment1"/>
      <sheetName val="7__Pauling_Joint_Venture1"/>
      <sheetName val="8__Non_Provision1"/>
      <sheetName val="5__MR1"/>
      <sheetName val="31__EPS1"/>
      <sheetName val="13__Finance_Lease1"/>
      <sheetName val="18__Earnings1"/>
      <sheetName val="Inventory_Count_Sheet_1"/>
      <sheetName val="6120_Creditors_Analysis_workbo1"/>
      <sheetName val="HBI_NCD1"/>
      <sheetName val="1__Instructions2"/>
      <sheetName val="2_Testing_of_Crs_2"/>
      <sheetName val="3__Breakup2"/>
      <sheetName val="4_CMA2"/>
      <sheetName val="5_Crs__TB2"/>
      <sheetName val="6__Confirmation2"/>
      <sheetName val="7_Dr_balance2"/>
      <sheetName val="8__TB-Control_chart2"/>
      <sheetName val="9__Artist_TB2"/>
      <sheetName val="10__cameramen_TB2"/>
      <sheetName val="11__contract_emp_TB2"/>
      <sheetName val="12__control_accounts_TB2"/>
      <sheetName val="13__directors_TB2"/>
      <sheetName val="14__employee_TB2"/>
      <sheetName val="15__loc_hire_TB2"/>
      <sheetName val="16__rent_TB2"/>
      <sheetName val="17__technicians_TB2"/>
      <sheetName val="18__telecasting_fess_TB2"/>
      <sheetName val="19__Purchases_TB2"/>
      <sheetName val="20__Films_TB2"/>
      <sheetName val="2_1__Claimed_Not_Ack_as_debts2"/>
      <sheetName val="2_2__Unitech_Contingent2"/>
      <sheetName val="2_4__Service_Tax_Contingent2"/>
      <sheetName val="6__Auditor_Payment2"/>
      <sheetName val="7__Pauling_Joint_Venture2"/>
      <sheetName val="8__Non_Provision2"/>
      <sheetName val="5__MR2"/>
      <sheetName val="31__EPS2"/>
      <sheetName val="13__Finance_Lease2"/>
      <sheetName val="18__Earnings2"/>
      <sheetName val="Inventory_Count_Sheet_2"/>
      <sheetName val="6120_Creditors_Analysis_workbo2"/>
      <sheetName val="HBI_NCD2"/>
      <sheetName val="Proforma"/>
      <sheetName val="TAB 1"/>
      <sheetName val="2.Control Sheet"/>
      <sheetName val="Fixed asset register"/>
      <sheetName val="Breakup Value Working"/>
      <sheetName val="dfrdtxtn"/>
      <sheetName val="DET0900"/>
      <sheetName val="Summary"/>
      <sheetName val="Sept 06"/>
      <sheetName val="ANNE1"/>
      <sheetName val="ANNE2"/>
      <sheetName val="SCH VIII"/>
      <sheetName val="Cash flow details"/>
      <sheetName val="Material "/>
      <sheetName val="Parameter_sheet"/>
      <sheetName val="Schedule-Fixed assets "/>
      <sheetName val="P&amp;L"/>
      <sheetName val="Schedule"/>
      <sheetName val="SCH4 to 6"/>
      <sheetName val="PL"/>
      <sheetName val="Sch - 13"/>
      <sheetName val="Sch 10 to 12"/>
      <sheetName val="B S"/>
      <sheetName val="SCH 7 to 9"/>
      <sheetName val="SC1,2"/>
      <sheetName val="Current tax"/>
      <sheetName val="Deprn IT"/>
      <sheetName val="3.Summary"/>
      <sheetName val="3. Summary Salary _Varience"/>
      <sheetName val="FCCB "/>
      <sheetName val="DAVANGERE"/>
      <sheetName val="Fruit - Year 2006"/>
      <sheetName val="Analytical"/>
      <sheetName val="Additions"/>
      <sheetName val="FA Schedule"/>
      <sheetName val="Accounts _22.05"/>
      <sheetName val="Links"/>
      <sheetName val="subsidary tranction"/>
      <sheetName val="Cash Flow Statement in mln"/>
      <sheetName val="Sheet1"/>
      <sheetName val="Int on STDeposit"/>
      <sheetName val="Lead"/>
      <sheetName val="REFNCOMPARE"/>
      <sheetName val="1__Instructions3"/>
      <sheetName val="2_Testing_of_Crs_3"/>
      <sheetName val="3__Breakup3"/>
      <sheetName val="4_CMA3"/>
      <sheetName val="5_Crs__TB3"/>
      <sheetName val="6__Confirmation3"/>
      <sheetName val="7_Dr_balance3"/>
      <sheetName val="8__TB-Control_chart3"/>
      <sheetName val="9__Artist_TB3"/>
      <sheetName val="10__cameramen_TB3"/>
      <sheetName val="11__contract_emp_TB3"/>
      <sheetName val="12__control_accounts_TB3"/>
      <sheetName val="13__directors_TB3"/>
      <sheetName val="14__employee_TB3"/>
      <sheetName val="15__loc_hire_TB3"/>
      <sheetName val="16__rent_TB3"/>
      <sheetName val="17__technicians_TB3"/>
      <sheetName val="18__telecasting_fess_TB3"/>
      <sheetName val="19__Purchases_TB3"/>
      <sheetName val="20__Films_TB3"/>
      <sheetName val="2_1__Claimed_Not_Ack_as_debts3"/>
      <sheetName val="2_2__Unitech_Contingent3"/>
      <sheetName val="2_4__Service_Tax_Contingent3"/>
      <sheetName val="6__Auditor_Payment3"/>
      <sheetName val="7__Pauling_Joint_Venture3"/>
      <sheetName val="8__Non_Provision3"/>
      <sheetName val="5__MR3"/>
      <sheetName val="31__EPS3"/>
      <sheetName val="13__Finance_Lease3"/>
      <sheetName val="18__Earnings3"/>
      <sheetName val="Inventory_Count_Sheet_3"/>
      <sheetName val="HBI_NCD3"/>
      <sheetName val="6120_Creditors_Analysis_workbo3"/>
      <sheetName val="TAB_1"/>
      <sheetName val="2_Control_Sheet"/>
      <sheetName val="Cash_flow_details"/>
      <sheetName val="Breakup_Value_Working"/>
      <sheetName val="INDIVIDUAL"/>
      <sheetName val="Consolidated"/>
      <sheetName val="Top Sheet"/>
      <sheetName val="MISC Expd"/>
      <sheetName val="Deposits"/>
      <sheetName val="Loand &amp; Advances"/>
      <sheetName val="Commerica"/>
      <sheetName val="12.Consolidated- TB-Mar'12"/>
      <sheetName val="Trial Balance - MARCH 2006"/>
      <sheetName val="Year_End"/>
      <sheetName val="FAR co Tangible"/>
      <sheetName val="Fixed Deposit"/>
      <sheetName val="GL Codes"/>
      <sheetName val="MASTER"/>
      <sheetName val="Adv towards Equity"/>
      <sheetName val="Consumption"/>
      <sheetName val="FA Register_Detailed "/>
      <sheetName val="Assumptions"/>
      <sheetName val="31.12.04"/>
      <sheetName val="SCH4_to_6"/>
      <sheetName val="Sch_-_13"/>
      <sheetName val="Sch_10_to_12"/>
      <sheetName val="B_S"/>
      <sheetName val="SCH_7_to_9"/>
      <sheetName val="Sept_06"/>
      <sheetName val="Current_tax"/>
      <sheetName val="Deprn_IT"/>
      <sheetName val="3_Summary"/>
      <sheetName val="3.HO Drs."/>
      <sheetName val="trial bal"/>
      <sheetName val="Tr In"/>
      <sheetName val="Codes"/>
      <sheetName val="Cashflow consolidated"/>
      <sheetName val="tdint"/>
      <sheetName val="Payroll"/>
      <sheetName val="Def.tax final"/>
      <sheetName val="Company"/>
      <sheetName val="wwww"/>
      <sheetName val="INSTRUCTIONS"/>
      <sheetName val="PlantControl"/>
      <sheetName val="Reclass BS 11"/>
      <sheetName val="Reclass PL 11"/>
      <sheetName val="Reco"/>
      <sheetName val="details"/>
      <sheetName val="Sheet3"/>
      <sheetName val="Determination of Threshold"/>
      <sheetName val="Balancesheet"/>
      <sheetName val="ASSETMST"/>
      <sheetName val="List"/>
      <sheetName val="Equipment"/>
      <sheetName val="encl to 21(ii)(B)"/>
      <sheetName val="Civil Work"/>
      <sheetName val="JV'2004 (Final)"/>
      <sheetName val="PARAM"/>
      <sheetName val="Inv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 Instructions"/>
      <sheetName val="2. Testing"/>
      <sheetName val="3. CMA"/>
      <sheetName val="4. TB"/>
      <sheetName val="5. Ageing "/>
      <sheetName val="6. Dful"/>
      <sheetName val="7. Confirmation"/>
      <sheetName val="XREF"/>
      <sheetName val="Tickmarks"/>
      <sheetName val="Service Center"/>
      <sheetName val="dfrdtxtn"/>
      <sheetName val="TAB 1"/>
      <sheetName val="2.Control Sheet"/>
      <sheetName val="PGW"/>
      <sheetName val="HBI NCD"/>
      <sheetName val="Sheet3 (2)"/>
      <sheetName val="5.Crs. TB"/>
      <sheetName val="BS India"/>
      <sheetName val="BS India Schedule"/>
      <sheetName val="Sept 06"/>
      <sheetName val="OpTrack"/>
      <sheetName val="Params"/>
      <sheetName val="Summary-TDS"/>
      <sheetName val="Sheet1"/>
      <sheetName val="old_serial no."/>
      <sheetName val="tot_ass_9697"/>
      <sheetName val="SUMMARY"/>
      <sheetName val="ANNE1"/>
      <sheetName val="ANNE2"/>
      <sheetName val="230002"/>
      <sheetName val="Accrued Income"/>
      <sheetName val="Breakup Value Working"/>
      <sheetName val="Cash flow details"/>
      <sheetName val="Prodn Report"/>
      <sheetName val="GL Bal.  "/>
      <sheetName val="GL Bal."/>
      <sheetName val="IMCL Vendor 31-08-09"/>
      <sheetName val="oracleTB"/>
      <sheetName val="1__Instructions"/>
      <sheetName val="2__Testing"/>
      <sheetName val="3__CMA"/>
      <sheetName val="4__TB"/>
      <sheetName val="5__Ageing_"/>
      <sheetName val="6__Dful"/>
      <sheetName val="7__Confirmation"/>
      <sheetName val="Service_Center"/>
      <sheetName val="TAB_1"/>
      <sheetName val="2_Control_Sheet"/>
      <sheetName val="HBI_NCD"/>
      <sheetName val="Sheet3_(2)"/>
      <sheetName val="5_Crs__TB"/>
      <sheetName val="BS_India"/>
      <sheetName val="BS_India_Schedule"/>
      <sheetName val="Confirmations Pending "/>
      <sheetName val="Fixed asset register"/>
      <sheetName val="Tax Comp"/>
      <sheetName val="Stock"/>
      <sheetName val="Recons"/>
      <sheetName val="Deferred tax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612.01A Balance-Sheet"/>
      <sheetName val="1612.01B TRFDIVS"/>
      <sheetName val="1612.01C LOAN_SUM"/>
      <sheetName val="1612.01D TERMLOANS "/>
      <sheetName val="1612.01E UN_SECU.LOANS"/>
      <sheetName val="1612.01F fixassets"/>
      <sheetName val="1612.01 G CWIP-SUMM"/>
      <sheetName val="1612.01H CWIP"/>
      <sheetName val="1612.01H{1} IMP EQPT"/>
      <sheetName val="1612.01H {2} 273515"/>
      <sheetName val="1612.01I EDC"/>
      <sheetName val="1612.01J INVEST"/>
      <sheetName val="1612.01K cur. assets"/>
      <sheetName val="1612.01L loans_adv"/>
      <sheetName val="1612.01M cur lia &amp; prov"/>
      <sheetName val="1612.01N MISC.EXP"/>
      <sheetName val="1612.01O land_dvp"/>
      <sheetName val="1612.01P tech_fee"/>
      <sheetName val="DHS 1612.01P PROCESS"/>
      <sheetName val="DHS 1612.01P - PMC-F"/>
      <sheetName val="DHS 1612.01P - PMC-I"/>
      <sheetName val="1612.01Q pyt_emp"/>
      <sheetName val="DHS - 1612.01Q pyt_emp"/>
      <sheetName val="1612.01Q{1} SALARIES ANALYSIS"/>
      <sheetName val="1612.01S travel"/>
      <sheetName val="1612.01T commn."/>
      <sheetName val="1612.01U printing"/>
      <sheetName val="1612.01V pro_fee"/>
      <sheetName val="1612.01W rent"/>
      <sheetName val="1612.01X rate_tax"/>
      <sheetName val="1612.01Y repair"/>
      <sheetName val="1612.01Z advt"/>
      <sheetName val="1612.01AA veh_hire"/>
      <sheetName val="1612.01AB fin_cha"/>
      <sheetName val="1612.01AC insurance"/>
      <sheetName val="1612.01AD sundry_exp"/>
      <sheetName val="1612.01AE depreciation"/>
      <sheetName val="1612.01AF audit_fee"/>
      <sheetName val="1612.01AG INT&amp;MISC INC"/>
      <sheetName val="1612.01AH staff_loan_adv"/>
      <sheetName val="1612.01AI deposit&amp;grcomp"/>
      <sheetName val="WELFARE"/>
      <sheetName val="EDC - RECLASSIFIED"/>
      <sheetName val="1612.01AJ MANUAL ENTRY"/>
      <sheetName val="TB101004"/>
      <sheetName val="1612.01AK FEin CWIP "/>
      <sheetName val="1612.01AL last vou"/>
      <sheetName val="311203"/>
      <sheetName val="RJVEI054"/>
      <sheetName val="1612.01AM CONT Main sheet"/>
      <sheetName val="top"/>
      <sheetName val="security clause"/>
      <sheetName val="SECURITY"/>
      <sheetName val="summ_reclassification"/>
      <sheetName val="edc 6"/>
      <sheetName val="CWIp (comparison)"/>
      <sheetName val="DHS 1612.01AN contingent DEC'03"/>
      <sheetName val="DHS 1612.01AO contingent OCT'04"/>
      <sheetName val="1612.01AP - DEB INT Contingency"/>
      <sheetName val="1612.01AQ - intt_abb Contingecy"/>
      <sheetName val="1612.01AQ(1) lcm-intt "/>
      <sheetName val="1612.01AQ(2) lcl-int"/>
      <sheetName val="1612.01AQ(3) lgvintt "/>
      <sheetName val="1612.01AR - INT (ECB)"/>
      <sheetName val="1612.01AS - frn bill"/>
      <sheetName val="1612.01AT Amex "/>
      <sheetName val="1612.01AU amb amro"/>
      <sheetName val="1612.01AV NIEP"/>
      <sheetName val="1612.01AW Niep Tds Summary"/>
      <sheetName val="XREF"/>
      <sheetName val="Tickmarks"/>
      <sheetName val="TRIAL-BALANCE"/>
      <sheetName val="EDC 9 MONTHS"/>
      <sheetName val="edc 9"/>
      <sheetName val="DETAILED SCHEDULE LIST"/>
      <sheetName val="HBI NCD"/>
      <sheetName val="Scope"/>
      <sheetName val="5.Crs. TB"/>
      <sheetName val="519012"/>
      <sheetName val="Inputs"/>
      <sheetName val="PGW"/>
      <sheetName val="Final FA register blockwise"/>
      <sheetName val="Lead"/>
      <sheetName val="SITEL"/>
      <sheetName val="A"/>
      <sheetName val="Intaccrual"/>
      <sheetName val="SBU"/>
      <sheetName val="Current tax"/>
      <sheetName val=" HDFC Interest"/>
      <sheetName val="options"/>
      <sheetName val="업무분장 "/>
      <sheetName val="Quantity"/>
      <sheetName val="GL Bal.  "/>
      <sheetName val="EXPENSES"/>
      <sheetName val="230002"/>
      <sheetName val="Section conclusion"/>
      <sheetName val="Cash Flow Statement in mln"/>
      <sheetName val="zpctb-dta"/>
      <sheetName val="lot no 86"/>
      <sheetName val="GL Bal."/>
      <sheetName val="Clause 9"/>
      <sheetName val="CMA Sampling Apr-Jun"/>
      <sheetName val="Comp"/>
      <sheetName val="PL6-Revenue Bridge"/>
      <sheetName val="Codes"/>
      <sheetName val="1612_01A_Balance-Sheet"/>
      <sheetName val="1612_01B_TRFDIVS"/>
      <sheetName val="1612_01C_LOAN_SUM"/>
      <sheetName val="1612_01D_TERMLOANS_"/>
      <sheetName val="1612_01E_UN_SECU_LOANS"/>
      <sheetName val="1612_01F_fixassets"/>
      <sheetName val="1612_01_G_CWIP-SUMM"/>
      <sheetName val="1612_01H_CWIP"/>
      <sheetName val="1612_01H{1}_IMP_EQPT"/>
      <sheetName val="1612_01H_{2}_273515"/>
      <sheetName val="1612_01I_EDC"/>
      <sheetName val="1612_01J_INVEST"/>
      <sheetName val="1612_01K_cur__assets"/>
      <sheetName val="1612_01L_loans_adv"/>
      <sheetName val="1612_01M_cur_lia_&amp;_prov"/>
      <sheetName val="1612_01N_MISC_EXP"/>
      <sheetName val="1612_01O_land_dvp"/>
      <sheetName val="1612_01P_tech_fee"/>
      <sheetName val="DHS_1612_01P_PROCESS"/>
      <sheetName val="DHS_1612_01P_-_PMC-F"/>
      <sheetName val="DHS_1612_01P_-_PMC-I"/>
      <sheetName val="1612_01Q_pyt_emp"/>
      <sheetName val="DHS_-_1612_01Q_pyt_emp"/>
      <sheetName val="1612_01Q{1}_SALARIES_ANALYSIS"/>
      <sheetName val="1612_01S_travel"/>
      <sheetName val="1612_01T_commn_"/>
      <sheetName val="1612_01U_printing"/>
      <sheetName val="1612_01V_pro_fee"/>
      <sheetName val="1612_01W_rent"/>
      <sheetName val="1612_01X_rate_tax"/>
      <sheetName val="1612_01Y_repair"/>
      <sheetName val="1612_01Z_advt"/>
      <sheetName val="1612_01AA_veh_hire"/>
      <sheetName val="1612_01AB_fin_cha"/>
      <sheetName val="1612_01AC_insurance"/>
      <sheetName val="1612_01AD_sundry_exp"/>
      <sheetName val="1612_01AE_depreciation"/>
      <sheetName val="1612_01AF_audit_fee"/>
      <sheetName val="1612_01AG_INT&amp;MISC_INC"/>
      <sheetName val="1612_01AH_staff_loan_adv"/>
      <sheetName val="1612_01AI_deposit&amp;grcomp"/>
      <sheetName val="EDC_-_RECLASSIFIED"/>
      <sheetName val="1612_01AJ_MANUAL_ENTRY"/>
      <sheetName val="1612_01AK_FEin_CWIP_"/>
      <sheetName val="1612_01AL_last_vou"/>
      <sheetName val="1612_01AM_CONT_Main_sheet"/>
      <sheetName val="security_clause"/>
      <sheetName val="edc_6"/>
      <sheetName val="CWIp_(comparison)"/>
      <sheetName val="DHS_1612_01AN_contingent_DEC'03"/>
      <sheetName val="DHS_1612_01AO_contingent_OCT'04"/>
      <sheetName val="1612_01AP_-_DEB_INT_Contingency"/>
      <sheetName val="1612_01AQ_-_intt_abb_Contingecy"/>
      <sheetName val="1612_01AQ(1)_lcm-intt_"/>
      <sheetName val="1612_01AQ(2)_lcl-int"/>
      <sheetName val="1612_01AQ(3)_lgvintt_"/>
      <sheetName val="1612_01AR_-_INT_(ECB)"/>
      <sheetName val="1612_01AS_-_frn_bill"/>
      <sheetName val="1612_01AT_Amex_"/>
      <sheetName val="1612_01AU_amb_amro"/>
      <sheetName val="1612_01AV_NIEP"/>
      <sheetName val="1612_01AW_Niep_Tds_Summary"/>
      <sheetName val="EDC_9_MONTHS"/>
      <sheetName val="edc_9"/>
      <sheetName val="DETAILED_SCHEDULE_LIST"/>
      <sheetName val="HBI_NCD"/>
      <sheetName val="5_Crs__TB"/>
      <sheetName val="ncr"/>
      <sheetName val="a-4"/>
      <sheetName val="Inventory Count Sheet "/>
      <sheetName val="Worksheet in 16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l-EXCL"/>
      <sheetName val="pL-iNCL"/>
      <sheetName val="Sheet3"/>
      <sheetName val="P&amp;L"/>
      <sheetName val="BS"/>
      <sheetName val="VARIANCE ANALYSIS "/>
      <sheetName val="cash flow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GROUPINGS"/>
      <sheetName val="SIF P&amp;L BS"/>
      <sheetName val="SIF P&amp;L"/>
      <sheetName val="SIF Workings"/>
      <sheetName val="SIF Results Back up"/>
      <sheetName val="PROVISIONS"/>
      <sheetName val="P &amp; L Approach(OB)"/>
      <sheetName val="P &amp; L Approach(CB) "/>
      <sheetName val="AS-22"/>
      <sheetName val="Nagar provisions"/>
      <sheetName val="CL PROVISION"/>
      <sheetName val="SIF R20&amp;R30 "/>
      <sheetName val="SIF-Sent to France"/>
      <sheetName val="sch-IV"/>
      <sheetName val="TBM ANALYSIS"/>
      <sheetName val="Data"/>
      <sheetName val="Fixed asset register"/>
      <sheetName val="XREF"/>
      <sheetName val="Lead Sheet"/>
      <sheetName val="CF"/>
      <sheetName val="Fixed Asets"/>
      <sheetName val="Ref"/>
      <sheetName val="factor"/>
      <sheetName val="sch"/>
      <sheetName val="HSSA-LOG"/>
      <sheetName val="Defn"/>
      <sheetName val="Mapping table"/>
      <sheetName val="DTCT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DEP - O&amp;M"/>
      <sheetName val="Sheet1"/>
    </sheetNames>
    <sheetDataSet>
      <sheetData sheetId="0"/>
      <sheetData sheetId="1"/>
      <sheetData sheetId="2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Daily report"/>
      <sheetName val="OCM2"/>
      <sheetName val="OCM4"/>
      <sheetName val="OCM1"/>
      <sheetName val="OCM3"/>
      <sheetName val="OCM5"/>
      <sheetName val="OCM7"/>
      <sheetName val="INDEX"/>
      <sheetName val="OCM6"/>
      <sheetName val="highlight"/>
      <sheetName val="water"/>
      <sheetName val="AWARD"/>
      <sheetName val="CE"/>
      <sheetName val="hrawd"/>
      <sheetName val="04REL"/>
      <sheetName val="Daily_input"/>
      <sheetName val="Daily_report"/>
      <sheetName val="Instruction Sheet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fcl"/>
      <sheetName val="TRIAL BALANCE"/>
      <sheetName val="FOIL"/>
      <sheetName val="Share price"/>
      <sheetName val="BROKERREC"/>
      <sheetName val="COMB"/>
      <sheetName val="DIVERSIFICATION"/>
      <sheetName val="FTSE"/>
      <sheetName val="FUNDING"/>
      <sheetName val="MUS Calculations- Figure 5410.1"/>
      <sheetName val="Assumptions"/>
      <sheetName val="PAP France"/>
      <sheetName val="Sheet7"/>
      <sheetName val="lookup"/>
      <sheetName val="ARDetails"/>
      <sheetName val="Schedules PL"/>
      <sheetName val="Schedules BS"/>
      <sheetName val="BS"/>
      <sheetName val="Graph"/>
      <sheetName val="Sales"/>
      <sheetName val="x-r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Data"/>
      <sheetName val="Part A - General"/>
      <sheetName val="Nature of Bussiness"/>
      <sheetName val="Holding-Subsidiaries"/>
      <sheetName val="Directors"/>
      <sheetName val="Beneficial Owners"/>
      <sheetName val="Balance Sheet"/>
      <sheetName val="Profit and Loss Account"/>
      <sheetName val="Other Information"/>
      <sheetName val="Item - Goods Traded"/>
      <sheetName val="Item - Raw Material"/>
      <sheetName val="Item - Finished Goods"/>
      <sheetName val="Part B - Computation IT"/>
      <sheetName val="Part C - Computation FBT"/>
      <sheetName val="Sch 1 - Business-Profession"/>
      <sheetName val="Sch 2 - Capital Gains"/>
      <sheetName val="Sch 2 - STG"/>
      <sheetName val="Sch 2 - LTG"/>
      <sheetName val="Sch 2 - Installment Details"/>
      <sheetName val="Sch 3 - Dep IT"/>
      <sheetName val="Sch 4 - House Property"/>
      <sheetName val="Sch 5 - Other Sources"/>
      <sheetName val="Sch 6 - Set off- Current "/>
      <sheetName val="Sch 7 - Set off Previous"/>
      <sheetName val="Sch 8 - BF Losses"/>
      <sheetName val="Sch 9 - Deduction Sec10"/>
      <sheetName val="Sch 10 - Chapter VIA"/>
      <sheetName val="Sch 11 - Agricultural Income"/>
      <sheetName val="Sch 12 - Spl Rate"/>
      <sheetName val="Sch 13 - Exempt Incomes"/>
      <sheetName val="Sch 14 - Sec 88E"/>
      <sheetName val="Sch 15 - Sec 115JB"/>
      <sheetName val="Sch 16 - Dividend Tax"/>
      <sheetName val="Sch 17 - FBT"/>
      <sheetName val="Sch 18 - Bank Accounts"/>
      <sheetName val="Sch 19 - Advance IT"/>
      <sheetName val="Sch 20 - SA Tax"/>
      <sheetName val="Sch 21 - Div. Tax"/>
      <sheetName val="Sch 22 - Advance FBT"/>
      <sheetName val="Sch 23 - SA FBT"/>
      <sheetName val="Sch 24 - TDS"/>
      <sheetName val="Sch 25 - TCS"/>
    </sheetNames>
    <sheetDataSet>
      <sheetData sheetId="0" refreshError="1"/>
      <sheetData sheetId="1">
        <row r="2">
          <cell r="A2" t="str">
            <v>1 -Yes</v>
          </cell>
        </row>
        <row r="3">
          <cell r="A3" t="str">
            <v>2 - No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 refreshError="1"/>
      <sheetData sheetId="42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2.1"/>
      <sheetName val="F2.2"/>
      <sheetName val="F2.3 "/>
      <sheetName val="F2.4"/>
      <sheetName val="F2.8"/>
      <sheetName val="Payable days"/>
      <sheetName val="GCV"/>
      <sheetName val="Coal stock"/>
      <sheetName val="O&amp;M Expense"/>
      <sheetName val="F3"/>
      <sheetName val="F3.2"/>
      <sheetName val="F3.3"/>
      <sheetName val="F3.4"/>
      <sheetName val="F4"/>
      <sheetName val="F4.1"/>
      <sheetName val="F4.2"/>
      <sheetName val="F4.3"/>
      <sheetName val="F5"/>
      <sheetName val="F6"/>
      <sheetName val="F7"/>
      <sheetName val="F8"/>
      <sheetName val="F9"/>
      <sheetName val="F9.1"/>
      <sheetName val="F9.2"/>
      <sheetName val="F9.3"/>
      <sheetName val="F11"/>
      <sheetName val="F13"/>
    </sheetNames>
    <sheetDataSet>
      <sheetData sheetId="0"/>
      <sheetData sheetId="1">
        <row r="40">
          <cell r="G40">
            <v>3765.4307719485168</v>
          </cell>
          <cell r="K40">
            <v>3702.9376275386417</v>
          </cell>
        </row>
        <row r="41">
          <cell r="K41">
            <v>4048.0000000000009</v>
          </cell>
        </row>
        <row r="42">
          <cell r="K42">
            <v>3934.6061813823244</v>
          </cell>
        </row>
        <row r="43">
          <cell r="K43">
            <v>10764.691113614757</v>
          </cell>
        </row>
        <row r="47">
          <cell r="K47">
            <v>4009.0000000000005</v>
          </cell>
        </row>
        <row r="49">
          <cell r="K49">
            <v>10764.691113614757</v>
          </cell>
        </row>
        <row r="58">
          <cell r="K58">
            <v>3675.4866974696124</v>
          </cell>
        </row>
        <row r="59">
          <cell r="K59">
            <v>3969.5006528549525</v>
          </cell>
        </row>
        <row r="60">
          <cell r="K60">
            <v>3211.6781240932914</v>
          </cell>
        </row>
        <row r="61">
          <cell r="K61">
            <v>10764.691113614757</v>
          </cell>
        </row>
        <row r="73">
          <cell r="K73">
            <v>73853.50484103791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9">
          <cell r="N19">
            <v>1454.1500706897723</v>
          </cell>
        </row>
      </sheetData>
      <sheetData sheetId="22"/>
      <sheetData sheetId="23"/>
      <sheetData sheetId="24"/>
      <sheetData sheetId="25"/>
      <sheetData sheetId="26">
        <row r="14">
          <cell r="F14">
            <v>39.273684122632254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"/>
      <sheetName val="PE CHARGES"/>
      <sheetName val="PI CHARGES"/>
      <sheetName val="KE CHARGES-3500"/>
      <sheetName val="SD CHARGES"/>
      <sheetName val="PE-Duty_Kit"/>
      <sheetName val="PI-Duty_Subs"/>
      <sheetName val="KE-Duty_3500"/>
      <sheetName val="SD-Duty_Spares"/>
      <sheetName val="SR4dut"/>
      <sheetName val="Summary"/>
      <sheetName val="Drop down"/>
      <sheetName val="PLIST"/>
      <sheetName val="B"/>
      <sheetName val="ratios"/>
      <sheetName val="wkg cflo"/>
      <sheetName val="SCH 1_2"/>
      <sheetName val="A"/>
      <sheetName val="Sheet3"/>
      <sheetName val="stores"/>
      <sheetName val="Sheet1"/>
      <sheetName val="plbs"/>
      <sheetName val="MISC"/>
      <sheetName val="Sheet2"/>
      <sheetName val="Old"/>
      <sheetName val="Introduction"/>
      <sheetName val="Operating Statistics"/>
      <sheetName val="#REF"/>
      <sheetName val="Financials"/>
      <sheetName val="BS, PL, Sch 5 to 9"/>
      <sheetName val="5"/>
      <sheetName val="RUPEE"/>
      <sheetName val="CAR"/>
      <sheetName val="BOM"/>
      <sheetName val="W-현원가"/>
      <sheetName val="Imp_Charges99"/>
      <sheetName val="Economic Parameters"/>
      <sheetName val="Inputs"/>
      <sheetName val="Project Assumptions"/>
      <sheetName val="Navigation"/>
      <sheetName val="PE_CHARGES"/>
      <sheetName val="PI_CHARGES"/>
      <sheetName val="KE_CHARGES-3500"/>
      <sheetName val="SD_CHARGES"/>
      <sheetName val="Operating_Statistics"/>
      <sheetName val="BS,_PL,_Sch_5_to_9"/>
      <sheetName val="PE_CHARGES1"/>
      <sheetName val="PI_CHARGES1"/>
      <sheetName val="KE_CHARGES-35001"/>
      <sheetName val="SD_CHARGES1"/>
      <sheetName val="Operating_Statistics1"/>
      <sheetName val="BS,_PL,_Sch_5_to_91"/>
      <sheetName val="EXPENSES"/>
      <sheetName val="1) COMMON FACILITIES"/>
      <sheetName val="SPT vs PHI"/>
      <sheetName val="CellPlan"/>
      <sheetName val="Month"/>
      <sheetName val="ModPlan"/>
      <sheetName val="Sydney_Poly"/>
      <sheetName val="Madrid"/>
      <sheetName val="Sydney_Mono"/>
      <sheetName val="FINAL"/>
      <sheetName val="LIAB"/>
      <sheetName val="BS"/>
      <sheetName val="annx15"/>
      <sheetName val="BALANCE-IOTL "/>
      <sheetName val="CWIP-detl-AUC"/>
      <sheetName val="E"/>
      <sheetName val="F"/>
      <sheetName val="G"/>
      <sheetName val="Result"/>
      <sheetName val="ASSUMPTIONS"/>
      <sheetName val="Net Sales Dump"/>
      <sheetName val="app1"/>
      <sheetName val="ann1"/>
      <sheetName val="COTALUM"/>
      <sheetName val="SCH"/>
      <sheetName val="PE_CHARGES2"/>
      <sheetName val="PI_CHARGES2"/>
      <sheetName val="KE_CHARGES-35002"/>
      <sheetName val="SD_CHARGES2"/>
      <sheetName val="Operating_Statistics2"/>
      <sheetName val="BS,_PL,_Sch_5_to_92"/>
      <sheetName val="PE_CHARGES3"/>
      <sheetName val="PI_CHARGES3"/>
      <sheetName val="KE_CHARGES-35003"/>
      <sheetName val="SD_CHARGES3"/>
      <sheetName val="Operating_Statistics3"/>
      <sheetName val="BS,_PL,_Sch_5_to_93"/>
      <sheetName val="PE_CHARGES4"/>
      <sheetName val="PI_CHARGES4"/>
      <sheetName val="KE_CHARGES-35004"/>
      <sheetName val="SD_CHARGES4"/>
      <sheetName val="Operating_Statistics4"/>
      <sheetName val="BS,_PL,_Sch_5_to_94"/>
      <sheetName val="INVTREND"/>
      <sheetName val="Projections"/>
      <sheetName val="Sheet"/>
      <sheetName val="GuV-KNZ (DM)"/>
      <sheetName val="Bilanz-KNZ (F)"/>
      <sheetName val="Netearnanal"/>
      <sheetName val="Jun08"/>
      <sheetName val="Definitions"/>
      <sheetName val="営業収益"/>
      <sheetName val="wkg_cflo"/>
      <sheetName val="SCH_1_2"/>
      <sheetName val="Drop_down"/>
      <sheetName val="Economic_Parameters"/>
      <sheetName val="Project_Assumptions"/>
      <sheetName val="selection"/>
      <sheetName val="leave salary"/>
      <sheetName val="Accounts"/>
      <sheetName val="leaveencashpro2001"/>
      <sheetName val="O Children BOM"/>
      <sheetName val="가공"/>
      <sheetName val="_REF"/>
      <sheetName val="HSBC GL-1005293"/>
      <sheetName val="Notes"/>
      <sheetName val="DIVBUD99"/>
      <sheetName val="740221"/>
      <sheetName val="jan'04"/>
      <sheetName val="DATA 91-98"/>
      <sheetName val="MN T.B."/>
      <sheetName val="Balancesheet"/>
      <sheetName val="CMA"/>
      <sheetName val="GC-15"/>
      <sheetName val="Total"/>
      <sheetName val="YTD SALES"/>
      <sheetName val="COLUMN"/>
      <sheetName val="Base"/>
      <sheetName val="Currency"/>
      <sheetName val="Current"/>
      <sheetName val="Form M"/>
      <sheetName val="BOM_LT"/>
      <sheetName val="Loan Data"/>
      <sheetName val="June 03"/>
      <sheetName val="FBL1N"/>
      <sheetName val="TB"/>
      <sheetName val="BS_RSLACS"/>
      <sheetName val="6 TRS"/>
      <sheetName val="HONOTES"/>
      <sheetName val="pending indent"/>
      <sheetName val="Sheet1 (2)"/>
      <sheetName val="ANNEX5"/>
      <sheetName val="PART-6"/>
      <sheetName val="General"/>
      <sheetName val="ANNEX1"/>
      <sheetName val="PART-1"/>
      <sheetName val="ANNEX6"/>
      <sheetName val="PART-2"/>
      <sheetName val="PART-3"/>
      <sheetName val="PART-4"/>
      <sheetName val="PART-5"/>
      <sheetName val="PART-7"/>
      <sheetName val="PART-8"/>
      <sheetName val="PART-9"/>
      <sheetName val="DOWNLOAD"/>
      <sheetName val="CEP99"/>
      <sheetName val="Basic"/>
      <sheetName val="Apr'05"/>
      <sheetName val="Aug'05"/>
      <sheetName val="Dec'05"/>
      <sheetName val="Feb'06"/>
      <sheetName val="Jan'06"/>
      <sheetName val="Mar'06"/>
      <sheetName val="May'05"/>
      <sheetName val="Nov'05"/>
      <sheetName val="Oct'05"/>
      <sheetName val="Sept'05"/>
      <sheetName val="WIPROGE"/>
      <sheetName val="beam-reinft"/>
      <sheetName val="ANX"/>
      <sheetName val="Reg for Existing Assets"/>
      <sheetName val="H"/>
      <sheetName val="2009-04"/>
      <sheetName val="2009-08"/>
      <sheetName val="2009-12"/>
      <sheetName val="2010-02"/>
      <sheetName val="2010-01"/>
      <sheetName val="2009-07"/>
      <sheetName val="2010-03"/>
      <sheetName val="2009-05"/>
      <sheetName val="2009-11"/>
      <sheetName val="2009-10"/>
      <sheetName val="2009-06"/>
      <sheetName val="2009-09"/>
      <sheetName val="Branchen"/>
      <sheetName val="PM - Imp"/>
      <sheetName val="leave_salary"/>
      <sheetName val="1)_COMMON_FACILITIES"/>
      <sheetName val="BALANCE-IOTL_"/>
      <sheetName val="jobhist"/>
      <sheetName val="Grouping"/>
      <sheetName val="p&amp;m"/>
      <sheetName val="CASHFLOWS"/>
      <sheetName val="2.대외공문"/>
      <sheetName val="BS JUL"/>
      <sheetName val="TYRE1"/>
      <sheetName val="SALE"/>
      <sheetName val="N719(NC)"/>
      <sheetName val="PE_CHARGES5"/>
      <sheetName val="PI_CHARGES5"/>
      <sheetName val="KE_CHARGES-35005"/>
      <sheetName val="SD_CHARGES5"/>
      <sheetName val="Operating_Statistics5"/>
      <sheetName val="BS,_PL,_Sch_5_to_95"/>
      <sheetName val="O_Children_BOM"/>
      <sheetName val="YTD_SALES"/>
      <sheetName val="PE_CHARGES6"/>
      <sheetName val="PI_CHARGES6"/>
      <sheetName val="KE_CHARGES-35006"/>
      <sheetName val="SD_CHARGES6"/>
      <sheetName val="wkg_cflo1"/>
      <sheetName val="SCH_1_21"/>
      <sheetName val="Drop_down1"/>
      <sheetName val="Operating_Statistics6"/>
      <sheetName val="BS,_PL,_Sch_5_to_96"/>
      <sheetName val="1)_COMMON_FACILITIES1"/>
      <sheetName val="O_Children_BOM1"/>
      <sheetName val="YTD_SALES1"/>
      <sheetName val="Combi"/>
      <sheetName val="Emp Reward"/>
      <sheetName val="sath"/>
      <sheetName val="DB"/>
      <sheetName val="define"/>
      <sheetName val="RGIL"/>
      <sheetName val="RECAP RETURNS"/>
      <sheetName val="PL"/>
      <sheetName val="chitimc"/>
      <sheetName val="P&amp;L"/>
      <sheetName val="工数集計"/>
      <sheetName val="推移データ"/>
      <sheetName val="생산전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"/>
      <sheetName val="????(?????)"/>
      <sheetName val="validation rules"/>
      <sheetName val="Sheet3"/>
      <sheetName val="Dimensions IFRS"/>
      <sheetName val="LISTAS"/>
      <sheetName val="balance_sheet"/>
      <sheetName val="Schedules"/>
      <sheetName val="Annexure"/>
      <sheetName val="AP2"/>
      <sheetName val="LEGAL GUJ"/>
      <sheetName val="2006-12"/>
      <sheetName val="2007-02"/>
      <sheetName val="2006-09"/>
      <sheetName val="____(_____)"/>
      <sheetName val="Sheet3 (2)"/>
      <sheetName val="Introduction"/>
      <sheetName val="IDC macro"/>
      <sheetName val="NASCOSTO"/>
      <sheetName val="RUPEE"/>
      <sheetName val="PE CHARGES"/>
      <sheetName val="data"/>
      <sheetName val="BS-203"/>
      <sheetName val="main"/>
      <sheetName val="ER"/>
      <sheetName val="#REF"/>
      <sheetName val="Graph 1"/>
      <sheetName val="B_S"/>
      <sheetName val="Ashwal"/>
      <sheetName val="유통망계획"/>
      <sheetName val="Security charges"/>
      <sheetName val="Subcontracting expenses"/>
      <sheetName val="PBCLIST"/>
      <sheetName val="jobhist"/>
      <sheetName val="ลูกหนี้(เก่า)"/>
      <sheetName val="94上中間分岐点"/>
      <sheetName val="BS"/>
      <sheetName val="수입"/>
      <sheetName val="Control"/>
      <sheetName val="P &amp; L"/>
      <sheetName val="A"/>
      <sheetName val="재질단가"/>
      <sheetName val="Sheet1"/>
      <sheetName val="FUNDFLOW"/>
      <sheetName val="Returns"/>
      <sheetName val="Charts"/>
      <sheetName val="Master Data"/>
      <sheetName val="??? ??02"/>
      <sheetName val="Note 2"/>
      <sheetName val="Master"/>
      <sheetName val="FS Summary_Hospital"/>
      <sheetName val="Cover Page"/>
      <sheetName val=" Financial Report"/>
      <sheetName val=" Financial Report Hospital"/>
      <sheetName val="DIVBUD99"/>
      <sheetName val="HONOTES"/>
      <sheetName val="upa"/>
      <sheetName val="TCOMPS"/>
      <sheetName val="Dimensions_IFRS"/>
      <sheetName val="LEGAL_GUJ"/>
      <sheetName val="validation_rules"/>
      <sheetName val="Graph_1"/>
      <sheetName val="PE_CHARGES"/>
      <sheetName val="Ketaki"/>
      <sheetName val="___ __02"/>
      <sheetName val="Monthly Forecast"/>
      <sheetName val="Intelenet"/>
      <sheetName val="6.6.3"/>
      <sheetName val="가공"/>
      <sheetName val="PDI (Financial)"/>
      <sheetName val="PDI (Operational 1)"/>
      <sheetName val="PDI (Operational 2)"/>
      <sheetName val="PDI (Charts)"/>
      <sheetName val="BS01"/>
      <sheetName val="POWER-DEPT"/>
      <sheetName val="fbmar"/>
      <sheetName val="Sheet2"/>
      <sheetName val="WIPROGE"/>
      <sheetName val="Debtors Details - 31.3.2007-pgm"/>
      <sheetName val="B.S."/>
      <sheetName val="CGOI"/>
    </sheetNames>
    <sheetDataSet>
      <sheetData sheetId="0" refreshError="1">
        <row r="7">
          <cell r="A7" t="str">
            <v>256SA</v>
          </cell>
          <cell r="B7" t="str">
            <v>256M</v>
          </cell>
          <cell r="C7" t="str">
            <v>SYNC</v>
          </cell>
          <cell r="D7" t="str">
            <v>HSA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889</v>
          </cell>
          <cell r="K7">
            <v>18637</v>
          </cell>
          <cell r="L7">
            <v>889</v>
          </cell>
          <cell r="M7">
            <v>18637</v>
          </cell>
          <cell r="N7">
            <v>0</v>
          </cell>
          <cell r="O7" t="str">
            <v/>
          </cell>
          <cell r="P7">
            <v>0</v>
          </cell>
          <cell r="Q7">
            <v>0</v>
          </cell>
          <cell r="R7" t="str">
            <v/>
          </cell>
          <cell r="S7">
            <v>0</v>
          </cell>
          <cell r="T7">
            <v>0</v>
          </cell>
          <cell r="U7" t="str">
            <v/>
          </cell>
          <cell r="V7">
            <v>0</v>
          </cell>
          <cell r="W7">
            <v>0</v>
          </cell>
        </row>
        <row r="8">
          <cell r="A8" t="str">
            <v>256S7</v>
          </cell>
          <cell r="B8">
            <v>0</v>
          </cell>
          <cell r="C8">
            <v>0</v>
          </cell>
          <cell r="D8" t="str">
            <v>FAB 7</v>
          </cell>
          <cell r="E8">
            <v>41</v>
          </cell>
          <cell r="F8">
            <v>930</v>
          </cell>
          <cell r="G8">
            <v>971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889</v>
          </cell>
          <cell r="R8">
            <v>20.964004499437571</v>
          </cell>
          <cell r="S8">
            <v>20127.96</v>
          </cell>
          <cell r="T8">
            <v>889</v>
          </cell>
          <cell r="U8">
            <v>20.964004499437571</v>
          </cell>
          <cell r="V8">
            <v>20127.96</v>
          </cell>
          <cell r="W8">
            <v>82</v>
          </cell>
        </row>
        <row r="9">
          <cell r="A9" t="str">
            <v>256S6</v>
          </cell>
          <cell r="B9">
            <v>0</v>
          </cell>
          <cell r="C9">
            <v>0</v>
          </cell>
          <cell r="D9" t="str">
            <v>FAB 6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 t="str">
            <v/>
          </cell>
          <cell r="S9">
            <v>0</v>
          </cell>
          <cell r="T9">
            <v>0</v>
          </cell>
          <cell r="U9" t="str">
            <v/>
          </cell>
          <cell r="V9">
            <v>0</v>
          </cell>
          <cell r="W9">
            <v>0</v>
          </cell>
        </row>
        <row r="10">
          <cell r="E10">
            <v>41</v>
          </cell>
          <cell r="F10">
            <v>930</v>
          </cell>
          <cell r="G10">
            <v>971</v>
          </cell>
          <cell r="H10">
            <v>0</v>
          </cell>
          <cell r="I10">
            <v>0</v>
          </cell>
          <cell r="J10">
            <v>889</v>
          </cell>
          <cell r="K10">
            <v>18637</v>
          </cell>
          <cell r="L10">
            <v>889</v>
          </cell>
          <cell r="M10">
            <v>18637</v>
          </cell>
          <cell r="N10">
            <v>0</v>
          </cell>
          <cell r="O10" t="str">
            <v/>
          </cell>
          <cell r="P10">
            <v>0</v>
          </cell>
          <cell r="Q10">
            <v>889</v>
          </cell>
          <cell r="R10">
            <v>20.964004499437571</v>
          </cell>
          <cell r="S10">
            <v>20127.96</v>
          </cell>
          <cell r="T10">
            <v>889</v>
          </cell>
          <cell r="U10">
            <v>20.964004499437571</v>
          </cell>
          <cell r="V10">
            <v>20127.96</v>
          </cell>
          <cell r="W10">
            <v>82</v>
          </cell>
        </row>
        <row r="11">
          <cell r="A11" t="str">
            <v>256D7</v>
          </cell>
          <cell r="B11">
            <v>0</v>
          </cell>
          <cell r="C11" t="str">
            <v>DDR</v>
          </cell>
          <cell r="D11" t="str">
            <v>FAB 7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 t="str">
            <v/>
          </cell>
          <cell r="S11">
            <v>0</v>
          </cell>
          <cell r="T11">
            <v>0</v>
          </cell>
          <cell r="U11" t="str">
            <v/>
          </cell>
          <cell r="V11">
            <v>0</v>
          </cell>
          <cell r="W11">
            <v>0</v>
          </cell>
        </row>
        <row r="12">
          <cell r="E12">
            <v>41</v>
          </cell>
          <cell r="F12">
            <v>930</v>
          </cell>
          <cell r="G12">
            <v>971</v>
          </cell>
          <cell r="H12">
            <v>0</v>
          </cell>
          <cell r="I12">
            <v>0</v>
          </cell>
          <cell r="J12">
            <v>889</v>
          </cell>
          <cell r="K12">
            <v>18637</v>
          </cell>
          <cell r="L12">
            <v>889</v>
          </cell>
          <cell r="M12">
            <v>18637</v>
          </cell>
          <cell r="N12">
            <v>0</v>
          </cell>
          <cell r="O12" t="str">
            <v/>
          </cell>
          <cell r="P12">
            <v>0</v>
          </cell>
          <cell r="Q12">
            <v>889</v>
          </cell>
          <cell r="R12">
            <v>20.964004499437571</v>
          </cell>
          <cell r="S12">
            <v>20127.96</v>
          </cell>
          <cell r="T12">
            <v>889</v>
          </cell>
          <cell r="U12">
            <v>20.964004499437571</v>
          </cell>
          <cell r="V12">
            <v>20127.96</v>
          </cell>
          <cell r="W12">
            <v>82</v>
          </cell>
        </row>
        <row r="13">
          <cell r="A13" t="str">
            <v>144RA</v>
          </cell>
          <cell r="B13" t="str">
            <v>144M</v>
          </cell>
          <cell r="C13" t="str">
            <v>RAMBUS</v>
          </cell>
          <cell r="D13" t="str">
            <v>HSA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str">
            <v/>
          </cell>
          <cell r="P13">
            <v>0</v>
          </cell>
          <cell r="Q13">
            <v>0</v>
          </cell>
          <cell r="R13" t="str">
            <v/>
          </cell>
          <cell r="S13">
            <v>0</v>
          </cell>
          <cell r="T13">
            <v>0</v>
          </cell>
          <cell r="U13" t="str">
            <v/>
          </cell>
          <cell r="V13">
            <v>0</v>
          </cell>
          <cell r="W13">
            <v>0</v>
          </cell>
        </row>
        <row r="14">
          <cell r="A14" t="str">
            <v>144R7</v>
          </cell>
          <cell r="B14">
            <v>0</v>
          </cell>
          <cell r="C14">
            <v>0</v>
          </cell>
          <cell r="D14" t="str">
            <v>FAB 7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 t="str">
            <v/>
          </cell>
          <cell r="S14">
            <v>0</v>
          </cell>
          <cell r="T14">
            <v>0</v>
          </cell>
          <cell r="U14" t="str">
            <v/>
          </cell>
          <cell r="V14">
            <v>0</v>
          </cell>
          <cell r="W14">
            <v>0</v>
          </cell>
        </row>
        <row r="15">
          <cell r="A15" t="str">
            <v>144R6</v>
          </cell>
          <cell r="B15">
            <v>0</v>
          </cell>
          <cell r="C15">
            <v>0</v>
          </cell>
          <cell r="D15" t="str">
            <v>FAB 6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 t="str">
            <v/>
          </cell>
          <cell r="S15">
            <v>0</v>
          </cell>
          <cell r="T15">
            <v>0</v>
          </cell>
          <cell r="U15" t="str">
            <v/>
          </cell>
          <cell r="V15">
            <v>0</v>
          </cell>
          <cell r="W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 t="str">
            <v/>
          </cell>
          <cell r="P16">
            <v>0</v>
          </cell>
          <cell r="Q16">
            <v>0</v>
          </cell>
          <cell r="R16" t="str">
            <v/>
          </cell>
          <cell r="S16">
            <v>0</v>
          </cell>
          <cell r="T16">
            <v>0</v>
          </cell>
          <cell r="U16" t="str">
            <v/>
          </cell>
          <cell r="V16">
            <v>0</v>
          </cell>
          <cell r="W16">
            <v>0</v>
          </cell>
        </row>
        <row r="17">
          <cell r="A17" t="str">
            <v>144SL7</v>
          </cell>
          <cell r="B17">
            <v>0</v>
          </cell>
          <cell r="C17" t="str">
            <v>SINC LINK</v>
          </cell>
          <cell r="D17" t="str">
            <v>FAB 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 t="str">
            <v/>
          </cell>
          <cell r="S17">
            <v>0</v>
          </cell>
          <cell r="T17">
            <v>0</v>
          </cell>
          <cell r="U17" t="str">
            <v/>
          </cell>
          <cell r="V17">
            <v>0</v>
          </cell>
          <cell r="W17">
            <v>0</v>
          </cell>
        </row>
        <row r="18">
          <cell r="A18" t="str">
            <v>144SL6</v>
          </cell>
          <cell r="B18">
            <v>0</v>
          </cell>
          <cell r="C18">
            <v>0</v>
          </cell>
          <cell r="D18" t="str">
            <v>FAB 6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 t="str">
            <v/>
          </cell>
          <cell r="S18">
            <v>0</v>
          </cell>
          <cell r="T18">
            <v>0</v>
          </cell>
          <cell r="U18" t="str">
            <v/>
          </cell>
          <cell r="V18">
            <v>0</v>
          </cell>
          <cell r="W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/>
          </cell>
          <cell r="P19">
            <v>0</v>
          </cell>
          <cell r="Q19">
            <v>0</v>
          </cell>
          <cell r="R19" t="str">
            <v/>
          </cell>
          <cell r="S19">
            <v>0</v>
          </cell>
          <cell r="T19">
            <v>0</v>
          </cell>
          <cell r="U19" t="str">
            <v/>
          </cell>
          <cell r="V19">
            <v>0</v>
          </cell>
          <cell r="W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/>
          </cell>
          <cell r="P20">
            <v>0</v>
          </cell>
          <cell r="Q20">
            <v>0</v>
          </cell>
          <cell r="R20" t="str">
            <v/>
          </cell>
          <cell r="S20">
            <v>0</v>
          </cell>
          <cell r="T20">
            <v>0</v>
          </cell>
          <cell r="U20" t="str">
            <v/>
          </cell>
          <cell r="V20">
            <v>0</v>
          </cell>
          <cell r="W20">
            <v>0</v>
          </cell>
        </row>
        <row r="21">
          <cell r="A21" t="str">
            <v>128SA</v>
          </cell>
          <cell r="B21" t="str">
            <v>128M</v>
          </cell>
          <cell r="C21" t="str">
            <v>SYNC</v>
          </cell>
          <cell r="D21" t="str">
            <v>HSA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10396</v>
          </cell>
          <cell r="K21">
            <v>74360</v>
          </cell>
          <cell r="L21">
            <v>10396</v>
          </cell>
          <cell r="M21">
            <v>74360</v>
          </cell>
          <cell r="N21">
            <v>0</v>
          </cell>
          <cell r="O21" t="str">
            <v/>
          </cell>
          <cell r="P21">
            <v>0</v>
          </cell>
          <cell r="Q21">
            <v>0</v>
          </cell>
          <cell r="R21" t="str">
            <v/>
          </cell>
          <cell r="S21">
            <v>0</v>
          </cell>
          <cell r="T21">
            <v>0</v>
          </cell>
          <cell r="U21" t="str">
            <v/>
          </cell>
          <cell r="V21">
            <v>0</v>
          </cell>
          <cell r="W21">
            <v>0</v>
          </cell>
        </row>
        <row r="22">
          <cell r="A22" t="str">
            <v>128S7</v>
          </cell>
          <cell r="B22">
            <v>0</v>
          </cell>
          <cell r="C22">
            <v>0</v>
          </cell>
          <cell r="D22" t="str">
            <v>FAB 7</v>
          </cell>
          <cell r="E22">
            <v>1237.6610169491532</v>
          </cell>
          <cell r="F22">
            <v>6150</v>
          </cell>
          <cell r="G22">
            <v>7387.6610169491532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 t="str">
            <v/>
          </cell>
          <cell r="P22">
            <v>0</v>
          </cell>
          <cell r="Q22">
            <v>5973.1003213721724</v>
          </cell>
          <cell r="R22">
            <v>7.1527510580992697</v>
          </cell>
          <cell r="S22">
            <v>46142.027615334126</v>
          </cell>
          <cell r="T22">
            <v>5973.1003213721724</v>
          </cell>
          <cell r="U22">
            <v>7.1527510580992697</v>
          </cell>
          <cell r="V22">
            <v>46142.027615334126</v>
          </cell>
          <cell r="W22">
            <v>1414.5606955769808</v>
          </cell>
        </row>
        <row r="23">
          <cell r="A23" t="str">
            <v>128S6</v>
          </cell>
          <cell r="B23">
            <v>0</v>
          </cell>
          <cell r="C23">
            <v>0</v>
          </cell>
          <cell r="D23" t="str">
            <v>FAB 6</v>
          </cell>
          <cell r="E23">
            <v>560.33898305084767</v>
          </cell>
          <cell r="F23">
            <v>4910</v>
          </cell>
          <cell r="G23">
            <v>5470.3389830508477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4422.8996786278276</v>
          </cell>
          <cell r="R23">
            <v>7.1527510580992697</v>
          </cell>
          <cell r="S23">
            <v>34166.772384665885</v>
          </cell>
          <cell r="T23">
            <v>4422.8996786278276</v>
          </cell>
          <cell r="U23">
            <v>7.1527510580992697</v>
          </cell>
          <cell r="V23">
            <v>34166.772384665885</v>
          </cell>
          <cell r="W23">
            <v>1047.4393044230201</v>
          </cell>
        </row>
        <row r="24">
          <cell r="E24">
            <v>1798.0000000000009</v>
          </cell>
          <cell r="F24">
            <v>11060</v>
          </cell>
          <cell r="G24">
            <v>12858</v>
          </cell>
          <cell r="H24">
            <v>0</v>
          </cell>
          <cell r="I24">
            <v>0</v>
          </cell>
          <cell r="J24">
            <v>10396</v>
          </cell>
          <cell r="K24">
            <v>74360</v>
          </cell>
          <cell r="L24">
            <v>10396</v>
          </cell>
          <cell r="M24">
            <v>74360</v>
          </cell>
          <cell r="N24">
            <v>0</v>
          </cell>
          <cell r="O24" t="str">
            <v/>
          </cell>
          <cell r="P24">
            <v>0</v>
          </cell>
          <cell r="Q24">
            <v>10396</v>
          </cell>
          <cell r="R24">
            <v>7.1527510580992706</v>
          </cell>
          <cell r="S24">
            <v>80308.800000000017</v>
          </cell>
          <cell r="T24">
            <v>10396</v>
          </cell>
          <cell r="U24">
            <v>7.1527510580992706</v>
          </cell>
          <cell r="V24">
            <v>80308.800000000017</v>
          </cell>
          <cell r="W24">
            <v>2462.0000000000009</v>
          </cell>
        </row>
        <row r="25">
          <cell r="A25" t="str">
            <v>128D7</v>
          </cell>
          <cell r="B25">
            <v>0</v>
          </cell>
          <cell r="C25" t="str">
            <v>DDR</v>
          </cell>
          <cell r="D25" t="str">
            <v>FAB 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658</v>
          </cell>
          <cell r="K25">
            <v>9532</v>
          </cell>
          <cell r="L25">
            <v>658</v>
          </cell>
          <cell r="M25">
            <v>9532</v>
          </cell>
          <cell r="N25">
            <v>0</v>
          </cell>
          <cell r="O25" t="str">
            <v/>
          </cell>
          <cell r="P25">
            <v>0</v>
          </cell>
          <cell r="Q25">
            <v>0</v>
          </cell>
          <cell r="R25" t="str">
            <v/>
          </cell>
          <cell r="S25">
            <v>0</v>
          </cell>
          <cell r="T25">
            <v>0</v>
          </cell>
          <cell r="U25" t="str">
            <v/>
          </cell>
          <cell r="V25">
            <v>0</v>
          </cell>
          <cell r="W25">
            <v>0</v>
          </cell>
        </row>
        <row r="26">
          <cell r="A26" t="str">
            <v>128D6</v>
          </cell>
          <cell r="B26">
            <v>0</v>
          </cell>
          <cell r="C26">
            <v>0</v>
          </cell>
          <cell r="D26" t="str">
            <v>FAB 6</v>
          </cell>
          <cell r="E26">
            <v>0</v>
          </cell>
          <cell r="F26">
            <v>730</v>
          </cell>
          <cell r="G26">
            <v>730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 t="str">
            <v/>
          </cell>
          <cell r="P26">
            <v>0</v>
          </cell>
          <cell r="Q26">
            <v>658</v>
          </cell>
          <cell r="R26">
            <v>14.486322188449847</v>
          </cell>
          <cell r="S26">
            <v>10294.56</v>
          </cell>
          <cell r="T26">
            <v>658</v>
          </cell>
          <cell r="U26">
            <v>14.486322188449847</v>
          </cell>
          <cell r="V26">
            <v>10294.56</v>
          </cell>
          <cell r="W26">
            <v>72</v>
          </cell>
        </row>
        <row r="27">
          <cell r="E27">
            <v>0</v>
          </cell>
          <cell r="F27">
            <v>730</v>
          </cell>
          <cell r="G27">
            <v>730</v>
          </cell>
          <cell r="H27">
            <v>0</v>
          </cell>
          <cell r="I27">
            <v>0</v>
          </cell>
          <cell r="J27">
            <v>658</v>
          </cell>
          <cell r="K27">
            <v>9532</v>
          </cell>
          <cell r="L27">
            <v>658</v>
          </cell>
          <cell r="M27">
            <v>9532</v>
          </cell>
          <cell r="N27">
            <v>0</v>
          </cell>
          <cell r="O27">
            <v>0</v>
          </cell>
          <cell r="P27">
            <v>0</v>
          </cell>
          <cell r="Q27">
            <v>658</v>
          </cell>
          <cell r="R27">
            <v>14.486322188449847</v>
          </cell>
          <cell r="S27">
            <v>10294.56</v>
          </cell>
          <cell r="T27">
            <v>658</v>
          </cell>
          <cell r="U27">
            <v>14.486322188449847</v>
          </cell>
          <cell r="V27">
            <v>10294.56</v>
          </cell>
          <cell r="W27">
            <v>72</v>
          </cell>
        </row>
        <row r="28">
          <cell r="A28" t="str">
            <v>128D7X32</v>
          </cell>
          <cell r="B28">
            <v>0</v>
          </cell>
          <cell r="C28" t="str">
            <v>DDR (X32)</v>
          </cell>
          <cell r="D28" t="str">
            <v>FAB 7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str">
            <v/>
          </cell>
          <cell r="S28">
            <v>0</v>
          </cell>
          <cell r="T28">
            <v>0</v>
          </cell>
          <cell r="U28" t="str">
            <v/>
          </cell>
          <cell r="V28">
            <v>0</v>
          </cell>
          <cell r="W28">
            <v>0</v>
          </cell>
        </row>
        <row r="29">
          <cell r="E29">
            <v>1798.0000000000009</v>
          </cell>
          <cell r="F29">
            <v>11790</v>
          </cell>
          <cell r="G29">
            <v>13588</v>
          </cell>
          <cell r="H29">
            <v>0</v>
          </cell>
          <cell r="I29">
            <v>0</v>
          </cell>
          <cell r="J29">
            <v>11054</v>
          </cell>
          <cell r="K29">
            <v>83892</v>
          </cell>
          <cell r="L29">
            <v>11054</v>
          </cell>
          <cell r="M29">
            <v>83892</v>
          </cell>
          <cell r="N29">
            <v>0</v>
          </cell>
          <cell r="O29" t="str">
            <v/>
          </cell>
          <cell r="P29">
            <v>0</v>
          </cell>
          <cell r="Q29">
            <v>11054</v>
          </cell>
          <cell r="R29">
            <v>7.5892889451782173</v>
          </cell>
          <cell r="S29">
            <v>90603.360000000015</v>
          </cell>
          <cell r="T29">
            <v>11054</v>
          </cell>
          <cell r="U29">
            <v>7.5892889451782173</v>
          </cell>
          <cell r="V29">
            <v>90603.360000000015</v>
          </cell>
          <cell r="W29">
            <v>2534.0000000000009</v>
          </cell>
        </row>
        <row r="30">
          <cell r="A30" t="str">
            <v>64SA</v>
          </cell>
          <cell r="B30" t="str">
            <v>64M</v>
          </cell>
          <cell r="C30" t="str">
            <v>SYNC</v>
          </cell>
          <cell r="D30" t="str">
            <v>HSA</v>
          </cell>
          <cell r="E30">
            <v>4476.2417362270462</v>
          </cell>
          <cell r="F30">
            <v>10110</v>
          </cell>
          <cell r="G30">
            <v>14586.241736227046</v>
          </cell>
          <cell r="H30">
            <v>0</v>
          </cell>
          <cell r="I30">
            <v>0</v>
          </cell>
          <cell r="J30">
            <v>11301</v>
          </cell>
          <cell r="K30">
            <v>40636</v>
          </cell>
          <cell r="L30">
            <v>11301</v>
          </cell>
          <cell r="M30">
            <v>40636</v>
          </cell>
          <cell r="N30">
            <v>0</v>
          </cell>
          <cell r="O30" t="str">
            <v/>
          </cell>
          <cell r="P30">
            <v>0</v>
          </cell>
          <cell r="Q30">
            <v>10335.388918496574</v>
          </cell>
          <cell r="R30">
            <v>3.5957879833643043</v>
          </cell>
          <cell r="S30">
            <v>40136.976658648702</v>
          </cell>
          <cell r="T30">
            <v>10335.388918496574</v>
          </cell>
          <cell r="U30">
            <v>3.5957879833643043</v>
          </cell>
          <cell r="V30">
            <v>40136.976658648702</v>
          </cell>
          <cell r="W30">
            <v>4250.8528177304725</v>
          </cell>
        </row>
        <row r="31">
          <cell r="A31" t="str">
            <v>64S7</v>
          </cell>
          <cell r="B31">
            <v>0</v>
          </cell>
          <cell r="C31">
            <v>0</v>
          </cell>
          <cell r="D31" t="str">
            <v>FAB 7</v>
          </cell>
          <cell r="E31">
            <v>46.789983305509182</v>
          </cell>
          <cell r="F31">
            <v>0</v>
          </cell>
          <cell r="G31">
            <v>46.789983305509182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/>
          </cell>
          <cell r="P31">
            <v>0</v>
          </cell>
          <cell r="Q31">
            <v>33.1540285494739</v>
          </cell>
          <cell r="R31">
            <v>3.5957879833643043</v>
          </cell>
          <cell r="S31">
            <v>128.75204605498055</v>
          </cell>
          <cell r="T31">
            <v>33.1540285494739</v>
          </cell>
          <cell r="U31">
            <v>3.5957879833643043</v>
          </cell>
          <cell r="V31">
            <v>128.75204605498055</v>
          </cell>
          <cell r="W31">
            <v>13.635954756035282</v>
          </cell>
        </row>
        <row r="32">
          <cell r="A32" t="str">
            <v>64S6</v>
          </cell>
          <cell r="B32">
            <v>0</v>
          </cell>
          <cell r="C32">
            <v>0</v>
          </cell>
          <cell r="D32" t="str">
            <v>FAB 6</v>
          </cell>
          <cell r="E32">
            <v>1309.1447412353923</v>
          </cell>
          <cell r="F32">
            <v>0</v>
          </cell>
          <cell r="G32">
            <v>1309.1447412353923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 t="str">
            <v/>
          </cell>
          <cell r="P32">
            <v>0</v>
          </cell>
          <cell r="Q32">
            <v>927.6220904571552</v>
          </cell>
          <cell r="R32">
            <v>3.5957879833643038</v>
          </cell>
          <cell r="S32">
            <v>3602.3749552466434</v>
          </cell>
          <cell r="T32">
            <v>927.6220904571552</v>
          </cell>
          <cell r="U32">
            <v>3.5957879833643038</v>
          </cell>
          <cell r="V32">
            <v>3602.3749552466434</v>
          </cell>
          <cell r="W32">
            <v>381.52265077823711</v>
          </cell>
        </row>
        <row r="33">
          <cell r="A33" t="str">
            <v>64S5</v>
          </cell>
          <cell r="B33">
            <v>0</v>
          </cell>
          <cell r="C33">
            <v>0</v>
          </cell>
          <cell r="D33" t="str">
            <v>FAB 5</v>
          </cell>
          <cell r="E33">
            <v>6.8235392320534221</v>
          </cell>
          <cell r="F33">
            <v>0</v>
          </cell>
          <cell r="G33">
            <v>6.8235392320534221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 t="str">
            <v/>
          </cell>
          <cell r="P33">
            <v>0</v>
          </cell>
          <cell r="Q33">
            <v>4.8349624967982772</v>
          </cell>
          <cell r="R33">
            <v>3.5957879833643038</v>
          </cell>
          <cell r="S33">
            <v>18.776340049684663</v>
          </cell>
          <cell r="T33">
            <v>4.8349624967982772</v>
          </cell>
          <cell r="U33">
            <v>3.5957879833643038</v>
          </cell>
          <cell r="V33">
            <v>18.776340049684663</v>
          </cell>
          <cell r="W33">
            <v>1.9885767352551449</v>
          </cell>
        </row>
        <row r="34">
          <cell r="E34">
            <v>5839</v>
          </cell>
          <cell r="F34">
            <v>10110</v>
          </cell>
          <cell r="G34">
            <v>15949</v>
          </cell>
          <cell r="H34">
            <v>0</v>
          </cell>
          <cell r="I34">
            <v>0</v>
          </cell>
          <cell r="J34">
            <v>11301</v>
          </cell>
          <cell r="K34">
            <v>40636</v>
          </cell>
          <cell r="L34">
            <v>11301</v>
          </cell>
          <cell r="M34">
            <v>40636</v>
          </cell>
          <cell r="N34">
            <v>0</v>
          </cell>
          <cell r="O34" t="str">
            <v/>
          </cell>
          <cell r="P34">
            <v>0</v>
          </cell>
          <cell r="Q34">
            <v>11301</v>
          </cell>
          <cell r="R34">
            <v>3.5957879833643047</v>
          </cell>
          <cell r="S34">
            <v>43886.880000000012</v>
          </cell>
          <cell r="T34">
            <v>11301</v>
          </cell>
          <cell r="U34">
            <v>3.5957879833643047</v>
          </cell>
          <cell r="V34">
            <v>43886.880000000012</v>
          </cell>
          <cell r="W34">
            <v>4648</v>
          </cell>
        </row>
        <row r="35">
          <cell r="A35" t="str">
            <v>64SAX32</v>
          </cell>
          <cell r="B35">
            <v>0</v>
          </cell>
          <cell r="C35" t="str">
            <v>SYNC (X32)</v>
          </cell>
          <cell r="D35" t="str">
            <v>HSA</v>
          </cell>
          <cell r="E35">
            <v>393.90476190476193</v>
          </cell>
          <cell r="F35">
            <v>2540</v>
          </cell>
          <cell r="G35">
            <v>2933.9047619047619</v>
          </cell>
          <cell r="H35">
            <v>0</v>
          </cell>
          <cell r="I35">
            <v>0</v>
          </cell>
          <cell r="J35">
            <v>2790</v>
          </cell>
          <cell r="K35">
            <v>16089</v>
          </cell>
          <cell r="L35">
            <v>2790</v>
          </cell>
          <cell r="M35">
            <v>16089</v>
          </cell>
          <cell r="N35">
            <v>0</v>
          </cell>
          <cell r="O35">
            <v>0</v>
          </cell>
          <cell r="P35">
            <v>0</v>
          </cell>
          <cell r="Q35">
            <v>2486.511022391946</v>
          </cell>
          <cell r="R35">
            <v>5.7666666666666675</v>
          </cell>
          <cell r="S35">
            <v>15485.990647457042</v>
          </cell>
          <cell r="T35">
            <v>2486.511022391946</v>
          </cell>
          <cell r="U35">
            <v>5.7666666666666675</v>
          </cell>
          <cell r="V35">
            <v>15485.990647457042</v>
          </cell>
          <cell r="W35">
            <v>447.39373951281596</v>
          </cell>
        </row>
        <row r="36">
          <cell r="A36" t="str">
            <v>64S6X32</v>
          </cell>
          <cell r="B36">
            <v>0</v>
          </cell>
          <cell r="C36">
            <v>0</v>
          </cell>
          <cell r="D36" t="str">
            <v>FAB 6</v>
          </cell>
          <cell r="E36">
            <v>358.09523809523807</v>
          </cell>
          <cell r="F36">
            <v>0</v>
          </cell>
          <cell r="G36">
            <v>358.09523809523807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303.48897760805414</v>
          </cell>
          <cell r="R36">
            <v>5.7666666666666666</v>
          </cell>
          <cell r="S36">
            <v>1890.1293525429612</v>
          </cell>
          <cell r="T36">
            <v>303.48897760805414</v>
          </cell>
          <cell r="U36">
            <v>5.7666666666666666</v>
          </cell>
          <cell r="V36">
            <v>1890.1293525429612</v>
          </cell>
          <cell r="W36">
            <v>54.606260487183931</v>
          </cell>
        </row>
        <row r="37">
          <cell r="E37">
            <v>752</v>
          </cell>
          <cell r="F37">
            <v>2540</v>
          </cell>
          <cell r="G37">
            <v>3292</v>
          </cell>
          <cell r="H37">
            <v>0</v>
          </cell>
          <cell r="I37">
            <v>0</v>
          </cell>
          <cell r="J37">
            <v>2790</v>
          </cell>
          <cell r="K37">
            <v>16089</v>
          </cell>
          <cell r="L37">
            <v>2790</v>
          </cell>
          <cell r="M37">
            <v>16089</v>
          </cell>
          <cell r="N37">
            <v>0</v>
          </cell>
          <cell r="O37">
            <v>0</v>
          </cell>
          <cell r="P37">
            <v>0</v>
          </cell>
          <cell r="Q37">
            <v>2790</v>
          </cell>
          <cell r="R37">
            <v>5.7666666666666675</v>
          </cell>
          <cell r="S37">
            <v>17376.120000000003</v>
          </cell>
          <cell r="T37">
            <v>2790</v>
          </cell>
          <cell r="U37">
            <v>5.7666666666666675</v>
          </cell>
          <cell r="V37">
            <v>17376.120000000003</v>
          </cell>
          <cell r="W37">
            <v>501.99999999999989</v>
          </cell>
        </row>
        <row r="38">
          <cell r="A38" t="str">
            <v>64D7</v>
          </cell>
          <cell r="B38">
            <v>0</v>
          </cell>
          <cell r="C38" t="str">
            <v>DDR</v>
          </cell>
          <cell r="D38" t="str">
            <v>FAB 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1294</v>
          </cell>
          <cell r="K38">
            <v>8851</v>
          </cell>
          <cell r="L38">
            <v>1294</v>
          </cell>
          <cell r="M38">
            <v>8851</v>
          </cell>
          <cell r="N38">
            <v>0</v>
          </cell>
          <cell r="O38" t="str">
            <v/>
          </cell>
          <cell r="P38">
            <v>0</v>
          </cell>
          <cell r="Q38">
            <v>0</v>
          </cell>
          <cell r="R38" t="str">
            <v/>
          </cell>
          <cell r="S38">
            <v>0</v>
          </cell>
          <cell r="T38">
            <v>0</v>
          </cell>
          <cell r="U38" t="str">
            <v/>
          </cell>
          <cell r="V38">
            <v>0</v>
          </cell>
          <cell r="W38">
            <v>0</v>
          </cell>
        </row>
        <row r="39">
          <cell r="A39" t="str">
            <v>64D6</v>
          </cell>
          <cell r="B39">
            <v>0</v>
          </cell>
          <cell r="C39">
            <v>0</v>
          </cell>
          <cell r="D39" t="str">
            <v>FAB 6</v>
          </cell>
          <cell r="E39">
            <v>1101</v>
          </cell>
          <cell r="F39">
            <v>1250</v>
          </cell>
          <cell r="G39">
            <v>2351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/>
          </cell>
          <cell r="P39">
            <v>0</v>
          </cell>
          <cell r="Q39">
            <v>1294</v>
          </cell>
          <cell r="R39">
            <v>6.8400309119010814</v>
          </cell>
          <cell r="S39">
            <v>9559.08</v>
          </cell>
          <cell r="T39">
            <v>1294</v>
          </cell>
          <cell r="U39">
            <v>6.8400309119010814</v>
          </cell>
          <cell r="V39">
            <v>9559.08</v>
          </cell>
          <cell r="W39">
            <v>1057</v>
          </cell>
        </row>
        <row r="40">
          <cell r="E40">
            <v>1101</v>
          </cell>
          <cell r="F40">
            <v>1250</v>
          </cell>
          <cell r="G40">
            <v>2351</v>
          </cell>
          <cell r="H40">
            <v>0</v>
          </cell>
          <cell r="I40">
            <v>0</v>
          </cell>
          <cell r="J40">
            <v>1294</v>
          </cell>
          <cell r="K40">
            <v>8851</v>
          </cell>
          <cell r="L40">
            <v>1294</v>
          </cell>
          <cell r="M40">
            <v>8851</v>
          </cell>
          <cell r="N40">
            <v>0</v>
          </cell>
          <cell r="O40">
            <v>0</v>
          </cell>
          <cell r="P40">
            <v>0</v>
          </cell>
          <cell r="Q40">
            <v>1294</v>
          </cell>
          <cell r="R40">
            <v>6.8400309119010814</v>
          </cell>
          <cell r="S40">
            <v>9559.08</v>
          </cell>
          <cell r="T40">
            <v>1294</v>
          </cell>
          <cell r="U40">
            <v>6.8400309119010814</v>
          </cell>
          <cell r="V40">
            <v>9559.08</v>
          </cell>
          <cell r="W40">
            <v>1057</v>
          </cell>
        </row>
        <row r="41">
          <cell r="A41" t="str">
            <v>64D7X32</v>
          </cell>
          <cell r="B41">
            <v>0</v>
          </cell>
          <cell r="C41" t="str">
            <v>DDR (X32)</v>
          </cell>
          <cell r="D41" t="str">
            <v>FAB 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213</v>
          </cell>
          <cell r="K41">
            <v>1909</v>
          </cell>
          <cell r="L41">
            <v>213</v>
          </cell>
          <cell r="M41">
            <v>1909</v>
          </cell>
          <cell r="N41">
            <v>0</v>
          </cell>
          <cell r="O41" t="str">
            <v/>
          </cell>
          <cell r="P41">
            <v>0</v>
          </cell>
          <cell r="Q41">
            <v>0</v>
          </cell>
          <cell r="R41" t="str">
            <v/>
          </cell>
          <cell r="S41">
            <v>0</v>
          </cell>
          <cell r="T41">
            <v>0</v>
          </cell>
          <cell r="U41" t="str">
            <v/>
          </cell>
          <cell r="V41">
            <v>0</v>
          </cell>
          <cell r="W41">
            <v>0</v>
          </cell>
        </row>
        <row r="42">
          <cell r="A42" t="str">
            <v>64D6X32</v>
          </cell>
          <cell r="B42">
            <v>0</v>
          </cell>
          <cell r="C42">
            <v>0</v>
          </cell>
          <cell r="D42" t="str">
            <v>FAB 6</v>
          </cell>
          <cell r="E42">
            <v>0</v>
          </cell>
          <cell r="F42">
            <v>200</v>
          </cell>
          <cell r="G42">
            <v>200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 t="str">
            <v/>
          </cell>
          <cell r="P42">
            <v>0</v>
          </cell>
          <cell r="Q42">
            <v>213</v>
          </cell>
          <cell r="R42">
            <v>8.9624413145539901</v>
          </cell>
          <cell r="S42">
            <v>2061.7199999999998</v>
          </cell>
          <cell r="T42">
            <v>213</v>
          </cell>
          <cell r="U42">
            <v>8.9624413145539901</v>
          </cell>
          <cell r="V42">
            <v>2061.7199999999998</v>
          </cell>
          <cell r="W42">
            <v>-13</v>
          </cell>
        </row>
        <row r="43">
          <cell r="E43">
            <v>0</v>
          </cell>
          <cell r="F43">
            <v>200</v>
          </cell>
          <cell r="G43">
            <v>200</v>
          </cell>
          <cell r="H43">
            <v>0</v>
          </cell>
          <cell r="I43">
            <v>0</v>
          </cell>
          <cell r="J43">
            <v>213</v>
          </cell>
          <cell r="K43">
            <v>1909</v>
          </cell>
          <cell r="L43">
            <v>213</v>
          </cell>
          <cell r="M43">
            <v>1909</v>
          </cell>
          <cell r="N43">
            <v>0</v>
          </cell>
          <cell r="O43">
            <v>0</v>
          </cell>
          <cell r="P43">
            <v>0</v>
          </cell>
          <cell r="Q43">
            <v>213</v>
          </cell>
          <cell r="R43">
            <v>8.9624413145539901</v>
          </cell>
          <cell r="S43">
            <v>2061.7199999999998</v>
          </cell>
          <cell r="T43">
            <v>213</v>
          </cell>
          <cell r="U43">
            <v>8.9624413145539901</v>
          </cell>
          <cell r="V43">
            <v>2061.7199999999998</v>
          </cell>
          <cell r="W43">
            <v>-13</v>
          </cell>
        </row>
        <row r="44">
          <cell r="A44" t="str">
            <v>64E6</v>
          </cell>
          <cell r="B44">
            <v>0</v>
          </cell>
          <cell r="C44" t="str">
            <v>EDO</v>
          </cell>
          <cell r="D44" t="str">
            <v>FAB 6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 t="str">
            <v/>
          </cell>
          <cell r="P44">
            <v>0</v>
          </cell>
          <cell r="Q44">
            <v>0</v>
          </cell>
          <cell r="R44" t="str">
            <v/>
          </cell>
          <cell r="S44">
            <v>0</v>
          </cell>
          <cell r="T44">
            <v>0</v>
          </cell>
          <cell r="U44" t="str">
            <v/>
          </cell>
          <cell r="V44">
            <v>0</v>
          </cell>
          <cell r="W44">
            <v>0</v>
          </cell>
        </row>
        <row r="45">
          <cell r="A45" t="str">
            <v>64E5</v>
          </cell>
          <cell r="B45">
            <v>0</v>
          </cell>
          <cell r="C45">
            <v>0</v>
          </cell>
          <cell r="D45" t="str">
            <v>FAB 5</v>
          </cell>
          <cell r="E45">
            <v>1</v>
          </cell>
          <cell r="F45">
            <v>0</v>
          </cell>
          <cell r="G45">
            <v>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 t="str">
            <v/>
          </cell>
          <cell r="P45">
            <v>0</v>
          </cell>
          <cell r="Q45">
            <v>0</v>
          </cell>
          <cell r="R45" t="str">
            <v/>
          </cell>
          <cell r="S45">
            <v>0</v>
          </cell>
          <cell r="T45">
            <v>0</v>
          </cell>
          <cell r="U45" t="str">
            <v/>
          </cell>
        </row>
        <row r="46">
          <cell r="E46">
            <v>1</v>
          </cell>
          <cell r="F46">
            <v>0</v>
          </cell>
          <cell r="G46">
            <v>1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 t="str">
            <v/>
          </cell>
          <cell r="S46">
            <v>0</v>
          </cell>
          <cell r="T46">
            <v>0</v>
          </cell>
          <cell r="U46" t="str">
            <v/>
          </cell>
          <cell r="V46">
            <v>0</v>
          </cell>
          <cell r="W46">
            <v>0</v>
          </cell>
        </row>
        <row r="47">
          <cell r="A47" t="str">
            <v>64RA</v>
          </cell>
          <cell r="B47">
            <v>0</v>
          </cell>
          <cell r="C47" t="str">
            <v>RAMBUS</v>
          </cell>
          <cell r="D47" t="str">
            <v>HSA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 t="str">
            <v/>
          </cell>
          <cell r="P47">
            <v>0</v>
          </cell>
          <cell r="Q47">
            <v>0</v>
          </cell>
          <cell r="R47" t="str">
            <v/>
          </cell>
          <cell r="S47">
            <v>0</v>
          </cell>
          <cell r="T47">
            <v>0</v>
          </cell>
          <cell r="U47" t="str">
            <v/>
          </cell>
          <cell r="V47">
            <v>0</v>
          </cell>
          <cell r="W47">
            <v>0</v>
          </cell>
        </row>
        <row r="48">
          <cell r="A48" t="str">
            <v>64R7</v>
          </cell>
          <cell r="B48">
            <v>0</v>
          </cell>
          <cell r="C48">
            <v>0</v>
          </cell>
          <cell r="D48" t="str">
            <v>FAB 7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 t="str">
            <v/>
          </cell>
          <cell r="S48">
            <v>0</v>
          </cell>
          <cell r="T48">
            <v>0</v>
          </cell>
          <cell r="U48" t="str">
            <v/>
          </cell>
          <cell r="V48">
            <v>0</v>
          </cell>
          <cell r="W48">
            <v>0</v>
          </cell>
        </row>
        <row r="49">
          <cell r="A49" t="str">
            <v>64R6</v>
          </cell>
          <cell r="B49">
            <v>0</v>
          </cell>
          <cell r="C49">
            <v>0</v>
          </cell>
          <cell r="D49" t="str">
            <v>FAB 6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 t="str">
            <v/>
          </cell>
          <cell r="P49">
            <v>0</v>
          </cell>
          <cell r="Q49">
            <v>0</v>
          </cell>
          <cell r="R49" t="str">
            <v/>
          </cell>
          <cell r="S49">
            <v>0</v>
          </cell>
          <cell r="T49">
            <v>0</v>
          </cell>
          <cell r="U49" t="str">
            <v/>
          </cell>
          <cell r="V49">
            <v>0</v>
          </cell>
          <cell r="W49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str">
            <v/>
          </cell>
          <cell r="P50">
            <v>0</v>
          </cell>
          <cell r="Q50">
            <v>0</v>
          </cell>
          <cell r="R50" t="str">
            <v/>
          </cell>
          <cell r="S50">
            <v>0</v>
          </cell>
          <cell r="T50">
            <v>0</v>
          </cell>
          <cell r="U50" t="str">
            <v/>
          </cell>
          <cell r="V50">
            <v>0</v>
          </cell>
          <cell r="W50">
            <v>0</v>
          </cell>
        </row>
        <row r="51">
          <cell r="E51">
            <v>7693</v>
          </cell>
          <cell r="F51">
            <v>14100</v>
          </cell>
          <cell r="G51">
            <v>21793</v>
          </cell>
          <cell r="H51">
            <v>0</v>
          </cell>
          <cell r="I51">
            <v>0</v>
          </cell>
          <cell r="J51">
            <v>15598</v>
          </cell>
          <cell r="K51">
            <v>67485</v>
          </cell>
          <cell r="L51">
            <v>15598</v>
          </cell>
          <cell r="M51">
            <v>67485</v>
          </cell>
          <cell r="N51">
            <v>0</v>
          </cell>
          <cell r="O51" t="str">
            <v/>
          </cell>
          <cell r="P51">
            <v>0</v>
          </cell>
          <cell r="Q51">
            <v>15598</v>
          </cell>
          <cell r="R51">
            <v>4.3265162200282097</v>
          </cell>
          <cell r="S51">
            <v>72883.800000000017</v>
          </cell>
          <cell r="T51">
            <v>15598</v>
          </cell>
          <cell r="U51">
            <v>4.3265162200282097</v>
          </cell>
          <cell r="V51">
            <v>72883.800000000017</v>
          </cell>
          <cell r="W51">
            <v>6194</v>
          </cell>
        </row>
        <row r="52">
          <cell r="A52" t="str">
            <v>32SA</v>
          </cell>
          <cell r="B52" t="str">
            <v>32M</v>
          </cell>
          <cell r="C52" t="str">
            <v>SYNC</v>
          </cell>
          <cell r="D52" t="str">
            <v>HSA</v>
          </cell>
          <cell r="E52">
            <v>50</v>
          </cell>
          <cell r="F52">
            <v>190</v>
          </cell>
          <cell r="G52">
            <v>240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 t="str">
            <v/>
          </cell>
          <cell r="P52">
            <v>0</v>
          </cell>
          <cell r="Q52">
            <v>0</v>
          </cell>
          <cell r="R52" t="str">
            <v/>
          </cell>
          <cell r="S52">
            <v>0</v>
          </cell>
          <cell r="T52">
            <v>0</v>
          </cell>
          <cell r="U52" t="str">
            <v/>
          </cell>
          <cell r="V52">
            <v>0</v>
          </cell>
          <cell r="W52">
            <v>240</v>
          </cell>
        </row>
        <row r="53">
          <cell r="A53" t="str">
            <v>32S6</v>
          </cell>
          <cell r="B53">
            <v>0</v>
          </cell>
          <cell r="C53">
            <v>0</v>
          </cell>
          <cell r="D53" t="str">
            <v>FAB 6</v>
          </cell>
          <cell r="E53">
            <v>60</v>
          </cell>
          <cell r="F53">
            <v>100</v>
          </cell>
          <cell r="G53">
            <v>160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 t="str">
            <v/>
          </cell>
          <cell r="P53">
            <v>0</v>
          </cell>
          <cell r="Q53">
            <v>0</v>
          </cell>
          <cell r="R53" t="str">
            <v/>
          </cell>
          <cell r="S53">
            <v>0</v>
          </cell>
          <cell r="T53">
            <v>0</v>
          </cell>
          <cell r="U53" t="str">
            <v/>
          </cell>
          <cell r="V53">
            <v>0</v>
          </cell>
          <cell r="W53">
            <v>160</v>
          </cell>
        </row>
        <row r="54">
          <cell r="E54">
            <v>110</v>
          </cell>
          <cell r="F54">
            <v>290</v>
          </cell>
          <cell r="G54">
            <v>400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 t="str">
            <v/>
          </cell>
          <cell r="S54">
            <v>0</v>
          </cell>
          <cell r="T54">
            <v>0</v>
          </cell>
          <cell r="U54" t="str">
            <v/>
          </cell>
          <cell r="V54">
            <v>0</v>
          </cell>
          <cell r="W54">
            <v>400</v>
          </cell>
        </row>
        <row r="55">
          <cell r="A55" t="str">
            <v>16S7</v>
          </cell>
          <cell r="B55" t="str">
            <v>16M</v>
          </cell>
          <cell r="C55" t="str">
            <v>SYNC</v>
          </cell>
          <cell r="D55" t="str">
            <v>FAB 7</v>
          </cell>
          <cell r="E55">
            <v>0.99964144854786596</v>
          </cell>
          <cell r="F55">
            <v>0</v>
          </cell>
          <cell r="G55">
            <v>0.99964144854786596</v>
          </cell>
          <cell r="H55">
            <v>0</v>
          </cell>
          <cell r="I55">
            <v>0</v>
          </cell>
          <cell r="J55">
            <v>14413</v>
          </cell>
          <cell r="K55">
            <v>41188</v>
          </cell>
          <cell r="L55">
            <v>14413</v>
          </cell>
          <cell r="M55">
            <v>41188</v>
          </cell>
          <cell r="N55">
            <v>0</v>
          </cell>
          <cell r="O55" t="str">
            <v/>
          </cell>
          <cell r="P55">
            <v>0</v>
          </cell>
          <cell r="Q55">
            <v>0.8953969422609156</v>
          </cell>
          <cell r="R55">
            <v>2.8576979116075769</v>
          </cell>
          <cell r="S55">
            <v>2.7634758897155347</v>
          </cell>
          <cell r="T55">
            <v>0.8953969422609156</v>
          </cell>
          <cell r="U55">
            <v>2.8576979116075769</v>
          </cell>
          <cell r="V55">
            <v>2.7634758897155347</v>
          </cell>
          <cell r="W55">
            <v>0.10424450628695037</v>
          </cell>
        </row>
        <row r="56">
          <cell r="A56" t="str">
            <v>16S6</v>
          </cell>
          <cell r="B56">
            <v>0</v>
          </cell>
          <cell r="C56">
            <v>0</v>
          </cell>
          <cell r="D56" t="str">
            <v>FAB 6</v>
          </cell>
          <cell r="E56">
            <v>0.24991036213696649</v>
          </cell>
          <cell r="F56">
            <v>0</v>
          </cell>
          <cell r="G56">
            <v>0.24991036213696649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 t="str">
            <v/>
          </cell>
          <cell r="P56">
            <v>0</v>
          </cell>
          <cell r="Q56">
            <v>0.2238492355652289</v>
          </cell>
          <cell r="R56">
            <v>2.8576979116075769</v>
          </cell>
          <cell r="S56">
            <v>0.69086897242888368</v>
          </cell>
          <cell r="T56">
            <v>0.2238492355652289</v>
          </cell>
          <cell r="U56">
            <v>2.8576979116075769</v>
          </cell>
          <cell r="V56">
            <v>0.69086897242888368</v>
          </cell>
          <cell r="W56">
            <v>2.6061126571737592E-2</v>
          </cell>
        </row>
        <row r="57">
          <cell r="A57" t="str">
            <v>16S5</v>
          </cell>
          <cell r="B57">
            <v>0</v>
          </cell>
          <cell r="C57">
            <v>0</v>
          </cell>
          <cell r="D57" t="str">
            <v>FAB 5</v>
          </cell>
          <cell r="E57">
            <v>821.33040516314031</v>
          </cell>
          <cell r="F57">
            <v>6000</v>
          </cell>
          <cell r="G57">
            <v>6821.3304051631403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 t="str">
            <v/>
          </cell>
          <cell r="P57">
            <v>0</v>
          </cell>
          <cell r="Q57">
            <v>6109.9891324104365</v>
          </cell>
          <cell r="R57">
            <v>2.8576979116075765</v>
          </cell>
          <cell r="S57">
            <v>18857.343438325035</v>
          </cell>
          <cell r="T57">
            <v>6109.9891324104365</v>
          </cell>
          <cell r="U57">
            <v>2.8576979116075765</v>
          </cell>
          <cell r="V57">
            <v>18857.343438325035</v>
          </cell>
          <cell r="W57">
            <v>711.34127275270384</v>
          </cell>
        </row>
        <row r="58">
          <cell r="A58" t="str">
            <v>16S4</v>
          </cell>
          <cell r="B58">
            <v>0</v>
          </cell>
          <cell r="C58">
            <v>0</v>
          </cell>
          <cell r="D58" t="str">
            <v>FAB 4</v>
          </cell>
          <cell r="E58">
            <v>1268.4200430261735</v>
          </cell>
          <cell r="F58">
            <v>8000</v>
          </cell>
          <cell r="G58">
            <v>9268.4200430261735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 t="str">
            <v/>
          </cell>
          <cell r="P58">
            <v>0</v>
          </cell>
          <cell r="Q58">
            <v>8301.8916214117344</v>
          </cell>
          <cell r="R58">
            <v>2.8576979116075765</v>
          </cell>
          <cell r="S58">
            <v>25622.242216812811</v>
          </cell>
          <cell r="T58">
            <v>8301.8916214117344</v>
          </cell>
          <cell r="U58">
            <v>2.8576979116075765</v>
          </cell>
          <cell r="V58">
            <v>25622.242216812811</v>
          </cell>
          <cell r="W58">
            <v>966.52842161443914</v>
          </cell>
        </row>
        <row r="59">
          <cell r="E59">
            <v>2090.9999999999986</v>
          </cell>
          <cell r="F59">
            <v>14000</v>
          </cell>
          <cell r="G59">
            <v>16091</v>
          </cell>
          <cell r="H59">
            <v>0</v>
          </cell>
          <cell r="I59">
            <v>0</v>
          </cell>
          <cell r="J59">
            <v>14413</v>
          </cell>
          <cell r="K59">
            <v>41188</v>
          </cell>
          <cell r="L59">
            <v>14413</v>
          </cell>
          <cell r="M59">
            <v>41188</v>
          </cell>
          <cell r="N59">
            <v>0</v>
          </cell>
          <cell r="O59" t="str">
            <v/>
          </cell>
          <cell r="P59">
            <v>0</v>
          </cell>
          <cell r="Q59">
            <v>14412.999999999996</v>
          </cell>
          <cell r="R59">
            <v>2.8576979116075769</v>
          </cell>
          <cell r="S59">
            <v>44483.039999999994</v>
          </cell>
          <cell r="T59">
            <v>14412.999999999996</v>
          </cell>
          <cell r="U59">
            <v>2.8576979116075769</v>
          </cell>
          <cell r="V59">
            <v>44483.039999999994</v>
          </cell>
          <cell r="W59">
            <v>1678.0000000000018</v>
          </cell>
        </row>
        <row r="60">
          <cell r="A60" t="str">
            <v>16ST6</v>
          </cell>
          <cell r="B60">
            <v>0</v>
          </cell>
          <cell r="C60" t="str">
            <v>STD</v>
          </cell>
          <cell r="D60" t="str">
            <v>FAB 6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 t="str">
            <v/>
          </cell>
          <cell r="P60">
            <v>0</v>
          </cell>
          <cell r="Q60">
            <v>0</v>
          </cell>
          <cell r="R60" t="str">
            <v/>
          </cell>
          <cell r="S60">
            <v>0</v>
          </cell>
          <cell r="T60">
            <v>0</v>
          </cell>
          <cell r="U60" t="str">
            <v/>
          </cell>
          <cell r="V60">
            <v>0</v>
          </cell>
          <cell r="W60">
            <v>0</v>
          </cell>
        </row>
        <row r="61">
          <cell r="A61" t="str">
            <v>16ST5</v>
          </cell>
          <cell r="B61">
            <v>0</v>
          </cell>
          <cell r="C61">
            <v>0</v>
          </cell>
          <cell r="D61" t="str">
            <v>FAB 5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 t="str">
            <v/>
          </cell>
          <cell r="P61">
            <v>0</v>
          </cell>
          <cell r="Q61">
            <v>0</v>
          </cell>
          <cell r="R61" t="str">
            <v/>
          </cell>
          <cell r="S61">
            <v>0</v>
          </cell>
          <cell r="T61">
            <v>0</v>
          </cell>
          <cell r="U61" t="str">
            <v/>
          </cell>
          <cell r="V61">
            <v>0</v>
          </cell>
          <cell r="W61">
            <v>0</v>
          </cell>
        </row>
        <row r="62">
          <cell r="A62" t="str">
            <v>16ST4</v>
          </cell>
          <cell r="B62">
            <v>0</v>
          </cell>
          <cell r="C62">
            <v>0</v>
          </cell>
          <cell r="D62" t="str">
            <v>FAB 4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 t="str">
            <v/>
          </cell>
          <cell r="P62">
            <v>0</v>
          </cell>
          <cell r="Q62">
            <v>0</v>
          </cell>
          <cell r="R62" t="str">
            <v/>
          </cell>
          <cell r="S62">
            <v>0</v>
          </cell>
          <cell r="T62">
            <v>0</v>
          </cell>
          <cell r="U62" t="str">
            <v/>
          </cell>
          <cell r="V62">
            <v>0</v>
          </cell>
          <cell r="W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 t="str">
            <v/>
          </cell>
          <cell r="P63">
            <v>0</v>
          </cell>
          <cell r="Q63">
            <v>0</v>
          </cell>
          <cell r="R63" t="str">
            <v/>
          </cell>
          <cell r="S63">
            <v>0</v>
          </cell>
          <cell r="T63">
            <v>0</v>
          </cell>
          <cell r="U63" t="str">
            <v/>
          </cell>
          <cell r="V63">
            <v>0</v>
          </cell>
          <cell r="W63">
            <v>0</v>
          </cell>
        </row>
        <row r="64">
          <cell r="A64" t="str">
            <v>16W6</v>
          </cell>
          <cell r="B64">
            <v>0</v>
          </cell>
          <cell r="C64" t="str">
            <v>W/B</v>
          </cell>
          <cell r="D64" t="str">
            <v>FAB 6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 t="str">
            <v/>
          </cell>
          <cell r="P64">
            <v>0</v>
          </cell>
          <cell r="Q64">
            <v>0</v>
          </cell>
          <cell r="R64" t="str">
            <v/>
          </cell>
          <cell r="S64">
            <v>0</v>
          </cell>
          <cell r="T64">
            <v>0</v>
          </cell>
          <cell r="U64" t="str">
            <v/>
          </cell>
          <cell r="V64">
            <v>0</v>
          </cell>
          <cell r="W64">
            <v>0</v>
          </cell>
        </row>
        <row r="65">
          <cell r="A65" t="str">
            <v>16W5</v>
          </cell>
          <cell r="B65">
            <v>0</v>
          </cell>
          <cell r="C65">
            <v>0</v>
          </cell>
          <cell r="D65" t="str">
            <v>FAB 5</v>
          </cell>
          <cell r="E65">
            <v>21</v>
          </cell>
          <cell r="F65">
            <v>0</v>
          </cell>
          <cell r="G65">
            <v>21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 t="str">
            <v/>
          </cell>
          <cell r="P65">
            <v>0</v>
          </cell>
          <cell r="Q65">
            <v>0</v>
          </cell>
          <cell r="R65" t="str">
            <v/>
          </cell>
          <cell r="S65">
            <v>0</v>
          </cell>
          <cell r="T65">
            <v>0</v>
          </cell>
          <cell r="U65" t="str">
            <v/>
          </cell>
          <cell r="V65">
            <v>0</v>
          </cell>
          <cell r="W65">
            <v>21</v>
          </cell>
        </row>
        <row r="66">
          <cell r="A66" t="str">
            <v>16W4</v>
          </cell>
          <cell r="B66">
            <v>0</v>
          </cell>
          <cell r="C66">
            <v>0</v>
          </cell>
          <cell r="D66" t="str">
            <v>FAB 4</v>
          </cell>
          <cell r="E66">
            <v>182</v>
          </cell>
          <cell r="F66">
            <v>0</v>
          </cell>
          <cell r="G66">
            <v>182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 t="str">
            <v/>
          </cell>
          <cell r="P66">
            <v>0</v>
          </cell>
          <cell r="Q66">
            <v>0</v>
          </cell>
          <cell r="R66" t="str">
            <v/>
          </cell>
          <cell r="S66">
            <v>0</v>
          </cell>
          <cell r="T66">
            <v>0</v>
          </cell>
          <cell r="U66" t="str">
            <v/>
          </cell>
          <cell r="V66">
            <v>0</v>
          </cell>
          <cell r="W66">
            <v>182</v>
          </cell>
        </row>
        <row r="67">
          <cell r="E67">
            <v>203</v>
          </cell>
          <cell r="F67">
            <v>0</v>
          </cell>
          <cell r="G67">
            <v>203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 t="str">
            <v/>
          </cell>
          <cell r="P67">
            <v>0</v>
          </cell>
          <cell r="Q67">
            <v>0</v>
          </cell>
          <cell r="R67" t="str">
            <v/>
          </cell>
          <cell r="S67">
            <v>0</v>
          </cell>
          <cell r="T67">
            <v>0</v>
          </cell>
          <cell r="U67" t="str">
            <v/>
          </cell>
          <cell r="V67">
            <v>0</v>
          </cell>
          <cell r="W67">
            <v>203</v>
          </cell>
        </row>
        <row r="68">
          <cell r="A68" t="str">
            <v>16SG5</v>
          </cell>
          <cell r="B68">
            <v>0</v>
          </cell>
          <cell r="C68" t="str">
            <v>SGRAM</v>
          </cell>
          <cell r="D68" t="str">
            <v>FAB 5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 t="str">
            <v/>
          </cell>
          <cell r="P68">
            <v>0</v>
          </cell>
          <cell r="Q68">
            <v>0</v>
          </cell>
          <cell r="R68" t="str">
            <v/>
          </cell>
          <cell r="S68">
            <v>0</v>
          </cell>
          <cell r="T68">
            <v>0</v>
          </cell>
          <cell r="U68" t="str">
            <v/>
          </cell>
          <cell r="V68">
            <v>0</v>
          </cell>
          <cell r="W68">
            <v>0</v>
          </cell>
        </row>
        <row r="69">
          <cell r="E69">
            <v>2293.9999999999986</v>
          </cell>
          <cell r="F69">
            <v>14000</v>
          </cell>
          <cell r="G69">
            <v>16294</v>
          </cell>
          <cell r="H69">
            <v>0</v>
          </cell>
          <cell r="I69">
            <v>0</v>
          </cell>
          <cell r="J69">
            <v>14413</v>
          </cell>
          <cell r="K69">
            <v>41188</v>
          </cell>
          <cell r="L69">
            <v>14413</v>
          </cell>
          <cell r="M69">
            <v>41188</v>
          </cell>
          <cell r="N69">
            <v>0</v>
          </cell>
          <cell r="O69" t="str">
            <v/>
          </cell>
          <cell r="P69">
            <v>0</v>
          </cell>
          <cell r="Q69">
            <v>14412.999999999996</v>
          </cell>
          <cell r="R69">
            <v>2.8576979116075769</v>
          </cell>
          <cell r="S69">
            <v>44483.039999999994</v>
          </cell>
          <cell r="T69">
            <v>14412.999999999996</v>
          </cell>
          <cell r="U69">
            <v>2.8576979116075769</v>
          </cell>
          <cell r="V69">
            <v>44483.039999999994</v>
          </cell>
          <cell r="W69">
            <v>1881.0000000000018</v>
          </cell>
        </row>
        <row r="70">
          <cell r="A70" t="str">
            <v>4ST4</v>
          </cell>
          <cell r="B70" t="str">
            <v>4M</v>
          </cell>
          <cell r="C70" t="str">
            <v>STD</v>
          </cell>
          <cell r="D70" t="str">
            <v>FAB 4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 t="str">
            <v/>
          </cell>
          <cell r="P70">
            <v>0</v>
          </cell>
          <cell r="Q70">
            <v>0</v>
          </cell>
          <cell r="R70" t="str">
            <v/>
          </cell>
          <cell r="S70">
            <v>0</v>
          </cell>
          <cell r="T70">
            <v>0</v>
          </cell>
          <cell r="U70" t="str">
            <v/>
          </cell>
          <cell r="V70">
            <v>0</v>
          </cell>
          <cell r="W70">
            <v>0</v>
          </cell>
        </row>
        <row r="71">
          <cell r="A71" t="str">
            <v>4ST3</v>
          </cell>
          <cell r="B71">
            <v>0</v>
          </cell>
          <cell r="C71">
            <v>0</v>
          </cell>
          <cell r="D71" t="str">
            <v>FAB 3</v>
          </cell>
          <cell r="E71">
            <v>269</v>
          </cell>
          <cell r="F71">
            <v>0</v>
          </cell>
          <cell r="G71">
            <v>269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 t="str">
            <v/>
          </cell>
          <cell r="P71">
            <v>0</v>
          </cell>
          <cell r="Q71">
            <v>0</v>
          </cell>
          <cell r="R71" t="str">
            <v/>
          </cell>
          <cell r="S71">
            <v>0</v>
          </cell>
          <cell r="T71">
            <v>0</v>
          </cell>
          <cell r="U71" t="str">
            <v/>
          </cell>
          <cell r="V71">
            <v>0</v>
          </cell>
          <cell r="W71">
            <v>269</v>
          </cell>
        </row>
        <row r="72">
          <cell r="A72" t="str">
            <v>4ST2</v>
          </cell>
          <cell r="B72">
            <v>0</v>
          </cell>
          <cell r="C72">
            <v>0</v>
          </cell>
          <cell r="D72" t="str">
            <v>FAB 2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 t="str">
            <v/>
          </cell>
          <cell r="P72">
            <v>0</v>
          </cell>
          <cell r="Q72">
            <v>0</v>
          </cell>
          <cell r="R72" t="str">
            <v/>
          </cell>
          <cell r="S72">
            <v>0</v>
          </cell>
          <cell r="T72">
            <v>0</v>
          </cell>
          <cell r="U72" t="str">
            <v/>
          </cell>
          <cell r="V72">
            <v>0</v>
          </cell>
          <cell r="W72">
            <v>0</v>
          </cell>
        </row>
        <row r="73">
          <cell r="E73">
            <v>269</v>
          </cell>
          <cell r="F73">
            <v>0</v>
          </cell>
          <cell r="G73">
            <v>269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 t="str">
            <v/>
          </cell>
          <cell r="P73">
            <v>0</v>
          </cell>
          <cell r="Q73">
            <v>0</v>
          </cell>
          <cell r="R73" t="str">
            <v/>
          </cell>
          <cell r="S73">
            <v>0</v>
          </cell>
          <cell r="T73">
            <v>0</v>
          </cell>
          <cell r="U73" t="str">
            <v/>
          </cell>
          <cell r="V73">
            <v>0</v>
          </cell>
          <cell r="W73">
            <v>269</v>
          </cell>
        </row>
        <row r="74">
          <cell r="A74" t="str">
            <v>4W6</v>
          </cell>
          <cell r="B74">
            <v>0</v>
          </cell>
          <cell r="C74" t="str">
            <v>W/B</v>
          </cell>
          <cell r="D74" t="str">
            <v>FAB 6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 t="str">
            <v/>
          </cell>
          <cell r="P74">
            <v>0</v>
          </cell>
          <cell r="Q74">
            <v>0</v>
          </cell>
          <cell r="R74" t="str">
            <v/>
          </cell>
          <cell r="S74">
            <v>0</v>
          </cell>
          <cell r="T74">
            <v>0</v>
          </cell>
          <cell r="U74" t="str">
            <v/>
          </cell>
          <cell r="V74">
            <v>0</v>
          </cell>
          <cell r="W74">
            <v>0</v>
          </cell>
        </row>
        <row r="75">
          <cell r="A75" t="str">
            <v>4W5</v>
          </cell>
          <cell r="B75">
            <v>0</v>
          </cell>
          <cell r="C75">
            <v>0</v>
          </cell>
          <cell r="D75" t="str">
            <v>FAB 5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 t="str">
            <v/>
          </cell>
          <cell r="P75">
            <v>0</v>
          </cell>
          <cell r="Q75">
            <v>0</v>
          </cell>
          <cell r="R75" t="str">
            <v/>
          </cell>
          <cell r="S75">
            <v>0</v>
          </cell>
          <cell r="T75">
            <v>0</v>
          </cell>
          <cell r="U75" t="str">
            <v/>
          </cell>
          <cell r="V75">
            <v>0</v>
          </cell>
          <cell r="W75">
            <v>0</v>
          </cell>
        </row>
        <row r="76">
          <cell r="A76" t="str">
            <v>4W4</v>
          </cell>
          <cell r="B76">
            <v>0</v>
          </cell>
          <cell r="C76">
            <v>0</v>
          </cell>
          <cell r="D76" t="str">
            <v>FAB 4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 t="str">
            <v/>
          </cell>
          <cell r="P76">
            <v>0</v>
          </cell>
          <cell r="Q76">
            <v>0</v>
          </cell>
          <cell r="R76" t="str">
            <v/>
          </cell>
          <cell r="S76">
            <v>0</v>
          </cell>
          <cell r="T76">
            <v>0</v>
          </cell>
          <cell r="U76" t="str">
            <v/>
          </cell>
          <cell r="V76">
            <v>0</v>
          </cell>
          <cell r="W76">
            <v>0</v>
          </cell>
        </row>
        <row r="77">
          <cell r="A77" t="str">
            <v>4W3</v>
          </cell>
          <cell r="B77">
            <v>0</v>
          </cell>
          <cell r="C77">
            <v>0</v>
          </cell>
          <cell r="D77" t="str">
            <v>FAB 3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 t="str">
            <v/>
          </cell>
          <cell r="P77">
            <v>0</v>
          </cell>
          <cell r="Q77">
            <v>0</v>
          </cell>
          <cell r="R77" t="str">
            <v/>
          </cell>
          <cell r="S77">
            <v>0</v>
          </cell>
          <cell r="T77">
            <v>0</v>
          </cell>
          <cell r="U77" t="str">
            <v/>
          </cell>
          <cell r="V77">
            <v>0</v>
          </cell>
          <cell r="W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 t="str">
            <v/>
          </cell>
          <cell r="P78">
            <v>0</v>
          </cell>
          <cell r="Q78">
            <v>0</v>
          </cell>
          <cell r="R78" t="str">
            <v/>
          </cell>
          <cell r="S78">
            <v>0</v>
          </cell>
          <cell r="T78">
            <v>0</v>
          </cell>
          <cell r="U78" t="str">
            <v/>
          </cell>
          <cell r="V78">
            <v>0</v>
          </cell>
          <cell r="W78">
            <v>0</v>
          </cell>
        </row>
        <row r="79">
          <cell r="A79" t="str">
            <v>4S4</v>
          </cell>
          <cell r="B79">
            <v>0</v>
          </cell>
          <cell r="C79" t="str">
            <v>SYNC</v>
          </cell>
          <cell r="D79" t="str">
            <v>FAB 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 t="str">
            <v/>
          </cell>
          <cell r="P79">
            <v>0</v>
          </cell>
          <cell r="Q79">
            <v>0</v>
          </cell>
          <cell r="R79" t="str">
            <v/>
          </cell>
          <cell r="S79">
            <v>0</v>
          </cell>
          <cell r="T79">
            <v>0</v>
          </cell>
          <cell r="U79" t="str">
            <v/>
          </cell>
          <cell r="V79">
            <v>0</v>
          </cell>
          <cell r="W79">
            <v>0</v>
          </cell>
        </row>
        <row r="80">
          <cell r="E80">
            <v>269</v>
          </cell>
          <cell r="F80">
            <v>0</v>
          </cell>
          <cell r="G80">
            <v>269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 t="str">
            <v/>
          </cell>
          <cell r="P80">
            <v>0</v>
          </cell>
          <cell r="Q80">
            <v>0</v>
          </cell>
          <cell r="R80" t="str">
            <v/>
          </cell>
          <cell r="S80">
            <v>0</v>
          </cell>
          <cell r="T80">
            <v>0</v>
          </cell>
          <cell r="U80" t="str">
            <v/>
          </cell>
          <cell r="V80">
            <v>0</v>
          </cell>
          <cell r="W80">
            <v>269</v>
          </cell>
        </row>
        <row r="81">
          <cell r="A81" t="str">
            <v>2W3</v>
          </cell>
          <cell r="B81" t="str">
            <v>2M</v>
          </cell>
          <cell r="C81" t="str">
            <v>W/B</v>
          </cell>
          <cell r="D81" t="str">
            <v>FAB 3</v>
          </cell>
          <cell r="E81">
            <v>1</v>
          </cell>
          <cell r="F81">
            <v>0</v>
          </cell>
          <cell r="G81">
            <v>1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 t="str">
            <v/>
          </cell>
          <cell r="P81">
            <v>0</v>
          </cell>
          <cell r="Q81">
            <v>0</v>
          </cell>
          <cell r="R81" t="str">
            <v/>
          </cell>
          <cell r="S81">
            <v>0</v>
          </cell>
          <cell r="T81">
            <v>0</v>
          </cell>
          <cell r="U81" t="str">
            <v/>
          </cell>
          <cell r="V81">
            <v>0</v>
          </cell>
          <cell r="W81">
            <v>1</v>
          </cell>
        </row>
        <row r="82">
          <cell r="A82" t="str">
            <v>2W2</v>
          </cell>
          <cell r="B82">
            <v>0</v>
          </cell>
          <cell r="C82">
            <v>0</v>
          </cell>
          <cell r="D82" t="str">
            <v>FAB 2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 t="str">
            <v/>
          </cell>
          <cell r="P82">
            <v>0</v>
          </cell>
          <cell r="Q82">
            <v>0</v>
          </cell>
          <cell r="R82" t="str">
            <v/>
          </cell>
          <cell r="S82">
            <v>0</v>
          </cell>
          <cell r="T82">
            <v>0</v>
          </cell>
          <cell r="U82" t="str">
            <v/>
          </cell>
          <cell r="V82">
            <v>0</v>
          </cell>
          <cell r="W82">
            <v>0</v>
          </cell>
        </row>
        <row r="83">
          <cell r="E83">
            <v>1</v>
          </cell>
          <cell r="F83">
            <v>0</v>
          </cell>
          <cell r="G83">
            <v>1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 t="str">
            <v/>
          </cell>
          <cell r="P83">
            <v>0</v>
          </cell>
          <cell r="Q83">
            <v>0</v>
          </cell>
          <cell r="R83" t="str">
            <v/>
          </cell>
          <cell r="S83">
            <v>0</v>
          </cell>
          <cell r="T83">
            <v>0</v>
          </cell>
          <cell r="U83" t="str">
            <v/>
          </cell>
          <cell r="V83">
            <v>0</v>
          </cell>
          <cell r="W83">
            <v>1</v>
          </cell>
        </row>
        <row r="84">
          <cell r="A84" t="str">
            <v>1ST2</v>
          </cell>
          <cell r="B84" t="str">
            <v>1M</v>
          </cell>
          <cell r="C84" t="str">
            <v>STD</v>
          </cell>
          <cell r="D84" t="str">
            <v>FAB 2</v>
          </cell>
          <cell r="E84">
            <v>230</v>
          </cell>
          <cell r="F84">
            <v>0</v>
          </cell>
          <cell r="G84">
            <v>230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 t="str">
            <v/>
          </cell>
          <cell r="P84">
            <v>0</v>
          </cell>
          <cell r="Q84">
            <v>0</v>
          </cell>
          <cell r="R84" t="str">
            <v/>
          </cell>
          <cell r="S84">
            <v>0</v>
          </cell>
          <cell r="T84">
            <v>0</v>
          </cell>
          <cell r="U84" t="str">
            <v/>
          </cell>
          <cell r="V84">
            <v>0</v>
          </cell>
          <cell r="W84">
            <v>230</v>
          </cell>
        </row>
        <row r="85">
          <cell r="A85" t="str">
            <v>8SR5</v>
          </cell>
          <cell r="B85" t="str">
            <v>8M SRAM</v>
          </cell>
          <cell r="C85">
            <v>0</v>
          </cell>
          <cell r="D85" t="str">
            <v>FAB 5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 t="str">
            <v/>
          </cell>
          <cell r="P85">
            <v>0</v>
          </cell>
          <cell r="Q85">
            <v>0</v>
          </cell>
          <cell r="R85" t="str">
            <v/>
          </cell>
          <cell r="S85">
            <v>0</v>
          </cell>
          <cell r="T85">
            <v>0</v>
          </cell>
          <cell r="U85" t="str">
            <v/>
          </cell>
          <cell r="V85">
            <v>0</v>
          </cell>
          <cell r="W85">
            <v>0</v>
          </cell>
        </row>
        <row r="86">
          <cell r="A86" t="str">
            <v>8SR5-e</v>
          </cell>
          <cell r="B86" t="str">
            <v>8M SRAM-die</v>
          </cell>
          <cell r="C86">
            <v>0</v>
          </cell>
          <cell r="D86" t="str">
            <v>FAB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 t="str">
            <v/>
          </cell>
          <cell r="P86">
            <v>0</v>
          </cell>
          <cell r="Q86">
            <v>0</v>
          </cell>
          <cell r="R86" t="str">
            <v/>
          </cell>
          <cell r="S86">
            <v>0</v>
          </cell>
          <cell r="T86">
            <v>0</v>
          </cell>
          <cell r="U86" t="str">
            <v/>
          </cell>
          <cell r="V86">
            <v>0</v>
          </cell>
          <cell r="W86">
            <v>0</v>
          </cell>
        </row>
        <row r="87">
          <cell r="A87" t="str">
            <v>4SR6</v>
          </cell>
          <cell r="B87" t="str">
            <v>4M SRAM</v>
          </cell>
          <cell r="C87">
            <v>0</v>
          </cell>
          <cell r="D87" t="str">
            <v>FAB 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1750</v>
          </cell>
          <cell r="K87">
            <v>10494</v>
          </cell>
          <cell r="L87">
            <v>1750</v>
          </cell>
          <cell r="M87">
            <v>10494</v>
          </cell>
          <cell r="N87">
            <v>0</v>
          </cell>
          <cell r="O87" t="str">
            <v/>
          </cell>
          <cell r="P87">
            <v>0</v>
          </cell>
          <cell r="Q87">
            <v>0</v>
          </cell>
          <cell r="R87" t="str">
            <v/>
          </cell>
          <cell r="S87">
            <v>0</v>
          </cell>
          <cell r="T87">
            <v>0</v>
          </cell>
          <cell r="U87" t="str">
            <v/>
          </cell>
          <cell r="V87">
            <v>0</v>
          </cell>
          <cell r="W87">
            <v>0</v>
          </cell>
        </row>
        <row r="88">
          <cell r="A88" t="str">
            <v>4SR5</v>
          </cell>
          <cell r="B88">
            <v>0</v>
          </cell>
          <cell r="C88">
            <v>0</v>
          </cell>
          <cell r="D88" t="str">
            <v>FAB 5</v>
          </cell>
          <cell r="E88">
            <v>3972</v>
          </cell>
          <cell r="F88">
            <v>900</v>
          </cell>
          <cell r="G88">
            <v>4872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1750</v>
          </cell>
          <cell r="R88">
            <v>5.9965714285714284</v>
          </cell>
          <cell r="S88">
            <v>11333.52</v>
          </cell>
          <cell r="T88">
            <v>1750</v>
          </cell>
          <cell r="U88">
            <v>5.9965714285714284</v>
          </cell>
          <cell r="V88">
            <v>11333.52</v>
          </cell>
          <cell r="W88">
            <v>3122</v>
          </cell>
        </row>
        <row r="89">
          <cell r="A89" t="str">
            <v>4SR3</v>
          </cell>
          <cell r="B89">
            <v>0</v>
          </cell>
          <cell r="C89">
            <v>0</v>
          </cell>
          <cell r="D89" t="str">
            <v>FAB 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 t="str">
            <v/>
          </cell>
          <cell r="P89">
            <v>0</v>
          </cell>
          <cell r="Q89">
            <v>0</v>
          </cell>
          <cell r="R89" t="str">
            <v/>
          </cell>
          <cell r="S89">
            <v>0</v>
          </cell>
          <cell r="T89">
            <v>0</v>
          </cell>
          <cell r="U89" t="str">
            <v/>
          </cell>
          <cell r="V89">
            <v>0</v>
          </cell>
          <cell r="W89">
            <v>0</v>
          </cell>
        </row>
        <row r="90">
          <cell r="E90">
            <v>3972</v>
          </cell>
          <cell r="F90">
            <v>900</v>
          </cell>
          <cell r="G90">
            <v>4872</v>
          </cell>
          <cell r="H90">
            <v>0</v>
          </cell>
          <cell r="I90">
            <v>0</v>
          </cell>
          <cell r="J90">
            <v>1750</v>
          </cell>
          <cell r="K90">
            <v>10494</v>
          </cell>
          <cell r="L90">
            <v>1750</v>
          </cell>
          <cell r="M90">
            <v>10494</v>
          </cell>
          <cell r="N90">
            <v>0</v>
          </cell>
          <cell r="O90" t="str">
            <v/>
          </cell>
          <cell r="P90">
            <v>0</v>
          </cell>
          <cell r="Q90">
            <v>1750</v>
          </cell>
          <cell r="R90">
            <v>5.9965714285714284</v>
          </cell>
          <cell r="S90">
            <v>11333.52</v>
          </cell>
          <cell r="T90">
            <v>1750</v>
          </cell>
          <cell r="U90">
            <v>5.9965714285714284</v>
          </cell>
          <cell r="V90">
            <v>11333.52</v>
          </cell>
          <cell r="W90">
            <v>3122</v>
          </cell>
        </row>
        <row r="91">
          <cell r="A91" t="str">
            <v>4SR6-e</v>
          </cell>
          <cell r="B91" t="str">
            <v>4M SRAM-die</v>
          </cell>
          <cell r="C91">
            <v>0</v>
          </cell>
          <cell r="D91" t="str">
            <v>FAB 6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1450</v>
          </cell>
          <cell r="K91">
            <v>7576</v>
          </cell>
          <cell r="L91">
            <v>1450</v>
          </cell>
          <cell r="M91">
            <v>7576</v>
          </cell>
          <cell r="N91">
            <v>0</v>
          </cell>
          <cell r="O91" t="str">
            <v/>
          </cell>
          <cell r="P91">
            <v>0</v>
          </cell>
          <cell r="Q91">
            <v>0</v>
          </cell>
          <cell r="R91" t="str">
            <v/>
          </cell>
          <cell r="S91">
            <v>0</v>
          </cell>
          <cell r="T91">
            <v>0</v>
          </cell>
          <cell r="U91" t="str">
            <v/>
          </cell>
          <cell r="V91">
            <v>0</v>
          </cell>
          <cell r="W91">
            <v>0</v>
          </cell>
        </row>
        <row r="92">
          <cell r="A92" t="str">
            <v>4SR5-e</v>
          </cell>
          <cell r="B92">
            <v>0</v>
          </cell>
          <cell r="C92">
            <v>0</v>
          </cell>
          <cell r="D92" t="str">
            <v>FAB 5</v>
          </cell>
          <cell r="E92">
            <v>0</v>
          </cell>
          <cell r="F92">
            <v>3410</v>
          </cell>
          <cell r="G92">
            <v>3410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1450</v>
          </cell>
          <cell r="R92">
            <v>5.2248275862068967</v>
          </cell>
          <cell r="S92">
            <v>8182.08</v>
          </cell>
          <cell r="T92">
            <v>1450</v>
          </cell>
          <cell r="U92">
            <v>5.2248275862068967</v>
          </cell>
          <cell r="V92">
            <v>8182.08</v>
          </cell>
          <cell r="W92">
            <v>1960</v>
          </cell>
        </row>
        <row r="93">
          <cell r="A93" t="str">
            <v>4SR3-e</v>
          </cell>
          <cell r="B93">
            <v>0</v>
          </cell>
          <cell r="C93">
            <v>0</v>
          </cell>
          <cell r="D93" t="str">
            <v>FAB 3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 t="str">
            <v/>
          </cell>
          <cell r="P93">
            <v>0</v>
          </cell>
          <cell r="Q93">
            <v>0</v>
          </cell>
          <cell r="R93" t="str">
            <v/>
          </cell>
          <cell r="S93">
            <v>0</v>
          </cell>
          <cell r="T93">
            <v>0</v>
          </cell>
          <cell r="U93" t="str">
            <v/>
          </cell>
          <cell r="V93">
            <v>0</v>
          </cell>
          <cell r="W93">
            <v>0</v>
          </cell>
        </row>
        <row r="94">
          <cell r="E94">
            <v>0</v>
          </cell>
          <cell r="F94">
            <v>3410</v>
          </cell>
          <cell r="G94">
            <v>3410</v>
          </cell>
          <cell r="H94">
            <v>0</v>
          </cell>
          <cell r="I94">
            <v>0</v>
          </cell>
          <cell r="J94">
            <v>1450</v>
          </cell>
          <cell r="K94">
            <v>7576</v>
          </cell>
          <cell r="L94">
            <v>1450</v>
          </cell>
          <cell r="M94">
            <v>7576</v>
          </cell>
          <cell r="N94">
            <v>0</v>
          </cell>
          <cell r="O94" t="str">
            <v/>
          </cell>
          <cell r="P94">
            <v>0</v>
          </cell>
          <cell r="Q94">
            <v>1450</v>
          </cell>
          <cell r="R94">
            <v>5.2248275862068967</v>
          </cell>
          <cell r="S94">
            <v>8182.08</v>
          </cell>
          <cell r="T94">
            <v>1450</v>
          </cell>
          <cell r="U94">
            <v>5.2248275862068967</v>
          </cell>
          <cell r="V94">
            <v>8182.08</v>
          </cell>
          <cell r="W94">
            <v>1960</v>
          </cell>
        </row>
        <row r="95">
          <cell r="A95" t="str">
            <v>2SR6</v>
          </cell>
          <cell r="B95" t="str">
            <v>2M SRAM</v>
          </cell>
          <cell r="C95">
            <v>0</v>
          </cell>
          <cell r="D95" t="str">
            <v>FAB 6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3000</v>
          </cell>
          <cell r="K95">
            <v>6770</v>
          </cell>
          <cell r="L95">
            <v>3000</v>
          </cell>
          <cell r="M95">
            <v>6770</v>
          </cell>
          <cell r="N95">
            <v>0</v>
          </cell>
          <cell r="O95" t="str">
            <v/>
          </cell>
          <cell r="P95">
            <v>0</v>
          </cell>
          <cell r="Q95">
            <v>0</v>
          </cell>
          <cell r="R95" t="str">
            <v/>
          </cell>
          <cell r="S95">
            <v>0</v>
          </cell>
          <cell r="T95">
            <v>0</v>
          </cell>
          <cell r="U95" t="str">
            <v/>
          </cell>
          <cell r="V95">
            <v>0</v>
          </cell>
          <cell r="W95">
            <v>0</v>
          </cell>
        </row>
        <row r="96">
          <cell r="A96" t="str">
            <v>2SR5</v>
          </cell>
          <cell r="B96">
            <v>0</v>
          </cell>
          <cell r="C96">
            <v>0</v>
          </cell>
          <cell r="D96" t="str">
            <v>FAB 5</v>
          </cell>
          <cell r="E96">
            <v>2150</v>
          </cell>
          <cell r="F96">
            <v>2450</v>
          </cell>
          <cell r="G96">
            <v>4600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3000</v>
          </cell>
          <cell r="R96">
            <v>2.2566666666666668</v>
          </cell>
          <cell r="S96">
            <v>7311.6</v>
          </cell>
          <cell r="T96">
            <v>3000</v>
          </cell>
          <cell r="U96">
            <v>2.2566666666666668</v>
          </cell>
          <cell r="V96">
            <v>7311.6</v>
          </cell>
          <cell r="W96">
            <v>1600</v>
          </cell>
        </row>
        <row r="97">
          <cell r="E97">
            <v>2150</v>
          </cell>
          <cell r="F97">
            <v>2450</v>
          </cell>
          <cell r="G97">
            <v>4600</v>
          </cell>
          <cell r="H97">
            <v>0</v>
          </cell>
          <cell r="I97">
            <v>0</v>
          </cell>
          <cell r="J97">
            <v>3000</v>
          </cell>
          <cell r="K97">
            <v>6770</v>
          </cell>
          <cell r="L97">
            <v>3000</v>
          </cell>
          <cell r="M97">
            <v>6770</v>
          </cell>
          <cell r="N97">
            <v>0</v>
          </cell>
          <cell r="O97" t="str">
            <v/>
          </cell>
          <cell r="P97">
            <v>0</v>
          </cell>
          <cell r="Q97">
            <v>3000</v>
          </cell>
          <cell r="R97">
            <v>2.2566666666666668</v>
          </cell>
          <cell r="S97">
            <v>7311.6</v>
          </cell>
          <cell r="T97">
            <v>3000</v>
          </cell>
          <cell r="U97">
            <v>2.2566666666666668</v>
          </cell>
          <cell r="V97">
            <v>7311.6</v>
          </cell>
          <cell r="W97">
            <v>1600</v>
          </cell>
        </row>
        <row r="98">
          <cell r="A98" t="str">
            <v>2SR6-e</v>
          </cell>
          <cell r="B98" t="str">
            <v>2M SRAM-die</v>
          </cell>
          <cell r="C98">
            <v>0</v>
          </cell>
          <cell r="D98" t="str">
            <v>FAB 6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 t="str">
            <v/>
          </cell>
          <cell r="P98">
            <v>0</v>
          </cell>
          <cell r="Q98">
            <v>0</v>
          </cell>
          <cell r="R98" t="str">
            <v/>
          </cell>
          <cell r="S98">
            <v>0</v>
          </cell>
          <cell r="T98">
            <v>0</v>
          </cell>
          <cell r="U98" t="str">
            <v/>
          </cell>
          <cell r="V98">
            <v>0</v>
          </cell>
          <cell r="W98">
            <v>0</v>
          </cell>
        </row>
        <row r="99">
          <cell r="A99" t="str">
            <v>2SR5-e</v>
          </cell>
          <cell r="B99">
            <v>0</v>
          </cell>
          <cell r="C99">
            <v>0</v>
          </cell>
          <cell r="D99" t="str">
            <v>FAB 5</v>
          </cell>
          <cell r="E99">
            <v>0</v>
          </cell>
          <cell r="F99">
            <v>1730</v>
          </cell>
          <cell r="G99">
            <v>1730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 t="str">
            <v/>
          </cell>
          <cell r="S99">
            <v>0</v>
          </cell>
          <cell r="T99">
            <v>0</v>
          </cell>
          <cell r="U99" t="str">
            <v/>
          </cell>
          <cell r="V99">
            <v>0</v>
          </cell>
          <cell r="W99">
            <v>1730</v>
          </cell>
        </row>
        <row r="100">
          <cell r="E100">
            <v>0</v>
          </cell>
          <cell r="F100">
            <v>1730</v>
          </cell>
          <cell r="G100">
            <v>1730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 t="str">
            <v/>
          </cell>
          <cell r="P100">
            <v>0</v>
          </cell>
          <cell r="Q100">
            <v>0</v>
          </cell>
          <cell r="R100" t="str">
            <v/>
          </cell>
          <cell r="S100">
            <v>0</v>
          </cell>
          <cell r="T100">
            <v>0</v>
          </cell>
          <cell r="U100" t="str">
            <v/>
          </cell>
          <cell r="V100">
            <v>0</v>
          </cell>
          <cell r="W100">
            <v>1730</v>
          </cell>
        </row>
        <row r="101">
          <cell r="A101" t="str">
            <v>1SR6</v>
          </cell>
          <cell r="B101" t="str">
            <v>1M SRAM</v>
          </cell>
          <cell r="C101">
            <v>0</v>
          </cell>
          <cell r="D101" t="str">
            <v>FAB 6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6700</v>
          </cell>
          <cell r="K101">
            <v>8167</v>
          </cell>
          <cell r="L101">
            <v>6700</v>
          </cell>
          <cell r="M101">
            <v>8167</v>
          </cell>
          <cell r="N101">
            <v>0</v>
          </cell>
          <cell r="O101" t="str">
            <v/>
          </cell>
          <cell r="P101">
            <v>0</v>
          </cell>
          <cell r="Q101">
            <v>0</v>
          </cell>
          <cell r="R101" t="str">
            <v/>
          </cell>
          <cell r="S101">
            <v>0</v>
          </cell>
          <cell r="T101">
            <v>0</v>
          </cell>
          <cell r="U101" t="str">
            <v/>
          </cell>
          <cell r="V101">
            <v>0</v>
          </cell>
          <cell r="W101">
            <v>0</v>
          </cell>
        </row>
        <row r="102">
          <cell r="A102" t="str">
            <v>1SR5</v>
          </cell>
          <cell r="B102">
            <v>0</v>
          </cell>
          <cell r="C102">
            <v>0</v>
          </cell>
          <cell r="D102" t="str">
            <v>FAB 5</v>
          </cell>
          <cell r="E102">
            <v>3666</v>
          </cell>
          <cell r="F102">
            <v>4450</v>
          </cell>
          <cell r="G102">
            <v>8116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6700</v>
          </cell>
          <cell r="R102">
            <v>1.2189552238805972</v>
          </cell>
          <cell r="S102">
            <v>8820.36</v>
          </cell>
          <cell r="T102">
            <v>6700</v>
          </cell>
          <cell r="U102">
            <v>1.2189552238805972</v>
          </cell>
          <cell r="V102">
            <v>8820.36</v>
          </cell>
          <cell r="W102">
            <v>1416</v>
          </cell>
        </row>
        <row r="103">
          <cell r="A103" t="str">
            <v>1SR3</v>
          </cell>
          <cell r="B103">
            <v>0</v>
          </cell>
          <cell r="C103">
            <v>0</v>
          </cell>
          <cell r="D103" t="str">
            <v>FAB 3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 t="str">
            <v/>
          </cell>
          <cell r="P103">
            <v>0</v>
          </cell>
          <cell r="Q103">
            <v>0</v>
          </cell>
          <cell r="R103" t="str">
            <v/>
          </cell>
          <cell r="S103">
            <v>0</v>
          </cell>
          <cell r="T103">
            <v>0</v>
          </cell>
          <cell r="U103" t="str">
            <v/>
          </cell>
          <cell r="V103">
            <v>0</v>
          </cell>
          <cell r="W103">
            <v>0</v>
          </cell>
        </row>
        <row r="104">
          <cell r="A104" t="str">
            <v>1SR2</v>
          </cell>
          <cell r="B104">
            <v>0</v>
          </cell>
          <cell r="C104">
            <v>0</v>
          </cell>
          <cell r="D104" t="str">
            <v>FAB 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 t="str">
            <v/>
          </cell>
          <cell r="P104">
            <v>0</v>
          </cell>
          <cell r="Q104">
            <v>0</v>
          </cell>
          <cell r="R104" t="str">
            <v/>
          </cell>
          <cell r="S104">
            <v>0</v>
          </cell>
          <cell r="T104">
            <v>0</v>
          </cell>
          <cell r="U104" t="str">
            <v/>
          </cell>
          <cell r="V104">
            <v>0</v>
          </cell>
          <cell r="W104">
            <v>0</v>
          </cell>
        </row>
        <row r="105">
          <cell r="E105">
            <v>3666</v>
          </cell>
          <cell r="F105">
            <v>4450</v>
          </cell>
          <cell r="G105">
            <v>8116</v>
          </cell>
          <cell r="H105">
            <v>0</v>
          </cell>
          <cell r="I105">
            <v>0</v>
          </cell>
          <cell r="J105">
            <v>6700</v>
          </cell>
          <cell r="K105">
            <v>8167</v>
          </cell>
          <cell r="L105">
            <v>6700</v>
          </cell>
          <cell r="M105">
            <v>8167</v>
          </cell>
          <cell r="N105">
            <v>0</v>
          </cell>
          <cell r="O105" t="str">
            <v/>
          </cell>
          <cell r="P105">
            <v>0</v>
          </cell>
          <cell r="Q105">
            <v>6700</v>
          </cell>
          <cell r="R105">
            <v>1.2189552238805972</v>
          </cell>
          <cell r="S105">
            <v>8820.36</v>
          </cell>
          <cell r="T105">
            <v>6700</v>
          </cell>
          <cell r="U105">
            <v>1.2189552238805972</v>
          </cell>
          <cell r="V105">
            <v>8820.36</v>
          </cell>
          <cell r="W105">
            <v>1416</v>
          </cell>
        </row>
        <row r="106">
          <cell r="A106" t="str">
            <v>512SR3</v>
          </cell>
          <cell r="B106" t="str">
            <v>512K SRAM</v>
          </cell>
          <cell r="C106">
            <v>0</v>
          </cell>
          <cell r="D106" t="str">
            <v>FAB 3</v>
          </cell>
          <cell r="E106">
            <v>437</v>
          </cell>
          <cell r="F106">
            <v>0</v>
          </cell>
          <cell r="G106">
            <v>437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 t="str">
            <v/>
          </cell>
          <cell r="P106">
            <v>0</v>
          </cell>
          <cell r="Q106">
            <v>0</v>
          </cell>
          <cell r="R106" t="str">
            <v/>
          </cell>
          <cell r="S106">
            <v>0</v>
          </cell>
          <cell r="T106">
            <v>0</v>
          </cell>
          <cell r="U106" t="str">
            <v/>
          </cell>
          <cell r="V106">
            <v>0</v>
          </cell>
          <cell r="W106">
            <v>437</v>
          </cell>
        </row>
        <row r="107">
          <cell r="A107" t="str">
            <v>256SR5</v>
          </cell>
          <cell r="B107" t="str">
            <v>256K SRAM</v>
          </cell>
          <cell r="C107">
            <v>0</v>
          </cell>
          <cell r="D107" t="str">
            <v>FAB 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 t="str">
            <v/>
          </cell>
          <cell r="P107">
            <v>0</v>
          </cell>
          <cell r="Q107">
            <v>0</v>
          </cell>
          <cell r="R107" t="str">
            <v/>
          </cell>
          <cell r="S107">
            <v>0</v>
          </cell>
          <cell r="T107">
            <v>0</v>
          </cell>
          <cell r="U107" t="str">
            <v/>
          </cell>
          <cell r="V107">
            <v>0</v>
          </cell>
          <cell r="W107">
            <v>0</v>
          </cell>
        </row>
        <row r="108">
          <cell r="A108" t="str">
            <v>256SR3</v>
          </cell>
          <cell r="B108">
            <v>0</v>
          </cell>
          <cell r="C108">
            <v>0</v>
          </cell>
          <cell r="D108" t="str">
            <v>FAB 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str">
            <v/>
          </cell>
          <cell r="S108">
            <v>0</v>
          </cell>
          <cell r="T108">
            <v>0</v>
          </cell>
          <cell r="U108" t="str">
            <v/>
          </cell>
          <cell r="V108">
            <v>0</v>
          </cell>
          <cell r="W108">
            <v>0</v>
          </cell>
        </row>
        <row r="109">
          <cell r="A109" t="str">
            <v>256SR2</v>
          </cell>
          <cell r="B109">
            <v>0</v>
          </cell>
          <cell r="C109">
            <v>0</v>
          </cell>
          <cell r="D109" t="str">
            <v>FAB 2</v>
          </cell>
          <cell r="E109">
            <v>70</v>
          </cell>
          <cell r="F109">
            <v>0</v>
          </cell>
          <cell r="G109">
            <v>70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str">
            <v/>
          </cell>
          <cell r="S109">
            <v>0</v>
          </cell>
          <cell r="T109">
            <v>0</v>
          </cell>
          <cell r="U109" t="str">
            <v/>
          </cell>
          <cell r="V109">
            <v>0</v>
          </cell>
          <cell r="W109">
            <v>70</v>
          </cell>
        </row>
        <row r="110">
          <cell r="A110" t="str">
            <v>256SR1</v>
          </cell>
          <cell r="B110">
            <v>0</v>
          </cell>
          <cell r="C110">
            <v>0</v>
          </cell>
          <cell r="D110" t="str">
            <v>FAB 1</v>
          </cell>
          <cell r="E110">
            <v>324</v>
          </cell>
          <cell r="F110">
            <v>0</v>
          </cell>
          <cell r="G110">
            <v>324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 t="str">
            <v/>
          </cell>
          <cell r="P110">
            <v>0</v>
          </cell>
          <cell r="Q110">
            <v>0</v>
          </cell>
          <cell r="R110" t="str">
            <v/>
          </cell>
          <cell r="S110">
            <v>0</v>
          </cell>
          <cell r="T110">
            <v>0</v>
          </cell>
          <cell r="U110" t="str">
            <v/>
          </cell>
          <cell r="V110">
            <v>0</v>
          </cell>
          <cell r="W110">
            <v>324</v>
          </cell>
        </row>
        <row r="111">
          <cell r="E111">
            <v>394</v>
          </cell>
          <cell r="F111">
            <v>0</v>
          </cell>
          <cell r="G111">
            <v>394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 t="str">
            <v/>
          </cell>
          <cell r="P111">
            <v>0</v>
          </cell>
          <cell r="Q111">
            <v>0</v>
          </cell>
          <cell r="R111" t="str">
            <v/>
          </cell>
          <cell r="S111">
            <v>0</v>
          </cell>
          <cell r="T111">
            <v>0</v>
          </cell>
          <cell r="U111" t="str">
            <v/>
          </cell>
          <cell r="V111">
            <v>0</v>
          </cell>
          <cell r="W111">
            <v>394</v>
          </cell>
        </row>
        <row r="112">
          <cell r="A112" t="str">
            <v>64SR3</v>
          </cell>
          <cell r="B112" t="str">
            <v>64K SRAM</v>
          </cell>
          <cell r="C112">
            <v>0</v>
          </cell>
          <cell r="D112" t="str">
            <v>FAB 3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 t="str">
            <v/>
          </cell>
          <cell r="P112">
            <v>0</v>
          </cell>
          <cell r="Q112">
            <v>0</v>
          </cell>
          <cell r="R112" t="str">
            <v/>
          </cell>
          <cell r="S112">
            <v>0</v>
          </cell>
          <cell r="T112">
            <v>0</v>
          </cell>
          <cell r="U112" t="str">
            <v/>
          </cell>
          <cell r="V112">
            <v>0</v>
          </cell>
          <cell r="W112">
            <v>0</v>
          </cell>
        </row>
        <row r="113">
          <cell r="A113" t="str">
            <v>64SR1</v>
          </cell>
          <cell r="B113">
            <v>0</v>
          </cell>
          <cell r="C113">
            <v>0</v>
          </cell>
          <cell r="D113" t="str">
            <v>FAB 1</v>
          </cell>
          <cell r="E113">
            <v>1</v>
          </cell>
          <cell r="F113">
            <v>0</v>
          </cell>
          <cell r="G113">
            <v>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 t="str">
            <v/>
          </cell>
          <cell r="P113">
            <v>0</v>
          </cell>
          <cell r="Q113">
            <v>0</v>
          </cell>
          <cell r="R113" t="str">
            <v/>
          </cell>
          <cell r="S113">
            <v>0</v>
          </cell>
          <cell r="T113">
            <v>0</v>
          </cell>
          <cell r="U113" t="str">
            <v/>
          </cell>
          <cell r="V113">
            <v>0</v>
          </cell>
          <cell r="W113">
            <v>1</v>
          </cell>
        </row>
        <row r="114">
          <cell r="E114">
            <v>1</v>
          </cell>
          <cell r="F114">
            <v>0</v>
          </cell>
          <cell r="G114">
            <v>1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 t="str">
            <v/>
          </cell>
          <cell r="P114">
            <v>0</v>
          </cell>
          <cell r="Q114">
            <v>0</v>
          </cell>
          <cell r="R114" t="str">
            <v/>
          </cell>
          <cell r="S114">
            <v>0</v>
          </cell>
          <cell r="T114">
            <v>0</v>
          </cell>
          <cell r="U114" t="str">
            <v/>
          </cell>
          <cell r="V114">
            <v>0</v>
          </cell>
          <cell r="W114">
            <v>1</v>
          </cell>
        </row>
        <row r="115">
          <cell r="A115" t="str">
            <v>4MA2</v>
          </cell>
          <cell r="B115" t="str">
            <v>4M MASKROM</v>
          </cell>
          <cell r="C115">
            <v>0</v>
          </cell>
          <cell r="D115" t="str">
            <v>FAB 2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 t="str">
            <v/>
          </cell>
          <cell r="P115">
            <v>0</v>
          </cell>
          <cell r="Q115">
            <v>0</v>
          </cell>
          <cell r="R115" t="str">
            <v/>
          </cell>
          <cell r="S115">
            <v>0</v>
          </cell>
          <cell r="T115">
            <v>0</v>
          </cell>
          <cell r="U115" t="str">
            <v/>
          </cell>
          <cell r="V115">
            <v>0</v>
          </cell>
          <cell r="W115">
            <v>0</v>
          </cell>
        </row>
        <row r="116">
          <cell r="A116" t="str">
            <v>64FL6</v>
          </cell>
          <cell r="B116" t="str">
            <v>64M FLASH</v>
          </cell>
          <cell r="C116">
            <v>0</v>
          </cell>
          <cell r="D116" t="str">
            <v>FAB 6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 t="str">
            <v/>
          </cell>
          <cell r="P116">
            <v>0</v>
          </cell>
          <cell r="Q116">
            <v>0</v>
          </cell>
          <cell r="R116" t="str">
            <v/>
          </cell>
          <cell r="S116">
            <v>0</v>
          </cell>
          <cell r="T116">
            <v>0</v>
          </cell>
          <cell r="U116" t="str">
            <v/>
          </cell>
          <cell r="V116">
            <v>0</v>
          </cell>
          <cell r="W116">
            <v>0</v>
          </cell>
        </row>
        <row r="117">
          <cell r="A117" t="str">
            <v>32FL6</v>
          </cell>
          <cell r="B117" t="str">
            <v>32M FLASH</v>
          </cell>
          <cell r="C117">
            <v>0</v>
          </cell>
          <cell r="D117" t="str">
            <v>FAB 6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 t="str">
            <v/>
          </cell>
          <cell r="P117">
            <v>0</v>
          </cell>
          <cell r="Q117">
            <v>0</v>
          </cell>
          <cell r="R117" t="str">
            <v/>
          </cell>
          <cell r="S117">
            <v>0</v>
          </cell>
          <cell r="T117">
            <v>0</v>
          </cell>
          <cell r="U117" t="str">
            <v/>
          </cell>
          <cell r="V117">
            <v>0</v>
          </cell>
          <cell r="W117">
            <v>0</v>
          </cell>
        </row>
        <row r="118">
          <cell r="A118" t="str">
            <v>32FL5</v>
          </cell>
          <cell r="B118">
            <v>0</v>
          </cell>
          <cell r="C118">
            <v>0</v>
          </cell>
          <cell r="D118" t="str">
            <v>FAB 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 t="str">
            <v/>
          </cell>
          <cell r="P118">
            <v>0</v>
          </cell>
          <cell r="Q118">
            <v>0</v>
          </cell>
          <cell r="R118" t="str">
            <v/>
          </cell>
          <cell r="S118">
            <v>0</v>
          </cell>
          <cell r="T118">
            <v>0</v>
          </cell>
          <cell r="U118" t="str">
            <v/>
          </cell>
          <cell r="V118">
            <v>0</v>
          </cell>
          <cell r="W118">
            <v>0</v>
          </cell>
        </row>
        <row r="119"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16FL5</v>
          </cell>
          <cell r="B120" t="str">
            <v>16M FLASH</v>
          </cell>
          <cell r="C120">
            <v>0</v>
          </cell>
          <cell r="D120" t="str">
            <v>FAB 5</v>
          </cell>
          <cell r="E120">
            <v>209</v>
          </cell>
          <cell r="F120">
            <v>2660</v>
          </cell>
          <cell r="G120">
            <v>2869</v>
          </cell>
          <cell r="H120">
            <v>0</v>
          </cell>
          <cell r="I120">
            <v>0</v>
          </cell>
          <cell r="J120">
            <v>2055</v>
          </cell>
          <cell r="K120">
            <v>11722</v>
          </cell>
          <cell r="L120">
            <v>2055</v>
          </cell>
          <cell r="M120">
            <v>11722</v>
          </cell>
          <cell r="N120">
            <v>0</v>
          </cell>
          <cell r="O120" t="str">
            <v/>
          </cell>
          <cell r="P120">
            <v>0</v>
          </cell>
          <cell r="Q120">
            <v>2055</v>
          </cell>
          <cell r="R120">
            <v>5.7041362530413622</v>
          </cell>
          <cell r="S120">
            <v>12659.76</v>
          </cell>
          <cell r="T120">
            <v>2055</v>
          </cell>
          <cell r="U120">
            <v>5.7041362530413622</v>
          </cell>
          <cell r="V120">
            <v>12659.76</v>
          </cell>
          <cell r="W120">
            <v>814</v>
          </cell>
        </row>
        <row r="121">
          <cell r="A121" t="str">
            <v>8FL6</v>
          </cell>
          <cell r="B121" t="str">
            <v>8M FLASH</v>
          </cell>
          <cell r="C121">
            <v>0</v>
          </cell>
          <cell r="D121" t="str">
            <v>FAB 6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700</v>
          </cell>
          <cell r="K121">
            <v>2378</v>
          </cell>
          <cell r="L121">
            <v>700</v>
          </cell>
          <cell r="M121">
            <v>2378</v>
          </cell>
          <cell r="N121">
            <v>0</v>
          </cell>
          <cell r="O121" t="str">
            <v/>
          </cell>
          <cell r="P121">
            <v>0</v>
          </cell>
          <cell r="Q121">
            <v>0</v>
          </cell>
          <cell r="R121" t="str">
            <v/>
          </cell>
          <cell r="S121">
            <v>0</v>
          </cell>
          <cell r="T121">
            <v>0</v>
          </cell>
          <cell r="U121" t="str">
            <v/>
          </cell>
          <cell r="V121">
            <v>0</v>
          </cell>
          <cell r="W121">
            <v>0</v>
          </cell>
        </row>
        <row r="122">
          <cell r="A122" t="str">
            <v>8FL5</v>
          </cell>
          <cell r="B122">
            <v>0</v>
          </cell>
          <cell r="C122">
            <v>0</v>
          </cell>
          <cell r="D122" t="str">
            <v>FAB 5</v>
          </cell>
          <cell r="E122">
            <v>700</v>
          </cell>
          <cell r="F122">
            <v>0</v>
          </cell>
          <cell r="G122">
            <v>700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700</v>
          </cell>
          <cell r="R122">
            <v>3.3971428571428572</v>
          </cell>
          <cell r="S122">
            <v>2568.2399999999998</v>
          </cell>
          <cell r="T122">
            <v>700</v>
          </cell>
          <cell r="U122">
            <v>3.3971428571428572</v>
          </cell>
          <cell r="V122">
            <v>2568.2399999999998</v>
          </cell>
          <cell r="W122">
            <v>0</v>
          </cell>
        </row>
        <row r="123">
          <cell r="E123">
            <v>700</v>
          </cell>
          <cell r="F123">
            <v>0</v>
          </cell>
          <cell r="G123">
            <v>700</v>
          </cell>
          <cell r="H123">
            <v>0</v>
          </cell>
          <cell r="I123">
            <v>0</v>
          </cell>
          <cell r="J123">
            <v>700</v>
          </cell>
          <cell r="K123">
            <v>2378</v>
          </cell>
          <cell r="L123">
            <v>700</v>
          </cell>
          <cell r="M123">
            <v>2378</v>
          </cell>
          <cell r="N123">
            <v>0</v>
          </cell>
          <cell r="O123" t="str">
            <v/>
          </cell>
          <cell r="P123">
            <v>0</v>
          </cell>
          <cell r="Q123">
            <v>700</v>
          </cell>
          <cell r="R123">
            <v>3.3971428571428572</v>
          </cell>
          <cell r="S123">
            <v>2568.2399999999998</v>
          </cell>
          <cell r="T123">
            <v>700</v>
          </cell>
          <cell r="U123">
            <v>3.3971428571428572</v>
          </cell>
          <cell r="V123">
            <v>2568.2399999999998</v>
          </cell>
          <cell r="W123">
            <v>0</v>
          </cell>
        </row>
        <row r="124">
          <cell r="A124" t="str">
            <v>4FL5</v>
          </cell>
          <cell r="B124" t="str">
            <v>4M FLASH</v>
          </cell>
          <cell r="C124">
            <v>0</v>
          </cell>
          <cell r="D124" t="str">
            <v>FAB 5</v>
          </cell>
          <cell r="E124">
            <v>524</v>
          </cell>
          <cell r="F124">
            <v>1300</v>
          </cell>
          <cell r="G124">
            <v>1824</v>
          </cell>
          <cell r="H124">
            <v>0</v>
          </cell>
          <cell r="I124">
            <v>0</v>
          </cell>
          <cell r="J124">
            <v>1695</v>
          </cell>
          <cell r="K124">
            <v>4878</v>
          </cell>
          <cell r="L124">
            <v>1695</v>
          </cell>
          <cell r="M124">
            <v>4878</v>
          </cell>
          <cell r="N124">
            <v>0</v>
          </cell>
          <cell r="O124" t="str">
            <v/>
          </cell>
          <cell r="P124">
            <v>0</v>
          </cell>
          <cell r="Q124">
            <v>1695</v>
          </cell>
          <cell r="R124">
            <v>2.8778761061946905</v>
          </cell>
          <cell r="S124">
            <v>5268.24</v>
          </cell>
          <cell r="T124">
            <v>1695</v>
          </cell>
          <cell r="U124">
            <v>2.8778761061946905</v>
          </cell>
          <cell r="V124">
            <v>5268.24</v>
          </cell>
          <cell r="W124">
            <v>129</v>
          </cell>
        </row>
        <row r="125">
          <cell r="A125" t="str">
            <v>4FL3</v>
          </cell>
          <cell r="B125">
            <v>0</v>
          </cell>
          <cell r="C125">
            <v>0</v>
          </cell>
          <cell r="D125" t="str">
            <v>FAB 3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 t="str">
            <v/>
          </cell>
          <cell r="P125">
            <v>0</v>
          </cell>
          <cell r="Q125">
            <v>0</v>
          </cell>
          <cell r="R125" t="str">
            <v/>
          </cell>
          <cell r="S125">
            <v>0</v>
          </cell>
          <cell r="T125">
            <v>0</v>
          </cell>
          <cell r="U125" t="str">
            <v/>
          </cell>
          <cell r="V125">
            <v>0</v>
          </cell>
          <cell r="W125">
            <v>0</v>
          </cell>
        </row>
        <row r="126">
          <cell r="E126">
            <v>524</v>
          </cell>
          <cell r="F126">
            <v>1300</v>
          </cell>
          <cell r="G126">
            <v>1824</v>
          </cell>
          <cell r="H126">
            <v>0</v>
          </cell>
          <cell r="I126">
            <v>0</v>
          </cell>
          <cell r="J126">
            <v>1695</v>
          </cell>
          <cell r="K126">
            <v>4878</v>
          </cell>
          <cell r="L126">
            <v>1695</v>
          </cell>
          <cell r="M126">
            <v>4878</v>
          </cell>
          <cell r="N126">
            <v>0</v>
          </cell>
          <cell r="O126" t="str">
            <v/>
          </cell>
          <cell r="P126">
            <v>0</v>
          </cell>
          <cell r="Q126">
            <v>1695</v>
          </cell>
          <cell r="R126">
            <v>2.8778761061946905</v>
          </cell>
          <cell r="S126">
            <v>5268.24</v>
          </cell>
          <cell r="T126">
            <v>1695</v>
          </cell>
          <cell r="U126">
            <v>2.8778761061946905</v>
          </cell>
          <cell r="V126">
            <v>5268.24</v>
          </cell>
          <cell r="W126">
            <v>129</v>
          </cell>
        </row>
        <row r="127">
          <cell r="A127" t="str">
            <v>2FL5</v>
          </cell>
          <cell r="B127" t="str">
            <v>2M FLASH</v>
          </cell>
          <cell r="C127">
            <v>0</v>
          </cell>
          <cell r="D127" t="str">
            <v>FAB 5</v>
          </cell>
          <cell r="E127">
            <v>0</v>
          </cell>
          <cell r="F127">
            <v>100</v>
          </cell>
          <cell r="G127">
            <v>100</v>
          </cell>
          <cell r="H127">
            <v>0</v>
          </cell>
          <cell r="I127">
            <v>0</v>
          </cell>
          <cell r="J127">
            <v>300</v>
          </cell>
          <cell r="K127">
            <v>362</v>
          </cell>
          <cell r="L127">
            <v>300</v>
          </cell>
          <cell r="M127">
            <v>362</v>
          </cell>
          <cell r="N127">
            <v>0</v>
          </cell>
          <cell r="O127" t="str">
            <v/>
          </cell>
          <cell r="P127">
            <v>0</v>
          </cell>
          <cell r="Q127">
            <v>300</v>
          </cell>
          <cell r="R127">
            <v>1.2066666666666666</v>
          </cell>
          <cell r="S127">
            <v>390.96</v>
          </cell>
          <cell r="T127">
            <v>300</v>
          </cell>
          <cell r="U127">
            <v>1.2066666666666666</v>
          </cell>
          <cell r="V127">
            <v>390.96</v>
          </cell>
          <cell r="W127">
            <v>-200</v>
          </cell>
        </row>
        <row r="128">
          <cell r="A128" t="str">
            <v>2FL3</v>
          </cell>
          <cell r="B128">
            <v>0</v>
          </cell>
          <cell r="C128">
            <v>0</v>
          </cell>
          <cell r="D128" t="str">
            <v>FAB 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 t="str">
            <v/>
          </cell>
          <cell r="P128">
            <v>0</v>
          </cell>
          <cell r="Q128">
            <v>0</v>
          </cell>
          <cell r="R128" t="str">
            <v/>
          </cell>
          <cell r="S128">
            <v>0</v>
          </cell>
          <cell r="T128">
            <v>0</v>
          </cell>
          <cell r="U128" t="str">
            <v/>
          </cell>
          <cell r="V128">
            <v>0</v>
          </cell>
          <cell r="W128">
            <v>0</v>
          </cell>
        </row>
        <row r="129">
          <cell r="E129">
            <v>0</v>
          </cell>
          <cell r="F129">
            <v>100</v>
          </cell>
          <cell r="G129">
            <v>100</v>
          </cell>
          <cell r="H129">
            <v>0</v>
          </cell>
          <cell r="I129">
            <v>0</v>
          </cell>
          <cell r="J129">
            <v>300</v>
          </cell>
          <cell r="K129">
            <v>362</v>
          </cell>
          <cell r="L129">
            <v>300</v>
          </cell>
          <cell r="M129">
            <v>362</v>
          </cell>
          <cell r="N129">
            <v>0</v>
          </cell>
          <cell r="O129" t="str">
            <v/>
          </cell>
          <cell r="P129">
            <v>0</v>
          </cell>
          <cell r="Q129">
            <v>300</v>
          </cell>
          <cell r="R129">
            <v>1.2066666666666666</v>
          </cell>
          <cell r="S129">
            <v>390.96</v>
          </cell>
          <cell r="T129">
            <v>300</v>
          </cell>
          <cell r="U129">
            <v>1.2066666666666666</v>
          </cell>
          <cell r="V129">
            <v>390.96</v>
          </cell>
          <cell r="W129">
            <v>-200</v>
          </cell>
        </row>
        <row r="130">
          <cell r="A130" t="str">
            <v>OTH</v>
          </cell>
          <cell r="B130" t="str">
            <v>OTHER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 t="str">
            <v/>
          </cell>
          <cell r="P130">
            <v>0</v>
          </cell>
          <cell r="Q130">
            <v>0</v>
          </cell>
          <cell r="R130" t="str">
            <v/>
          </cell>
          <cell r="S130">
            <v>0</v>
          </cell>
          <cell r="T130">
            <v>0</v>
          </cell>
          <cell r="U130" t="str">
            <v/>
          </cell>
          <cell r="V130">
            <v>0</v>
          </cell>
          <cell r="W130">
            <v>0</v>
          </cell>
        </row>
        <row r="131">
          <cell r="A131" t="str">
            <v>0064</v>
          </cell>
          <cell r="B131" t="str">
            <v>?          ?</v>
          </cell>
          <cell r="C131">
            <v>0</v>
          </cell>
          <cell r="D131">
            <v>0</v>
          </cell>
          <cell r="E131">
            <v>24489</v>
          </cell>
          <cell r="F131">
            <v>58110</v>
          </cell>
          <cell r="G131">
            <v>82599</v>
          </cell>
          <cell r="H131">
            <v>0</v>
          </cell>
          <cell r="I131">
            <v>0</v>
          </cell>
          <cell r="J131">
            <v>59604</v>
          </cell>
          <cell r="K131">
            <v>263549</v>
          </cell>
          <cell r="L131">
            <v>59604</v>
          </cell>
          <cell r="M131">
            <v>263549</v>
          </cell>
          <cell r="N131">
            <v>0</v>
          </cell>
          <cell r="O131">
            <v>0</v>
          </cell>
          <cell r="P131">
            <v>0</v>
          </cell>
          <cell r="Q131">
            <v>59604</v>
          </cell>
          <cell r="R131">
            <v>0</v>
          </cell>
          <cell r="S131">
            <v>284632.92</v>
          </cell>
          <cell r="T131">
            <v>59604</v>
          </cell>
          <cell r="U131">
            <v>0</v>
          </cell>
          <cell r="V131">
            <v>284632.92</v>
          </cell>
          <cell r="W131">
            <v>22994</v>
          </cell>
        </row>
        <row r="132"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59604</v>
          </cell>
          <cell r="K132">
            <v>263550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I133" t="str">
            <v>ERR</v>
          </cell>
          <cell r="J133">
            <v>0</v>
          </cell>
          <cell r="K133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aluate"/>
      <sheetName val="procurement"/>
      <sheetName val="DATA-DEP.(13-17)"/>
      <sheetName val="DATA-KBPL(17-25)"/>
      <sheetName val="DATA-GCC(25-34.7)"/>
      <sheetName val="PROCTOR"/>
      <sheetName val="1"/>
      <sheetName val="2"/>
      <sheetName val="3"/>
      <sheetName val="4"/>
      <sheetName val="Headings"/>
      <sheetName val="CASHFLOWS"/>
      <sheetName val="SUMMARY"/>
      <sheetName val="Direct cost shed A-2 "/>
      <sheetName val="Design"/>
      <sheetName val="P-Ins &amp; Bonds"/>
      <sheetName val="Intro"/>
      <sheetName val="Steel-Circu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  <sheetName val=""/>
      <sheetName val="Factory Site Expenses"/>
      <sheetName val="POLY"/>
      <sheetName val="BS"/>
    </sheetNames>
    <sheetDataSet>
      <sheetData sheetId="0" refreshError="1"/>
      <sheetData sheetId="1" refreshError="1">
        <row r="80">
          <cell r="O80">
            <v>12371622.199999999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1">
          <cell r="B21">
            <v>2065428.76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????(?????)"/>
      <sheetName val="RUPEE"/>
      <sheetName val="___________"/>
      <sheetName val="SALE"/>
      <sheetName val="____(_____)"/>
      <sheetName val="WUPDATA"/>
      <sheetName val="ERPTB"/>
      <sheetName val="BS"/>
      <sheetName val="Grp Shr"/>
      <sheetName val="Schedule BS"/>
      <sheetName val="Schedule PL"/>
      <sheetName val="sch-3"/>
      <sheetName val="????_?????_"/>
      <sheetName val="NASCOSTO"/>
      <sheetName val="TCOMPS"/>
      <sheetName val="PROG_DATA"/>
      <sheetName val="Factor_sheet"/>
      <sheetName val="Cons"/>
      <sheetName val="NOV99"/>
      <sheetName val="PE CHARGES"/>
      <sheetName val="ecc"/>
      <sheetName val="Mega Caps"/>
      <sheetName val="GL-1300010"/>
      <sheetName val="3100008"/>
      <sheetName val="GL-2605009"/>
      <sheetName val="GL- 2535005"/>
      <sheetName val="GL-1050200"/>
      <sheetName val="Schedules"/>
      <sheetName val="Annexure"/>
      <sheetName val="A"/>
      <sheetName val="B"/>
      <sheetName val="Grp_Shr"/>
      <sheetName val="Schedule_BS"/>
      <sheetName val="Schedule_PL"/>
      <sheetName val="MTP"/>
      <sheetName val="단가"/>
      <sheetName val="EMPLOAN"/>
      <sheetName val="AP2"/>
      <sheetName val="Kurzbezeichnungen"/>
      <sheetName val="Sheet1"/>
      <sheetName val="SCHEDULE-3B"/>
      <sheetName val="os full list"/>
      <sheetName val="POWER-DEPT"/>
      <sheetName val="PBCLIST"/>
      <sheetName val="Eq. Mobilization"/>
      <sheetName val="Balance Sheet_US$"/>
      <sheetName val="FLASH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Y"/>
      <sheetName val="fcl"/>
      <sheetName val="expired"/>
      <sheetName val="Results"/>
      <sheetName val="DURGESH"/>
      <sheetName val="DRS"/>
      <sheetName val="Data"/>
      <sheetName val="sum"/>
      <sheetName val="INCOME "/>
      <sheetName val="schedules"/>
      <sheetName val="IFE"/>
      <sheetName val="anx18"/>
      <sheetName val="Assumption"/>
      <sheetName val="BS_RSLACS"/>
      <sheetName val="#REF"/>
      <sheetName val="30.06.11"/>
      <sheetName val="Fee Rate Summary"/>
      <sheetName val="Balance Sheet_US$"/>
      <sheetName val="profit share"/>
      <sheetName val="営業収益"/>
      <sheetName val="R1040"/>
      <sheetName val="Debtor"/>
      <sheetName val="Headings"/>
      <sheetName val="Operating Statistics"/>
      <sheetName val="HGL-MEMO"/>
      <sheetName val="PE CHARGES"/>
      <sheetName val="DB"/>
      <sheetName val="define"/>
      <sheetName val="Entry"/>
      <sheetName val="Open"/>
      <sheetName val="Reco"/>
      <sheetName val="FD Intt. Ledger"/>
      <sheetName val="FD Trxns"/>
      <sheetName val="Time Dep Ledger"/>
      <sheetName val="Sheet1"/>
      <sheetName val="Sheet2"/>
      <sheetName val="x-rate"/>
      <sheetName val="Break up of RMcost"/>
      <sheetName val="BALANCE SHEET"/>
      <sheetName val="Investments"/>
      <sheetName val="TRIAL BALANCE"/>
      <sheetName val="Sheet7"/>
      <sheetName val="Sélection dev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</sheetNames>
    <sheetDataSet>
      <sheetData sheetId="0"/>
      <sheetData sheetId="1"/>
      <sheetData sheetId="2" refreshError="1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/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lses"/>
      <sheetName val="01"/>
      <sheetName val="02"/>
      <sheetName val="03"/>
      <sheetName val="04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lses"/>
      <sheetName val="PCL"/>
      <sheetName val="Yarn"/>
      <sheetName val="Bag"/>
      <sheetName val="Fish"/>
      <sheetName val="Influsion"/>
      <sheetName val="PCL (2)"/>
      <sheetName val="Castor Oil"/>
      <sheetName val="Utilised"/>
      <sheetName val="DOC"/>
      <sheetName val="Fabric"/>
      <sheetName val="Overdue"/>
      <sheetName val="Apr"/>
      <sheetName val="May"/>
      <sheetName val="Jun"/>
      <sheetName val="Jul"/>
      <sheetName val="Aug"/>
      <sheetName val="Mar01"/>
      <sheetName val="Sep"/>
      <sheetName val="Prepaid"/>
      <sheetName val="#REF"/>
      <sheetName val="A"/>
      <sheetName val="MSI9920B"/>
      <sheetName val="Nov"/>
      <sheetName val="Agro"/>
      <sheetName val="Out'g"/>
      <sheetName val="Schedule1"/>
      <sheetName val="GROUPING"/>
      <sheetName val="PCL_(2)"/>
      <sheetName val="Castor_Oil"/>
      <sheetName val="summary"/>
      <sheetName val="PL"/>
      <sheetName val="Venkat(LOAN)"/>
      <sheetName val="deduction"/>
      <sheetName val="addition"/>
      <sheetName val="sep01"/>
      <sheetName val="QTY"/>
      <sheetName val="Liabilities"/>
      <sheetName val="Input"/>
      <sheetName val="Financial Information"/>
      <sheetName val="PPE &amp; IA - CY"/>
      <sheetName val="xxxVEH-DTL"/>
      <sheetName val="Schedules PL"/>
      <sheetName val="Schedules BS"/>
      <sheetName val="BS"/>
    </sheetNames>
    <sheetDataSet>
      <sheetData sheetId="0" refreshError="1">
        <row r="1">
          <cell r="A1" t="str">
            <v>Company</v>
          </cell>
          <cell r="B1" t="str">
            <v>Buyer</v>
          </cell>
          <cell r="D1" t="str">
            <v>Payment</v>
          </cell>
          <cell r="E1" t="str">
            <v>Invoice</v>
          </cell>
          <cell r="J1" t="str">
            <v>B/L</v>
          </cell>
          <cell r="K1" t="str">
            <v>Due</v>
          </cell>
          <cell r="L1" t="str">
            <v>Sending</v>
          </cell>
          <cell r="O1" t="str">
            <v>Rate</v>
          </cell>
          <cell r="P1" t="str">
            <v>Amount</v>
          </cell>
        </row>
        <row r="2">
          <cell r="A2" t="str">
            <v>Name</v>
          </cell>
          <cell r="B2" t="str">
            <v>Name</v>
          </cell>
          <cell r="C2" t="str">
            <v>Product</v>
          </cell>
          <cell r="D2" t="str">
            <v>Terms</v>
          </cell>
          <cell r="E2" t="str">
            <v>Number</v>
          </cell>
          <cell r="F2" t="str">
            <v>Date</v>
          </cell>
          <cell r="G2" t="str">
            <v>Quantity</v>
          </cell>
          <cell r="H2" t="str">
            <v>Currency</v>
          </cell>
          <cell r="I2" t="str">
            <v>Amt (USD)</v>
          </cell>
          <cell r="J2" t="str">
            <v>Date</v>
          </cell>
          <cell r="K2" t="str">
            <v>Date</v>
          </cell>
          <cell r="L2" t="str">
            <v>Date</v>
          </cell>
          <cell r="M2" t="str">
            <v>N/NL/P/C</v>
          </cell>
          <cell r="N2" t="str">
            <v>Status</v>
          </cell>
          <cell r="O2" t="str">
            <v>(INR/USD)</v>
          </cell>
          <cell r="P2" t="str">
            <v>(Rs)</v>
          </cell>
        </row>
        <row r="3">
          <cell r="A3" t="str">
            <v>AEL</v>
          </cell>
          <cell r="B3" t="str">
            <v>FA IMPEX PVT. LTD.</v>
          </cell>
          <cell r="C3" t="str">
            <v>LENTIL</v>
          </cell>
          <cell r="D3" t="str">
            <v>DA 45</v>
          </cell>
          <cell r="E3" t="str">
            <v>AEL/RSL/003/2000</v>
          </cell>
          <cell r="F3">
            <v>36680</v>
          </cell>
          <cell r="G3">
            <v>230</v>
          </cell>
          <cell r="H3" t="str">
            <v>US$</v>
          </cell>
          <cell r="I3">
            <v>109250</v>
          </cell>
          <cell r="J3">
            <v>36693</v>
          </cell>
          <cell r="K3">
            <v>36736</v>
          </cell>
          <cell r="L3">
            <v>36697</v>
          </cell>
          <cell r="M3" t="str">
            <v>P</v>
          </cell>
          <cell r="N3" t="str">
            <v>CD</v>
          </cell>
          <cell r="O3">
            <v>44.85</v>
          </cell>
          <cell r="P3">
            <v>4899862</v>
          </cell>
        </row>
        <row r="4">
          <cell r="P4">
            <v>4899862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lses"/>
      <sheetName val="SALE&amp;COST"/>
      <sheetName val="Main Bs"/>
      <sheetName val="sep01"/>
      <sheetName val="Cons"/>
      <sheetName val="IKB3"/>
      <sheetName val="DEG"/>
      <sheetName val="ifcw"/>
      <sheetName val="MAINBS1"/>
      <sheetName val="NOA Data"/>
      <sheetName val="EITL"/>
      <sheetName val="Interest 30-11-01 not PA 7%"/>
      <sheetName val="x-rate"/>
      <sheetName val="pa-mtly"/>
      <sheetName val="Links"/>
      <sheetName val="deduction"/>
      <sheetName val="addition"/>
      <sheetName val="Balance Sheet Grouping"/>
      <sheetName val="Allocate"/>
      <sheetName val="DEBIT BALAN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Val'n summary"/>
      <sheetName val="Val Calcs"/>
      <sheetName val="D&amp;A"/>
      <sheetName val="R&amp;D"/>
      <sheetName val="EBIT"/>
      <sheetName val="Financials"/>
      <sheetName val="Sales-All"/>
      <sheetName val="Capacity"/>
      <sheetName val="P&amp;L"/>
      <sheetName val="BS"/>
      <sheetName val="Qtrly"/>
      <sheetName val="Quarterly"/>
      <sheetName val="Tables"/>
      <sheetName val="Cons BS"/>
      <sheetName val="Cons P&amp;L"/>
      <sheetName val="Factsheet"/>
      <sheetName val="Report Data"/>
      <sheetName val="_QP_NTPC.BO"/>
      <sheetName val="QP_NTPC.BO"/>
      <sheetName val="Datastream"/>
      <sheetName val="NTPC_Final"/>
      <sheetName val="Valuations"/>
      <sheetName val="Sheet1"/>
      <sheetName val="Stats"/>
      <sheetName val="Cover_Sheet"/>
      <sheetName val="Val'n_summary"/>
      <sheetName val="Val_Calcs"/>
      <sheetName val="Cons_BS"/>
      <sheetName val="Cons_P&amp;L"/>
      <sheetName val="Report_Data"/>
      <sheetName val="_QP_NTPC_BO"/>
      <sheetName val="QP_NTPC_BO"/>
      <sheetName val="Ace-Out"/>
      <sheetName val="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NTPC</v>
          </cell>
        </row>
        <row r="3">
          <cell r="A3" t="str">
            <v>Share</v>
          </cell>
          <cell r="G3" t="str">
            <v>Year</v>
          </cell>
          <cell r="H3" t="str">
            <v>Net Inc</v>
          </cell>
          <cell r="I3" t="str">
            <v>EPS (O)</v>
          </cell>
          <cell r="J3" t="str">
            <v>EPS (N)</v>
          </cell>
          <cell r="L3" t="str">
            <v>EV/EBITDA</v>
          </cell>
          <cell r="N3" t="str">
            <v>Div</v>
          </cell>
          <cell r="O3" t="str">
            <v>Yield</v>
          </cell>
          <cell r="P3" t="str">
            <v>CEPS</v>
          </cell>
          <cell r="Q3" t="str">
            <v>CAGR</v>
          </cell>
        </row>
        <row r="4">
          <cell r="A4" t="str">
            <v>Price</v>
          </cell>
          <cell r="G4" t="str">
            <v>Ending</v>
          </cell>
          <cell r="H4" t="str">
            <v>(Rs Mil)</v>
          </cell>
          <cell r="I4" t="str">
            <v>(Rs)</v>
          </cell>
          <cell r="J4" t="str">
            <v>(Rs)</v>
          </cell>
          <cell r="K4" t="str">
            <v>P/E</v>
          </cell>
          <cell r="M4" t="str">
            <v>P/CE</v>
          </cell>
          <cell r="N4" t="str">
            <v>(Rs)</v>
          </cell>
          <cell r="O4" t="str">
            <v>(%)</v>
          </cell>
          <cell r="P4" t="str">
            <v>(Rs)</v>
          </cell>
          <cell r="Q4" t="str">
            <v>F2006 - base</v>
          </cell>
        </row>
        <row r="5">
          <cell r="F5" t="e">
            <v>#DIV/0!</v>
          </cell>
          <cell r="G5" t="str">
            <v>Mar05</v>
          </cell>
          <cell r="H5">
            <v>48437.113882399397</v>
          </cell>
          <cell r="J5">
            <v>5.8743948833736273</v>
          </cell>
          <cell r="K5">
            <v>21.278787429457466</v>
          </cell>
          <cell r="L5">
            <v>16.880843757107119</v>
          </cell>
          <cell r="M5">
            <v>15.152398882822345</v>
          </cell>
          <cell r="N5">
            <v>2.4001073850976784</v>
          </cell>
          <cell r="O5">
            <v>1.9200859080781427E-2</v>
          </cell>
          <cell r="P5">
            <v>8.2495188363677112</v>
          </cell>
        </row>
        <row r="6">
          <cell r="A6">
            <v>125</v>
          </cell>
          <cell r="F6" t="e">
            <v>#DIV/0!</v>
          </cell>
          <cell r="G6" t="str">
            <v>Mar06E</v>
          </cell>
          <cell r="H6">
            <v>59343</v>
          </cell>
          <cell r="J6">
            <v>7.1970476277843121</v>
          </cell>
          <cell r="K6">
            <v>17.36823298451376</v>
          </cell>
          <cell r="L6">
            <v>14.631701820464533</v>
          </cell>
          <cell r="M6">
            <v>12.875008431913859</v>
          </cell>
          <cell r="N6">
            <v>2.8117276208238797</v>
          </cell>
          <cell r="O6">
            <v>2.2493820966591038E-2</v>
          </cell>
          <cell r="P6">
            <v>9.7087315057718264</v>
          </cell>
        </row>
        <row r="7">
          <cell r="F7" t="e">
            <v>#DIV/0!</v>
          </cell>
          <cell r="G7" t="str">
            <v>Mar07E</v>
          </cell>
          <cell r="H7">
            <v>68833</v>
          </cell>
          <cell r="J7">
            <v>8.3479834077022996</v>
          </cell>
          <cell r="K7">
            <v>14.97367614371014</v>
          </cell>
          <cell r="L7">
            <v>11.452325444078138</v>
          </cell>
          <cell r="M7">
            <v>11.473578720040967</v>
          </cell>
          <cell r="N7">
            <v>3.2097646313287092</v>
          </cell>
          <cell r="O7">
            <v>2.5678117050629674E-2</v>
          </cell>
          <cell r="P7">
            <v>10.894595579116197</v>
          </cell>
          <cell r="Q7">
            <v>0.15991776620662934</v>
          </cell>
        </row>
        <row r="8">
          <cell r="A8" t="str">
            <v>DCF - F2015</v>
          </cell>
          <cell r="E8">
            <v>0</v>
          </cell>
          <cell r="F8" t="e">
            <v>#DIV/0!</v>
          </cell>
          <cell r="G8" t="str">
            <v>Mar08E</v>
          </cell>
          <cell r="H8">
            <v>74699</v>
          </cell>
          <cell r="J8">
            <v>9.0594048286716262</v>
          </cell>
          <cell r="K8">
            <v>13.797815901149949</v>
          </cell>
          <cell r="L8">
            <v>9.0307020003329512</v>
          </cell>
          <cell r="M8">
            <v>10.652063890697507</v>
          </cell>
          <cell r="N8">
            <v>3.25</v>
          </cell>
          <cell r="O8">
            <v>2.5999999999999999E-2</v>
          </cell>
          <cell r="P8">
            <v>11.734815082095315</v>
          </cell>
          <cell r="Q8">
            <v>0.12194778404486462</v>
          </cell>
        </row>
        <row r="9">
          <cell r="A9" t="str">
            <v>Target Price</v>
          </cell>
          <cell r="F9">
            <v>-1</v>
          </cell>
          <cell r="G9" t="str">
            <v>Mar09E</v>
          </cell>
          <cell r="H9" t="e">
            <v>#REF!</v>
          </cell>
          <cell r="I9">
            <v>4.9487922794909185</v>
          </cell>
          <cell r="J9">
            <v>0</v>
          </cell>
          <cell r="K9" t="e">
            <v>#DIV/0!</v>
          </cell>
          <cell r="L9">
            <v>0</v>
          </cell>
          <cell r="M9" t="e">
            <v>#DIV/0!</v>
          </cell>
          <cell r="N9">
            <v>0</v>
          </cell>
          <cell r="O9">
            <v>0</v>
          </cell>
          <cell r="P9">
            <v>0</v>
          </cell>
          <cell r="Q9" t="e">
            <v>#REF!</v>
          </cell>
        </row>
        <row r="10">
          <cell r="A10">
            <v>143</v>
          </cell>
          <cell r="F10">
            <v>-1</v>
          </cell>
          <cell r="G10" t="str">
            <v>Mar10E</v>
          </cell>
          <cell r="H10" t="e">
            <v>#REF!</v>
          </cell>
          <cell r="I10">
            <v>6.0296218793171459</v>
          </cell>
          <cell r="J10">
            <v>0</v>
          </cell>
          <cell r="K10" t="e">
            <v>#DIV/0!</v>
          </cell>
          <cell r="L10">
            <v>0</v>
          </cell>
          <cell r="M10" t="e">
            <v>#DIV/0!</v>
          </cell>
          <cell r="N10">
            <v>0</v>
          </cell>
          <cell r="O10">
            <v>0</v>
          </cell>
          <cell r="P10">
            <v>0</v>
          </cell>
          <cell r="Q10" t="e">
            <v>#REF!</v>
          </cell>
        </row>
        <row r="11">
          <cell r="A11" t="str">
            <v>Upside/Downside</v>
          </cell>
          <cell r="F11" t="e">
            <v>#REF!</v>
          </cell>
          <cell r="G11" t="str">
            <v>Mar11E</v>
          </cell>
          <cell r="H11" t="e">
            <v>#REF!</v>
          </cell>
          <cell r="I11">
            <v>6.2584682574816766</v>
          </cell>
          <cell r="J11">
            <v>0</v>
          </cell>
          <cell r="K11" t="e">
            <v>#DIV/0!</v>
          </cell>
          <cell r="L11">
            <v>0</v>
          </cell>
          <cell r="M11" t="e">
            <v>#DIV/0!</v>
          </cell>
          <cell r="N11">
            <v>0</v>
          </cell>
          <cell r="O11">
            <v>0</v>
          </cell>
          <cell r="P11">
            <v>0</v>
          </cell>
          <cell r="Q11" t="e">
            <v>#REF!</v>
          </cell>
        </row>
        <row r="12">
          <cell r="A12">
            <v>0.14399999999999991</v>
          </cell>
          <cell r="F12" t="e">
            <v>#REF!</v>
          </cell>
          <cell r="G12" t="str">
            <v>Mar12E</v>
          </cell>
          <cell r="H12" t="e">
            <v>#REF!</v>
          </cell>
          <cell r="I12">
            <v>7.2997604792609811</v>
          </cell>
          <cell r="J12">
            <v>0</v>
          </cell>
          <cell r="K12" t="e">
            <v>#DIV/0!</v>
          </cell>
          <cell r="L12">
            <v>0</v>
          </cell>
          <cell r="M12" t="e">
            <v>#DIV/0!</v>
          </cell>
          <cell r="N12">
            <v>0</v>
          </cell>
          <cell r="O12">
            <v>0</v>
          </cell>
          <cell r="P12">
            <v>0</v>
          </cell>
          <cell r="Q12" t="e">
            <v>#REF!</v>
          </cell>
        </row>
        <row r="13">
          <cell r="A13">
            <v>67.82476399401834</v>
          </cell>
          <cell r="F13">
            <v>-1</v>
          </cell>
          <cell r="G13" t="str">
            <v>Mar13E</v>
          </cell>
          <cell r="H13" t="e">
            <v>#REF!</v>
          </cell>
          <cell r="I13">
            <v>9.9936411220210601</v>
          </cell>
          <cell r="J13">
            <v>0</v>
          </cell>
          <cell r="K13" t="e">
            <v>#DIV/0!</v>
          </cell>
          <cell r="L13">
            <v>0</v>
          </cell>
          <cell r="M13" t="e">
            <v>#DIV/0!</v>
          </cell>
          <cell r="N13">
            <v>0</v>
          </cell>
          <cell r="O13">
            <v>0</v>
          </cell>
          <cell r="P13">
            <v>0</v>
          </cell>
          <cell r="Q13" t="e">
            <v>#REF!</v>
          </cell>
        </row>
        <row r="14">
          <cell r="A14" t="str">
            <v xml:space="preserve">Share Data - F2001 </v>
          </cell>
          <cell r="I14">
            <v>37322</v>
          </cell>
        </row>
        <row r="15">
          <cell r="A15" t="str">
            <v>Shares Outstanding (Mil)</v>
          </cell>
          <cell r="F15">
            <v>912000</v>
          </cell>
          <cell r="G15">
            <v>8245.5</v>
          </cell>
          <cell r="I15" t="str">
            <v>BSE Sensex</v>
          </cell>
          <cell r="K15">
            <v>10079</v>
          </cell>
          <cell r="M15" t="str">
            <v>MSCI Weight</v>
          </cell>
          <cell r="O15">
            <v>4.4999999999999998E-2</v>
          </cell>
        </row>
        <row r="16">
          <cell r="A16" t="str">
            <v>Market Capitalization (Rs Mil)</v>
          </cell>
          <cell r="F16">
            <v>20266.666666666668</v>
          </cell>
          <cell r="G16">
            <v>1030687.5</v>
          </cell>
          <cell r="I16" t="str">
            <v>Sensex P/E</v>
          </cell>
          <cell r="J16" t="str">
            <v>F1998</v>
          </cell>
          <cell r="K16">
            <v>18.463803250099016</v>
          </cell>
          <cell r="M16" t="str">
            <v>Exchange Rate (US$)</v>
          </cell>
          <cell r="O16">
            <v>44.5</v>
          </cell>
        </row>
        <row r="17">
          <cell r="A17" t="str">
            <v xml:space="preserve">                                    (US$ Mil)</v>
          </cell>
          <cell r="F17">
            <v>25705.200000000001</v>
          </cell>
          <cell r="G17">
            <v>23161.516853932586</v>
          </cell>
          <cell r="H17">
            <v>403.40019569471622</v>
          </cell>
          <cell r="J17" t="str">
            <v>F1999</v>
          </cell>
          <cell r="K17">
            <v>19.637583973083832</v>
          </cell>
          <cell r="S17" t="str">
            <v>BSE Sensex</v>
          </cell>
        </row>
        <row r="18">
          <cell r="A18" t="str">
            <v>Major Shareholders - December 31, 2001</v>
          </cell>
          <cell r="J18" t="str">
            <v>F2000</v>
          </cell>
          <cell r="K18">
            <v>15.032885594906219</v>
          </cell>
          <cell r="M18" t="str">
            <v>EPS Growth</v>
          </cell>
          <cell r="Q18" t="str">
            <v>F05-F08</v>
          </cell>
          <cell r="R18" t="str">
            <v>F06-F08</v>
          </cell>
          <cell r="S18" t="str">
            <v>F05-F08</v>
          </cell>
          <cell r="T18" t="str">
            <v>F06-F08</v>
          </cell>
        </row>
        <row r="19">
          <cell r="A19" t="str">
            <v>Government of India</v>
          </cell>
          <cell r="G19">
            <v>0.84109999999999996</v>
          </cell>
          <cell r="J19" t="str">
            <v>F2001</v>
          </cell>
          <cell r="K19">
            <v>15.038265300319395</v>
          </cell>
          <cell r="M19" t="str">
            <v>3-Year Estimated EPS Growth (05-08)</v>
          </cell>
          <cell r="Q19">
            <v>0.15534629688948431</v>
          </cell>
          <cell r="R19">
            <v>0.12194778404486462</v>
          </cell>
          <cell r="S19">
            <v>0.16298363533848614</v>
          </cell>
          <cell r="T19">
            <v>0.16011774494507125</v>
          </cell>
        </row>
        <row r="20">
          <cell r="A20" t="str">
            <v>FIs, Banks</v>
          </cell>
          <cell r="G20">
            <v>2.2599999999999999E-2</v>
          </cell>
          <cell r="J20" t="str">
            <v>F2002E</v>
          </cell>
          <cell r="K20">
            <v>14.444623111653772</v>
          </cell>
          <cell r="M20" t="str">
            <v>5-Year Estimated EPS Growth (00-05)</v>
          </cell>
        </row>
        <row r="21">
          <cell r="A21" t="str">
            <v>FIIs / NRIs / OCBs</v>
          </cell>
          <cell r="G21">
            <v>2.0999999999999999E-3</v>
          </cell>
          <cell r="J21" t="str">
            <v>F2003E</v>
          </cell>
          <cell r="K21">
            <v>11.149838878386838</v>
          </cell>
          <cell r="M21" t="str">
            <v>EV to 3-yr EBITDA Growth (03-05)</v>
          </cell>
          <cell r="Q21">
            <v>0.74257252139843599</v>
          </cell>
        </row>
        <row r="22">
          <cell r="A22" t="str">
            <v>GAIL</v>
          </cell>
          <cell r="G22">
            <v>2.4E-2</v>
          </cell>
          <cell r="J22" t="str">
            <v>F2004E</v>
          </cell>
          <cell r="K22">
            <v>8.7157188965339021</v>
          </cell>
          <cell r="M22" t="str">
            <v>P/E to 3-yr EPS Growth (03-05)</v>
          </cell>
          <cell r="Q22">
            <v>1.1180332799866983</v>
          </cell>
        </row>
        <row r="23">
          <cell r="A23" t="str">
            <v>IOCL</v>
          </cell>
          <cell r="G23">
            <v>9.6000000000000002E-2</v>
          </cell>
          <cell r="M23" t="str">
            <v>3Y EBITDA Growth (05-08)</v>
          </cell>
          <cell r="Q23">
            <v>0.19704071183390481</v>
          </cell>
        </row>
        <row r="24">
          <cell r="A24" t="str">
            <v>Public</v>
          </cell>
          <cell r="G24">
            <v>1.4200000000000046E-2</v>
          </cell>
          <cell r="M24" t="str">
            <v>3YThroughput Growth (05-08)</v>
          </cell>
          <cell r="Q24" t="e">
            <v>#DIV/0!</v>
          </cell>
        </row>
        <row r="25">
          <cell r="G25">
            <v>19680</v>
          </cell>
          <cell r="H25">
            <v>4320</v>
          </cell>
          <cell r="J25">
            <v>17493.333333333332</v>
          </cell>
          <cell r="K25">
            <v>2880</v>
          </cell>
        </row>
        <row r="26">
          <cell r="A26" t="str">
            <v>NTPC</v>
          </cell>
        </row>
        <row r="27">
          <cell r="A27" t="str">
            <v>Revenue Model</v>
          </cell>
        </row>
        <row r="28">
          <cell r="A28" t="str">
            <v>Year-end March</v>
          </cell>
          <cell r="C28" t="str">
            <v>F2001</v>
          </cell>
          <cell r="D28" t="str">
            <v>F2002</v>
          </cell>
          <cell r="E28" t="str">
            <v>F2003</v>
          </cell>
          <cell r="F28" t="str">
            <v>F2004</v>
          </cell>
          <cell r="G28" t="str">
            <v>F2005</v>
          </cell>
          <cell r="H28" t="str">
            <v>F2006e</v>
          </cell>
          <cell r="I28" t="str">
            <v>F2007e</v>
          </cell>
          <cell r="J28" t="str">
            <v>F2008e</v>
          </cell>
        </row>
        <row r="29">
          <cell r="A29" t="str">
            <v>Capacity (billion kWh)</v>
          </cell>
          <cell r="L29" t="str">
            <v>Include Commercial / Commissioned</v>
          </cell>
        </row>
        <row r="30">
          <cell r="A30" t="str">
            <v>Effective Commercial Capacity</v>
          </cell>
        </row>
        <row r="31">
          <cell r="A31" t="str">
            <v>Coal</v>
          </cell>
          <cell r="C31" t="e">
            <v>#REF!</v>
          </cell>
          <cell r="D31" t="e">
            <v>#REF!</v>
          </cell>
          <cell r="E31" t="e">
            <v>#REF!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S31">
            <v>57844</v>
          </cell>
        </row>
        <row r="32">
          <cell r="A32" t="str">
            <v>Gas</v>
          </cell>
          <cell r="C32" t="e">
            <v>#REF!</v>
          </cell>
          <cell r="D32" t="e">
            <v>#REF!</v>
          </cell>
          <cell r="E32" t="e">
            <v>#REF!</v>
          </cell>
          <cell r="F32" t="e">
            <v>#REF!</v>
          </cell>
          <cell r="G32" t="e">
            <v>#REF!</v>
          </cell>
          <cell r="H32" t="e">
            <v>#REF!</v>
          </cell>
          <cell r="I32" t="e">
            <v>#REF!</v>
          </cell>
          <cell r="J32" t="e">
            <v>#REF!</v>
          </cell>
          <cell r="S32">
            <v>71108</v>
          </cell>
        </row>
        <row r="33">
          <cell r="A33" t="str">
            <v>Total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S33">
            <v>0.10874091218150062</v>
          </cell>
        </row>
        <row r="34">
          <cell r="A34" t="str">
            <v>Effective Generation Capacity</v>
          </cell>
        </row>
        <row r="35">
          <cell r="A35" t="str">
            <v>Coal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</row>
        <row r="36">
          <cell r="A36" t="str">
            <v>Gas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G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</row>
        <row r="37">
          <cell r="A37" t="str">
            <v>Total</v>
          </cell>
          <cell r="C37" t="e">
            <v>#REF!</v>
          </cell>
          <cell r="D37" t="e">
            <v>#REF!</v>
          </cell>
          <cell r="E37" t="e">
            <v>#REF!</v>
          </cell>
          <cell r="F37" t="e">
            <v>#REF!</v>
          </cell>
          <cell r="G37" t="e">
            <v>#REF!</v>
          </cell>
          <cell r="H37" t="e">
            <v>#REF!</v>
          </cell>
          <cell r="I37" t="e">
            <v>#REF!</v>
          </cell>
          <cell r="J37" t="e">
            <v>#REF!</v>
          </cell>
        </row>
        <row r="38">
          <cell r="A38" t="str">
            <v>Plant Load Factor (%)</v>
          </cell>
        </row>
        <row r="39">
          <cell r="A39" t="str">
            <v xml:space="preserve">Coal </v>
          </cell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  <cell r="J39" t="e">
            <v>#REF!</v>
          </cell>
        </row>
        <row r="40">
          <cell r="A40" t="str">
            <v>Gas</v>
          </cell>
          <cell r="C40" t="e">
            <v>#REF!</v>
          </cell>
          <cell r="D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</row>
        <row r="41">
          <cell r="A41" t="str">
            <v>Total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</row>
        <row r="42">
          <cell r="A42" t="str">
            <v>Overall Generation (billion kWh)</v>
          </cell>
        </row>
        <row r="43">
          <cell r="A43" t="str">
            <v xml:space="preserve">Coal 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</row>
        <row r="44">
          <cell r="A44" t="str">
            <v>Gas</v>
          </cell>
          <cell r="C44" t="e">
            <v>#REF!</v>
          </cell>
          <cell r="D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</row>
        <row r="45">
          <cell r="A45" t="str">
            <v>Total</v>
          </cell>
          <cell r="C45" t="e">
            <v>#REF!</v>
          </cell>
          <cell r="D45" t="e">
            <v>#REF!</v>
          </cell>
          <cell r="F45" t="e">
            <v>#REF!</v>
          </cell>
          <cell r="G45" t="e">
            <v>#REF!</v>
          </cell>
          <cell r="H45" t="e">
            <v>#REF!</v>
          </cell>
          <cell r="I45" t="e">
            <v>#REF!</v>
          </cell>
          <cell r="J45" t="e">
            <v>#REF!</v>
          </cell>
        </row>
        <row r="46">
          <cell r="A46" t="str">
            <v>Sales (billion kWh)</v>
          </cell>
        </row>
        <row r="47">
          <cell r="A47" t="str">
            <v xml:space="preserve">Coal </v>
          </cell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  <cell r="J47" t="e">
            <v>#REF!</v>
          </cell>
        </row>
        <row r="48">
          <cell r="A48" t="str">
            <v>Gas</v>
          </cell>
          <cell r="C48" t="e">
            <v>#REF!</v>
          </cell>
          <cell r="D48" t="e">
            <v>#REF!</v>
          </cell>
          <cell r="E48" t="e">
            <v>#REF!</v>
          </cell>
          <cell r="F48" t="e">
            <v>#REF!</v>
          </cell>
          <cell r="G48" t="e">
            <v>#REF!</v>
          </cell>
          <cell r="H48" t="e">
            <v>#REF!</v>
          </cell>
          <cell r="I48" t="e">
            <v>#REF!</v>
          </cell>
          <cell r="J48" t="e">
            <v>#REF!</v>
          </cell>
        </row>
        <row r="49">
          <cell r="A49" t="str">
            <v>Total</v>
          </cell>
          <cell r="C49" t="e">
            <v>#REF!</v>
          </cell>
          <cell r="D49" t="e">
            <v>#REF!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</row>
        <row r="50">
          <cell r="A50" t="str">
            <v>Net Revenues (Rs Million)</v>
          </cell>
          <cell r="C50">
            <v>189891.995</v>
          </cell>
          <cell r="D50">
            <v>178153</v>
          </cell>
          <cell r="E50">
            <v>190475</v>
          </cell>
          <cell r="F50">
            <v>188684</v>
          </cell>
          <cell r="G50">
            <v>224150</v>
          </cell>
          <cell r="H50">
            <v>274224</v>
          </cell>
          <cell r="I50">
            <v>338757</v>
          </cell>
          <cell r="J50">
            <v>386350</v>
          </cell>
        </row>
        <row r="51">
          <cell r="A51" t="str">
            <v>Electricity Tariff (Rs/kWh)</v>
          </cell>
          <cell r="F51" t="e">
            <v>#REF!</v>
          </cell>
          <cell r="G51" t="e">
            <v>#REF!</v>
          </cell>
          <cell r="H51" t="e">
            <v>#REF!</v>
          </cell>
          <cell r="I51" t="e">
            <v>#REF!</v>
          </cell>
          <cell r="J51" t="e">
            <v>#REF!</v>
          </cell>
        </row>
        <row r="54">
          <cell r="A54" t="str">
            <v>NTPC</v>
          </cell>
        </row>
        <row r="55">
          <cell r="A55" t="str">
            <v>Income Statement</v>
          </cell>
        </row>
        <row r="56">
          <cell r="A56" t="str">
            <v>(Rs Million)</v>
          </cell>
          <cell r="C56" t="str">
            <v>F2001</v>
          </cell>
          <cell r="D56" t="str">
            <v>F2002</v>
          </cell>
          <cell r="E56" t="str">
            <v>F2003</v>
          </cell>
          <cell r="F56" t="str">
            <v>F2004</v>
          </cell>
          <cell r="G56" t="str">
            <v>F2005</v>
          </cell>
          <cell r="H56" t="str">
            <v>F2006e</v>
          </cell>
          <cell r="I56" t="str">
            <v>F2007e</v>
          </cell>
          <cell r="J56" t="str">
            <v>F2008e</v>
          </cell>
        </row>
        <row r="58">
          <cell r="A58" t="str">
            <v>Net Revenues</v>
          </cell>
          <cell r="C58">
            <v>189891.995</v>
          </cell>
          <cell r="D58">
            <v>178153</v>
          </cell>
          <cell r="E58">
            <v>190475</v>
          </cell>
          <cell r="F58">
            <v>188684</v>
          </cell>
          <cell r="G58">
            <v>224150</v>
          </cell>
          <cell r="H58">
            <v>274224</v>
          </cell>
          <cell r="I58">
            <v>338757</v>
          </cell>
          <cell r="J58">
            <v>386350</v>
          </cell>
        </row>
        <row r="59">
          <cell r="A59" t="str">
            <v>Operating Expenses</v>
          </cell>
        </row>
        <row r="60">
          <cell r="A60" t="str">
            <v>Fuel Charges</v>
          </cell>
          <cell r="C60">
            <v>99342</v>
          </cell>
          <cell r="D60">
            <v>103991</v>
          </cell>
          <cell r="E60">
            <v>110312</v>
          </cell>
          <cell r="F60">
            <v>122150</v>
          </cell>
          <cell r="G60">
            <v>137235</v>
          </cell>
          <cell r="H60">
            <v>163963</v>
          </cell>
          <cell r="I60">
            <v>198201</v>
          </cell>
          <cell r="J60">
            <v>222187</v>
          </cell>
        </row>
        <row r="61">
          <cell r="A61" t="str">
            <v>Employees’ Remuneration and Benefits</v>
          </cell>
          <cell r="C61">
            <v>7640.1750000000011</v>
          </cell>
          <cell r="D61">
            <v>8036</v>
          </cell>
          <cell r="E61">
            <v>8213</v>
          </cell>
          <cell r="F61">
            <v>8835</v>
          </cell>
          <cell r="G61">
            <v>8823</v>
          </cell>
          <cell r="H61">
            <v>9964</v>
          </cell>
          <cell r="I61">
            <v>11955</v>
          </cell>
          <cell r="J61">
            <v>19533</v>
          </cell>
        </row>
        <row r="62">
          <cell r="A62" t="str">
            <v>S, G &amp; A</v>
          </cell>
          <cell r="C62">
            <v>10065.950000000001</v>
          </cell>
          <cell r="D62">
            <v>11639.732</v>
          </cell>
          <cell r="E62">
            <v>10869</v>
          </cell>
          <cell r="F62">
            <v>11221</v>
          </cell>
          <cell r="G62">
            <v>12062</v>
          </cell>
          <cell r="H62">
            <v>20289</v>
          </cell>
          <cell r="I62">
            <v>26870</v>
          </cell>
          <cell r="J62">
            <v>30499</v>
          </cell>
        </row>
        <row r="63">
          <cell r="A63" t="str">
            <v>Provisions (doubtful debt + others)</v>
          </cell>
          <cell r="C63">
            <v>9959</v>
          </cell>
          <cell r="D63">
            <v>1836</v>
          </cell>
          <cell r="E63">
            <v>5555</v>
          </cell>
          <cell r="F63">
            <v>5835</v>
          </cell>
          <cell r="G63">
            <v>75</v>
          </cell>
          <cell r="H63">
            <v>358</v>
          </cell>
          <cell r="I63">
            <v>116</v>
          </cell>
          <cell r="J63">
            <v>0</v>
          </cell>
        </row>
        <row r="64">
          <cell r="A64" t="str">
            <v>Total</v>
          </cell>
          <cell r="C64">
            <v>127007.125</v>
          </cell>
          <cell r="D64">
            <v>125502.732</v>
          </cell>
          <cell r="E64">
            <v>134949</v>
          </cell>
          <cell r="F64">
            <v>148041</v>
          </cell>
          <cell r="G64">
            <v>158195</v>
          </cell>
          <cell r="H64">
            <v>194574</v>
          </cell>
          <cell r="I64">
            <v>237142</v>
          </cell>
          <cell r="J64">
            <v>272219</v>
          </cell>
        </row>
        <row r="65">
          <cell r="A65" t="str">
            <v>Operating profit</v>
          </cell>
          <cell r="C65">
            <v>62884.869999999995</v>
          </cell>
          <cell r="D65">
            <v>52650.267999999996</v>
          </cell>
          <cell r="E65">
            <v>55526</v>
          </cell>
          <cell r="F65">
            <v>40643</v>
          </cell>
          <cell r="G65">
            <v>65955</v>
          </cell>
          <cell r="H65">
            <v>79650</v>
          </cell>
          <cell r="I65">
            <v>101615</v>
          </cell>
          <cell r="J65">
            <v>114131</v>
          </cell>
        </row>
        <row r="66">
          <cell r="A66" t="str">
            <v>Non Operating Income (Excl. SEB Bonds)</v>
          </cell>
          <cell r="C66">
            <v>9161</v>
          </cell>
          <cell r="D66">
            <v>6725</v>
          </cell>
          <cell r="E66">
            <v>4036</v>
          </cell>
          <cell r="F66">
            <v>26456</v>
          </cell>
          <cell r="G66">
            <v>9580</v>
          </cell>
          <cell r="H66">
            <v>9367</v>
          </cell>
          <cell r="I66">
            <v>13485</v>
          </cell>
          <cell r="J66">
            <v>30020</v>
          </cell>
        </row>
        <row r="67">
          <cell r="A67" t="str">
            <v>SEB Bond Income (Net of Rebate)</v>
          </cell>
          <cell r="C67">
            <v>0</v>
          </cell>
          <cell r="D67">
            <v>0</v>
          </cell>
          <cell r="E67">
            <v>0</v>
          </cell>
          <cell r="F67">
            <v>13543</v>
          </cell>
          <cell r="G67">
            <v>4895</v>
          </cell>
          <cell r="H67">
            <v>8830</v>
          </cell>
          <cell r="I67">
            <v>14235</v>
          </cell>
          <cell r="J67">
            <v>0</v>
          </cell>
        </row>
        <row r="68">
          <cell r="A68" t="str">
            <v>Depreciation</v>
          </cell>
          <cell r="C68">
            <v>23223</v>
          </cell>
          <cell r="D68">
            <v>13784</v>
          </cell>
          <cell r="E68">
            <v>15291</v>
          </cell>
          <cell r="F68">
            <v>20232</v>
          </cell>
          <cell r="G68">
            <v>19584</v>
          </cell>
          <cell r="H68">
            <v>20710</v>
          </cell>
          <cell r="I68">
            <v>20998</v>
          </cell>
          <cell r="J68">
            <v>22060</v>
          </cell>
        </row>
        <row r="69">
          <cell r="A69" t="str">
            <v>Interest and Finance Charges</v>
          </cell>
          <cell r="C69">
            <v>10917.633900284078</v>
          </cell>
          <cell r="D69">
            <v>8677.0145183220775</v>
          </cell>
          <cell r="E69">
            <v>9916.0186927184059</v>
          </cell>
          <cell r="F69">
            <v>12386</v>
          </cell>
          <cell r="G69">
            <v>10142</v>
          </cell>
          <cell r="H69">
            <v>9795</v>
          </cell>
          <cell r="I69">
            <v>18873</v>
          </cell>
          <cell r="J69">
            <v>18581</v>
          </cell>
        </row>
        <row r="70">
          <cell r="A70" t="str">
            <v>Profit before Tax</v>
          </cell>
          <cell r="C70">
            <v>37905.236099715919</v>
          </cell>
          <cell r="D70">
            <v>36914.253481677923</v>
          </cell>
          <cell r="E70">
            <v>34354.981307281596</v>
          </cell>
          <cell r="F70">
            <v>48024</v>
          </cell>
          <cell r="G70">
            <v>50704</v>
          </cell>
          <cell r="H70">
            <v>67342</v>
          </cell>
          <cell r="I70">
            <v>89464</v>
          </cell>
          <cell r="J70">
            <v>103510</v>
          </cell>
        </row>
        <row r="71">
          <cell r="A71" t="str">
            <v>Net Taxation</v>
          </cell>
          <cell r="C71">
            <v>3400</v>
          </cell>
          <cell r="D71">
            <v>2125</v>
          </cell>
          <cell r="E71">
            <v>1465</v>
          </cell>
          <cell r="F71">
            <v>5108.4443859619332</v>
          </cell>
          <cell r="G71">
            <v>2266.8861176006053</v>
          </cell>
          <cell r="H71">
            <v>7999</v>
          </cell>
          <cell r="I71">
            <v>20631</v>
          </cell>
          <cell r="J71">
            <v>28811</v>
          </cell>
        </row>
        <row r="72">
          <cell r="A72" t="str">
            <v>Provisions for current tax (net of tax on extraordinary items)</v>
          </cell>
          <cell r="C72">
            <v>3400</v>
          </cell>
          <cell r="D72">
            <v>2125</v>
          </cell>
          <cell r="E72">
            <v>1464</v>
          </cell>
          <cell r="F72">
            <v>5108.4443859619332</v>
          </cell>
          <cell r="G72">
            <v>2266.8861176006053</v>
          </cell>
          <cell r="H72">
            <v>7991</v>
          </cell>
          <cell r="I72">
            <v>20670</v>
          </cell>
          <cell r="J72">
            <v>28810</v>
          </cell>
        </row>
        <row r="73">
          <cell r="A73" t="str">
            <v>Provisions for deferred tax</v>
          </cell>
          <cell r="C73">
            <v>0</v>
          </cell>
          <cell r="D73">
            <v>0</v>
          </cell>
          <cell r="E73">
            <v>1</v>
          </cell>
          <cell r="F73">
            <v>0</v>
          </cell>
          <cell r="G73">
            <v>0</v>
          </cell>
          <cell r="H73">
            <v>8</v>
          </cell>
          <cell r="I73">
            <v>-39</v>
          </cell>
          <cell r="J73">
            <v>1</v>
          </cell>
        </row>
        <row r="74">
          <cell r="A74" t="str">
            <v>Net Profit</v>
          </cell>
          <cell r="C74">
            <v>34505.236099715919</v>
          </cell>
          <cell r="D74">
            <v>34789.253481677923</v>
          </cell>
          <cell r="E74">
            <v>32889.981307281596</v>
          </cell>
          <cell r="F74">
            <v>42915.555614038065</v>
          </cell>
          <cell r="G74">
            <v>48437.113882399397</v>
          </cell>
          <cell r="H74">
            <v>59343</v>
          </cell>
          <cell r="I74">
            <v>68833</v>
          </cell>
          <cell r="J74">
            <v>74699</v>
          </cell>
        </row>
        <row r="75">
          <cell r="A75" t="str">
            <v>Extraordinary / Prior Period (Net)</v>
          </cell>
          <cell r="C75">
            <v>487.92399999999998</v>
          </cell>
          <cell r="D75">
            <v>4885.2110000000002</v>
          </cell>
          <cell r="E75">
            <v>-248</v>
          </cell>
          <cell r="F75">
            <v>9692.4443859619332</v>
          </cell>
          <cell r="G75">
            <v>9632.8861176006048</v>
          </cell>
          <cell r="H75">
            <v>-935</v>
          </cell>
          <cell r="I75">
            <v>150</v>
          </cell>
          <cell r="J75">
            <v>0</v>
          </cell>
        </row>
        <row r="76">
          <cell r="A76" t="str">
            <v>Reported Net Profit</v>
          </cell>
          <cell r="C76">
            <v>34993.160099715918</v>
          </cell>
          <cell r="D76">
            <v>39674.464481677926</v>
          </cell>
          <cell r="E76">
            <v>32641.981307281596</v>
          </cell>
          <cell r="F76">
            <v>52608</v>
          </cell>
          <cell r="G76">
            <v>58070</v>
          </cell>
          <cell r="H76">
            <v>58408</v>
          </cell>
          <cell r="I76">
            <v>68983</v>
          </cell>
          <cell r="J76">
            <v>74699</v>
          </cell>
        </row>
        <row r="79">
          <cell r="A79" t="str">
            <v>NTPC</v>
          </cell>
        </row>
        <row r="80">
          <cell r="A80" t="str">
            <v>Balance Sheet</v>
          </cell>
        </row>
        <row r="81">
          <cell r="A81" t="str">
            <v>(Rs Millions)</v>
          </cell>
          <cell r="C81" t="str">
            <v>F2001</v>
          </cell>
          <cell r="D81" t="str">
            <v>F2002</v>
          </cell>
          <cell r="E81" t="str">
            <v>F2003</v>
          </cell>
          <cell r="F81" t="str">
            <v>F2004</v>
          </cell>
          <cell r="G81" t="str">
            <v>F2005</v>
          </cell>
          <cell r="H81" t="str">
            <v>F2006e</v>
          </cell>
          <cell r="I81" t="str">
            <v>F2007e</v>
          </cell>
          <cell r="J81" t="str">
            <v>F2008e</v>
          </cell>
        </row>
        <row r="83">
          <cell r="A83" t="str">
            <v>SOURCES OF FUNDS</v>
          </cell>
        </row>
        <row r="84">
          <cell r="A84" t="str">
            <v>Equity Share Capital</v>
          </cell>
          <cell r="C84">
            <v>0</v>
          </cell>
          <cell r="D84">
            <v>78125</v>
          </cell>
          <cell r="E84">
            <v>78125</v>
          </cell>
          <cell r="F84">
            <v>78125</v>
          </cell>
          <cell r="G84">
            <v>82455</v>
          </cell>
          <cell r="H84">
            <v>82455</v>
          </cell>
          <cell r="I84">
            <v>82455</v>
          </cell>
          <cell r="J84">
            <v>0</v>
          </cell>
        </row>
        <row r="85">
          <cell r="A85" t="str">
            <v>Share Premium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22334</v>
          </cell>
          <cell r="H85">
            <v>22307</v>
          </cell>
          <cell r="I85">
            <v>22307</v>
          </cell>
          <cell r="J85">
            <v>0</v>
          </cell>
        </row>
        <row r="86">
          <cell r="A86" t="str">
            <v>Reserves and Surplus</v>
          </cell>
          <cell r="C86">
            <v>0</v>
          </cell>
          <cell r="D86">
            <v>224583</v>
          </cell>
          <cell r="E86">
            <v>249752</v>
          </cell>
          <cell r="F86">
            <v>277376</v>
          </cell>
          <cell r="G86">
            <v>312974</v>
          </cell>
          <cell r="H86">
            <v>345244</v>
          </cell>
          <cell r="I86">
            <v>382363</v>
          </cell>
          <cell r="J86">
            <v>0</v>
          </cell>
        </row>
        <row r="87">
          <cell r="A87" t="str">
            <v>Shareholders Funds</v>
          </cell>
          <cell r="C87">
            <v>0</v>
          </cell>
          <cell r="D87">
            <v>302708</v>
          </cell>
          <cell r="E87">
            <v>327877</v>
          </cell>
          <cell r="F87">
            <v>355501</v>
          </cell>
          <cell r="G87">
            <v>417763</v>
          </cell>
          <cell r="H87">
            <v>450006</v>
          </cell>
          <cell r="I87">
            <v>487125</v>
          </cell>
          <cell r="J87">
            <v>0</v>
          </cell>
        </row>
        <row r="88">
          <cell r="A88" t="str">
            <v>Deferred Tax Liability</v>
          </cell>
          <cell r="C88">
            <v>0</v>
          </cell>
          <cell r="D88">
            <v>0</v>
          </cell>
          <cell r="E88">
            <v>1</v>
          </cell>
          <cell r="F88">
            <v>1</v>
          </cell>
          <cell r="G88">
            <v>1</v>
          </cell>
          <cell r="H88">
            <v>40</v>
          </cell>
          <cell r="I88">
            <v>1</v>
          </cell>
          <cell r="J88">
            <v>0</v>
          </cell>
        </row>
        <row r="89">
          <cell r="A89" t="str">
            <v>Deferred Revenue on a/c of AAD</v>
          </cell>
          <cell r="C89">
            <v>0</v>
          </cell>
          <cell r="D89">
            <v>0</v>
          </cell>
          <cell r="E89">
            <v>271</v>
          </cell>
          <cell r="F89">
            <v>1591</v>
          </cell>
          <cell r="G89">
            <v>3374</v>
          </cell>
          <cell r="H89">
            <v>4408</v>
          </cell>
          <cell r="I89">
            <v>6567</v>
          </cell>
          <cell r="J89">
            <v>0</v>
          </cell>
        </row>
        <row r="90">
          <cell r="A90" t="str">
            <v>Development Surcharge Fund</v>
          </cell>
          <cell r="C90">
            <v>0</v>
          </cell>
          <cell r="D90">
            <v>1241</v>
          </cell>
          <cell r="E90">
            <v>2492</v>
          </cell>
          <cell r="F90">
            <v>3784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A91" t="str">
            <v>Loan Funds</v>
          </cell>
          <cell r="C91">
            <v>0</v>
          </cell>
          <cell r="D91">
            <v>115812</v>
          </cell>
          <cell r="E91">
            <v>132157</v>
          </cell>
          <cell r="F91">
            <v>154528</v>
          </cell>
          <cell r="G91">
            <v>170878</v>
          </cell>
          <cell r="H91">
            <v>224797</v>
          </cell>
          <cell r="I91">
            <v>270195</v>
          </cell>
          <cell r="J91">
            <v>0</v>
          </cell>
        </row>
        <row r="92">
          <cell r="A92" t="str">
            <v>TOTAL LIABILITIES</v>
          </cell>
          <cell r="C92">
            <v>0</v>
          </cell>
          <cell r="D92">
            <v>419761</v>
          </cell>
          <cell r="E92">
            <v>462798</v>
          </cell>
          <cell r="F92">
            <v>515405</v>
          </cell>
          <cell r="G92">
            <v>592016</v>
          </cell>
          <cell r="H92">
            <v>679251</v>
          </cell>
          <cell r="I92">
            <v>763888</v>
          </cell>
          <cell r="J92">
            <v>0</v>
          </cell>
        </row>
        <row r="94">
          <cell r="A94" t="str">
            <v>APPLICATION OF FUNDS</v>
          </cell>
        </row>
        <row r="95">
          <cell r="A95" t="str">
            <v>Gross Block</v>
          </cell>
          <cell r="C95">
            <v>0</v>
          </cell>
          <cell r="D95">
            <v>325027</v>
          </cell>
          <cell r="E95">
            <v>366189</v>
          </cell>
          <cell r="F95">
            <v>400281</v>
          </cell>
          <cell r="G95">
            <v>431062</v>
          </cell>
          <cell r="H95">
            <v>463648</v>
          </cell>
          <cell r="I95">
            <v>510944</v>
          </cell>
          <cell r="J95">
            <v>0</v>
          </cell>
        </row>
        <row r="96">
          <cell r="A96" t="str">
            <v>Less: Depreciation</v>
          </cell>
          <cell r="C96">
            <v>0</v>
          </cell>
          <cell r="D96">
            <v>152492</v>
          </cell>
          <cell r="E96">
            <v>167728</v>
          </cell>
          <cell r="F96">
            <v>187736</v>
          </cell>
          <cell r="G96">
            <v>207914</v>
          </cell>
          <cell r="H96">
            <v>230607</v>
          </cell>
          <cell r="I96">
            <v>252166</v>
          </cell>
          <cell r="J96">
            <v>0</v>
          </cell>
        </row>
        <row r="97">
          <cell r="A97" t="str">
            <v>Net Block</v>
          </cell>
          <cell r="C97">
            <v>0</v>
          </cell>
          <cell r="D97">
            <v>172535</v>
          </cell>
          <cell r="E97">
            <v>198461</v>
          </cell>
          <cell r="F97">
            <v>212545</v>
          </cell>
          <cell r="G97">
            <v>223148</v>
          </cell>
          <cell r="H97">
            <v>233041</v>
          </cell>
          <cell r="I97">
            <v>258778</v>
          </cell>
          <cell r="J97">
            <v>0</v>
          </cell>
        </row>
        <row r="98">
          <cell r="A98" t="str">
            <v>Gas Fields / Coal Mines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31</v>
          </cell>
          <cell r="I98">
            <v>443</v>
          </cell>
          <cell r="J98">
            <v>0</v>
          </cell>
        </row>
        <row r="99">
          <cell r="A99" t="str">
            <v>CWIP / Capital Advances</v>
          </cell>
          <cell r="C99">
            <v>0</v>
          </cell>
          <cell r="D99">
            <v>52038</v>
          </cell>
          <cell r="E99">
            <v>51543</v>
          </cell>
          <cell r="F99">
            <v>56413</v>
          </cell>
          <cell r="G99">
            <v>67063</v>
          </cell>
          <cell r="H99">
            <v>129266</v>
          </cell>
          <cell r="I99">
            <v>159785</v>
          </cell>
          <cell r="J99">
            <v>0</v>
          </cell>
        </row>
        <row r="100">
          <cell r="A100" t="str">
            <v>Construction Stores &amp; Advances</v>
          </cell>
          <cell r="C100">
            <v>0</v>
          </cell>
          <cell r="D100">
            <v>13512</v>
          </cell>
          <cell r="E100">
            <v>12320</v>
          </cell>
          <cell r="F100">
            <v>18540</v>
          </cell>
          <cell r="G100">
            <v>32189</v>
          </cell>
          <cell r="H100">
            <v>33504</v>
          </cell>
          <cell r="I100">
            <v>42636</v>
          </cell>
          <cell r="J100">
            <v>0</v>
          </cell>
        </row>
        <row r="101">
          <cell r="A101" t="str">
            <v xml:space="preserve">Investments </v>
          </cell>
          <cell r="C101">
            <v>0</v>
          </cell>
          <cell r="D101">
            <v>167597</v>
          </cell>
          <cell r="E101">
            <v>170266</v>
          </cell>
          <cell r="F101">
            <v>173380</v>
          </cell>
          <cell r="G101">
            <v>180575</v>
          </cell>
          <cell r="H101">
            <v>181932</v>
          </cell>
          <cell r="I101">
            <v>151259</v>
          </cell>
          <cell r="J101">
            <v>0</v>
          </cell>
        </row>
        <row r="102">
          <cell r="A102" t="str">
            <v>Inventories</v>
          </cell>
          <cell r="C102">
            <v>0</v>
          </cell>
          <cell r="D102">
            <v>20176</v>
          </cell>
          <cell r="E102">
            <v>17712</v>
          </cell>
          <cell r="F102">
            <v>17380</v>
          </cell>
          <cell r="G102">
            <v>17819</v>
          </cell>
          <cell r="H102">
            <v>23679</v>
          </cell>
          <cell r="I102">
            <v>25899</v>
          </cell>
          <cell r="J102">
            <v>0</v>
          </cell>
        </row>
        <row r="103">
          <cell r="A103" t="str">
            <v>Sundry debtors</v>
          </cell>
          <cell r="C103">
            <v>0</v>
          </cell>
          <cell r="D103">
            <v>7102</v>
          </cell>
          <cell r="E103">
            <v>8360</v>
          </cell>
          <cell r="F103">
            <v>4699</v>
          </cell>
          <cell r="G103">
            <v>13747</v>
          </cell>
          <cell r="H103">
            <v>9725</v>
          </cell>
          <cell r="I103">
            <v>13806</v>
          </cell>
          <cell r="J103">
            <v>0</v>
          </cell>
        </row>
        <row r="104">
          <cell r="A104" t="str">
            <v>Cash and Cash Equivalents</v>
          </cell>
          <cell r="C104">
            <v>0</v>
          </cell>
          <cell r="D104">
            <v>12048</v>
          </cell>
          <cell r="E104">
            <v>5447</v>
          </cell>
          <cell r="F104">
            <v>6091</v>
          </cell>
          <cell r="G104">
            <v>88185</v>
          </cell>
          <cell r="H104">
            <v>90065</v>
          </cell>
          <cell r="I104">
            <v>137150</v>
          </cell>
          <cell r="J104">
            <v>0</v>
          </cell>
        </row>
        <row r="105">
          <cell r="A105" t="str">
            <v>Other Current Assets</v>
          </cell>
          <cell r="C105">
            <v>0</v>
          </cell>
          <cell r="D105">
            <v>9565</v>
          </cell>
          <cell r="E105">
            <v>42273</v>
          </cell>
          <cell r="F105">
            <v>80019</v>
          </cell>
          <cell r="G105">
            <v>9764</v>
          </cell>
          <cell r="H105">
            <v>10229</v>
          </cell>
          <cell r="I105">
            <v>10635</v>
          </cell>
          <cell r="J105">
            <v>0</v>
          </cell>
        </row>
        <row r="106">
          <cell r="A106" t="str">
            <v>Loans and Advances</v>
          </cell>
          <cell r="C106">
            <v>0</v>
          </cell>
          <cell r="D106">
            <v>26546</v>
          </cell>
          <cell r="E106">
            <v>30606</v>
          </cell>
          <cell r="F106">
            <v>27279</v>
          </cell>
          <cell r="G106">
            <v>26993</v>
          </cell>
          <cell r="H106">
            <v>30597</v>
          </cell>
          <cell r="I106">
            <v>40903</v>
          </cell>
          <cell r="J106">
            <v>0</v>
          </cell>
        </row>
        <row r="107">
          <cell r="A107" t="str">
            <v>Total Current Assets</v>
          </cell>
          <cell r="C107">
            <v>0</v>
          </cell>
          <cell r="D107">
            <v>75437</v>
          </cell>
          <cell r="E107">
            <v>104398</v>
          </cell>
          <cell r="F107">
            <v>135468</v>
          </cell>
          <cell r="G107">
            <v>156508</v>
          </cell>
          <cell r="H107">
            <v>164295</v>
          </cell>
          <cell r="I107">
            <v>228393</v>
          </cell>
          <cell r="J107">
            <v>0</v>
          </cell>
        </row>
        <row r="109">
          <cell r="A109" t="str">
            <v>Less: Current Liabilities and Provisions</v>
          </cell>
          <cell r="C109">
            <v>0</v>
          </cell>
          <cell r="D109">
            <v>61430</v>
          </cell>
          <cell r="E109">
            <v>74277</v>
          </cell>
          <cell r="F109">
            <v>80941</v>
          </cell>
          <cell r="G109">
            <v>67467</v>
          </cell>
          <cell r="H109">
            <v>63574</v>
          </cell>
          <cell r="I109">
            <v>76934</v>
          </cell>
          <cell r="J109">
            <v>0</v>
          </cell>
        </row>
        <row r="110">
          <cell r="A110" t="str">
            <v>Sundry creditors</v>
          </cell>
          <cell r="D110">
            <v>28472</v>
          </cell>
          <cell r="E110">
            <v>31801</v>
          </cell>
          <cell r="F110">
            <v>31994</v>
          </cell>
          <cell r="G110">
            <v>33168</v>
          </cell>
          <cell r="H110">
            <v>37533</v>
          </cell>
          <cell r="I110">
            <v>48010</v>
          </cell>
          <cell r="J110">
            <v>0</v>
          </cell>
        </row>
        <row r="111">
          <cell r="A111" t="str">
            <v>Provisions</v>
          </cell>
          <cell r="D111">
            <v>16265</v>
          </cell>
          <cell r="E111">
            <v>11648</v>
          </cell>
          <cell r="F111">
            <v>15697</v>
          </cell>
          <cell r="G111">
            <v>15161</v>
          </cell>
          <cell r="H111">
            <v>12422</v>
          </cell>
          <cell r="I111">
            <v>16145</v>
          </cell>
          <cell r="J111">
            <v>0</v>
          </cell>
        </row>
        <row r="112">
          <cell r="A112" t="str">
            <v>Other liablities</v>
          </cell>
          <cell r="D112">
            <v>3409</v>
          </cell>
          <cell r="E112">
            <v>2401</v>
          </cell>
          <cell r="F112">
            <v>33250</v>
          </cell>
          <cell r="G112">
            <v>19138</v>
          </cell>
          <cell r="H112">
            <v>13619</v>
          </cell>
          <cell r="I112">
            <v>12779</v>
          </cell>
          <cell r="J112">
            <v>0</v>
          </cell>
        </row>
        <row r="113">
          <cell r="A113" t="str">
            <v>Net Current Assets</v>
          </cell>
          <cell r="C113">
            <v>0</v>
          </cell>
          <cell r="D113">
            <v>14007</v>
          </cell>
          <cell r="E113">
            <v>30121</v>
          </cell>
          <cell r="F113">
            <v>54527</v>
          </cell>
          <cell r="G113">
            <v>89041</v>
          </cell>
          <cell r="H113">
            <v>100721</v>
          </cell>
          <cell r="I113">
            <v>151459</v>
          </cell>
          <cell r="J113">
            <v>0</v>
          </cell>
        </row>
        <row r="114">
          <cell r="A114" t="str">
            <v>Miscellaneous Expenditure (to the extent not written off or adjusted): (G)</v>
          </cell>
          <cell r="C114">
            <v>0</v>
          </cell>
          <cell r="D114">
            <v>72</v>
          </cell>
          <cell r="E114">
            <v>87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A115" t="str">
            <v>TOTAL ASSETS</v>
          </cell>
          <cell r="C115">
            <v>0</v>
          </cell>
          <cell r="D115">
            <v>419761</v>
          </cell>
          <cell r="E115">
            <v>462798</v>
          </cell>
          <cell r="F115">
            <v>515405</v>
          </cell>
          <cell r="G115">
            <v>592016</v>
          </cell>
          <cell r="H115">
            <v>678495</v>
          </cell>
          <cell r="I115">
            <v>764360</v>
          </cell>
          <cell r="J115">
            <v>0</v>
          </cell>
        </row>
        <row r="116">
          <cell r="A116" t="str">
            <v>CHECK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-756</v>
          </cell>
          <cell r="I116">
            <v>472</v>
          </cell>
          <cell r="J116">
            <v>0</v>
          </cell>
        </row>
        <row r="117">
          <cell r="F117">
            <v>0.26283796237909995</v>
          </cell>
          <cell r="G117">
            <v>0.26436447663576662</v>
          </cell>
          <cell r="H117">
            <v>0.24214622067959232</v>
          </cell>
          <cell r="I117">
            <v>0.29880292009000992</v>
          </cell>
        </row>
        <row r="119">
          <cell r="A119" t="str">
            <v>NTPC</v>
          </cell>
        </row>
        <row r="120">
          <cell r="A120" t="str">
            <v>Cash Flow Statement</v>
          </cell>
        </row>
        <row r="121">
          <cell r="A121" t="str">
            <v>(Rs Millions)</v>
          </cell>
          <cell r="D121" t="str">
            <v>F2002</v>
          </cell>
          <cell r="E121" t="str">
            <v>F2003</v>
          </cell>
          <cell r="F121" t="str">
            <v>F2004</v>
          </cell>
          <cell r="G121" t="str">
            <v>F2005</v>
          </cell>
          <cell r="H121" t="str">
            <v>F2006e</v>
          </cell>
          <cell r="I121" t="str">
            <v>F2007e</v>
          </cell>
          <cell r="J121" t="str">
            <v>F2008e</v>
          </cell>
          <cell r="L121" t="str">
            <v>For HK Query</v>
          </cell>
        </row>
        <row r="122">
          <cell r="A122" t="str">
            <v>CASHFLOW FROM OPERATIONS</v>
          </cell>
        </row>
        <row r="123">
          <cell r="A123" t="str">
            <v>Reported net profit</v>
          </cell>
          <cell r="D123">
            <v>39674.464481677926</v>
          </cell>
          <cell r="E123">
            <v>32641.981307281596</v>
          </cell>
          <cell r="F123">
            <v>52608</v>
          </cell>
          <cell r="G123">
            <v>58070</v>
          </cell>
          <cell r="H123">
            <v>58408</v>
          </cell>
          <cell r="I123">
            <v>68983</v>
          </cell>
          <cell r="J123">
            <v>74699</v>
          </cell>
          <cell r="M123">
            <v>2006</v>
          </cell>
          <cell r="N123">
            <v>2007</v>
          </cell>
          <cell r="O123">
            <v>2008</v>
          </cell>
          <cell r="P123">
            <v>2009</v>
          </cell>
        </row>
        <row r="124">
          <cell r="A124" t="str">
            <v>Depreciation</v>
          </cell>
          <cell r="D124">
            <v>13784</v>
          </cell>
          <cell r="E124">
            <v>15291</v>
          </cell>
          <cell r="F124">
            <v>20232</v>
          </cell>
          <cell r="G124">
            <v>19584</v>
          </cell>
          <cell r="H124">
            <v>20710</v>
          </cell>
          <cell r="I124">
            <v>20998</v>
          </cell>
          <cell r="J124">
            <v>22060</v>
          </cell>
        </row>
        <row r="125">
          <cell r="L125" t="str">
            <v xml:space="preserve"> (Incr)/decr of Core Investments</v>
          </cell>
          <cell r="M125" t="e">
            <v>#REF!</v>
          </cell>
          <cell r="N125">
            <v>30673</v>
          </cell>
          <cell r="O125">
            <v>151259</v>
          </cell>
          <cell r="P125">
            <v>0</v>
          </cell>
        </row>
        <row r="126">
          <cell r="L126" t="str">
            <v>(Incr)/Decr of Fixed Assets</v>
          </cell>
          <cell r="M126">
            <v>-94152</v>
          </cell>
          <cell r="N126">
            <v>-86798</v>
          </cell>
          <cell r="O126">
            <v>0</v>
          </cell>
          <cell r="P126">
            <v>0</v>
          </cell>
        </row>
        <row r="127">
          <cell r="L127" t="str">
            <v>Capex</v>
          </cell>
          <cell r="M127" t="e">
            <v>#REF!</v>
          </cell>
          <cell r="N127">
            <v>-56125</v>
          </cell>
          <cell r="O127">
            <v>151259</v>
          </cell>
          <cell r="P127">
            <v>0</v>
          </cell>
        </row>
        <row r="128">
          <cell r="A128" t="str">
            <v>(Incr)/ Decr in Net working capital</v>
          </cell>
          <cell r="D128">
            <v>-1959</v>
          </cell>
          <cell r="E128">
            <v>-22715</v>
          </cell>
          <cell r="F128">
            <v>-23762</v>
          </cell>
          <cell r="G128">
            <v>47580</v>
          </cell>
          <cell r="H128">
            <v>-9800</v>
          </cell>
          <cell r="I128">
            <v>-3653</v>
          </cell>
          <cell r="J128">
            <v>14309</v>
          </cell>
          <cell r="L128" t="str">
            <v>Less Capitalised Int</v>
          </cell>
          <cell r="M128">
            <v>5221</v>
          </cell>
          <cell r="N128">
            <v>6683</v>
          </cell>
          <cell r="O128">
            <v>7191.0224650961136</v>
          </cell>
        </row>
        <row r="129">
          <cell r="A129" t="str">
            <v>Misc Expenditure w/off</v>
          </cell>
          <cell r="D129">
            <v>-72</v>
          </cell>
          <cell r="E129">
            <v>-15</v>
          </cell>
          <cell r="F129">
            <v>87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 t="str">
            <v>Fina Capex:Capex Less Caitalised Int</v>
          </cell>
          <cell r="M129" t="e">
            <v>#REF!</v>
          </cell>
          <cell r="N129">
            <v>-62808</v>
          </cell>
          <cell r="O129">
            <v>144067.97753490388</v>
          </cell>
        </row>
        <row r="130">
          <cell r="A130" t="str">
            <v>Other Cash Flows</v>
          </cell>
          <cell r="D130">
            <v>46.535518322081771</v>
          </cell>
          <cell r="E130">
            <v>-51.981307281595946</v>
          </cell>
          <cell r="F130">
            <v>-12998</v>
          </cell>
          <cell r="G130">
            <v>-2</v>
          </cell>
          <cell r="H130">
            <v>-420</v>
          </cell>
          <cell r="I130">
            <v>-292</v>
          </cell>
          <cell r="J130">
            <v>0</v>
          </cell>
        </row>
        <row r="131">
          <cell r="A131" t="str">
            <v>Total Cash Flow From Operations</v>
          </cell>
          <cell r="D131">
            <v>51474.000000000007</v>
          </cell>
          <cell r="E131">
            <v>25151</v>
          </cell>
          <cell r="F131">
            <v>36167</v>
          </cell>
          <cell r="G131">
            <v>125232</v>
          </cell>
          <cell r="H131">
            <v>68898</v>
          </cell>
          <cell r="I131">
            <v>86036</v>
          </cell>
          <cell r="J131">
            <v>111068</v>
          </cell>
          <cell r="L131" t="str">
            <v xml:space="preserve"> (Incr)/decr of Core Investments</v>
          </cell>
        </row>
        <row r="132">
          <cell r="L132" t="str">
            <v>Total Cash Flow From Operations</v>
          </cell>
          <cell r="M132">
            <v>68898</v>
          </cell>
          <cell r="N132">
            <v>86036</v>
          </cell>
          <cell r="O132">
            <v>111068</v>
          </cell>
          <cell r="P132">
            <v>0</v>
          </cell>
        </row>
        <row r="133">
          <cell r="A133" t="str">
            <v>CASH FLOW FROM INVESTING ACTIVITIES</v>
          </cell>
          <cell r="L133" t="str">
            <v>FCF</v>
          </cell>
          <cell r="M133" t="e">
            <v>#REF!</v>
          </cell>
          <cell r="N133">
            <v>23228</v>
          </cell>
          <cell r="O133">
            <v>255135.97753490388</v>
          </cell>
          <cell r="P133">
            <v>0</v>
          </cell>
        </row>
        <row r="134">
          <cell r="A134" t="str">
            <v>(Incr)/Decr of Fixed Assets</v>
          </cell>
          <cell r="D134">
            <v>-390577</v>
          </cell>
          <cell r="E134">
            <v>-39475</v>
          </cell>
          <cell r="F134">
            <v>-45182</v>
          </cell>
          <cell r="G134">
            <v>-54486</v>
          </cell>
          <cell r="H134">
            <v>-94152</v>
          </cell>
          <cell r="I134">
            <v>-86798</v>
          </cell>
          <cell r="J134">
            <v>0</v>
          </cell>
        </row>
        <row r="135">
          <cell r="A135" t="str">
            <v>(Incr)/decr of  Investments</v>
          </cell>
          <cell r="D135">
            <v>-167597</v>
          </cell>
          <cell r="E135">
            <v>-2669</v>
          </cell>
          <cell r="F135">
            <v>-3114</v>
          </cell>
          <cell r="G135">
            <v>-7195</v>
          </cell>
          <cell r="H135">
            <v>-1357</v>
          </cell>
          <cell r="I135">
            <v>30673</v>
          </cell>
          <cell r="J135">
            <v>151259</v>
          </cell>
        </row>
        <row r="136">
          <cell r="A136" t="str">
            <v>Incr/(decr) in others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</row>
        <row r="137">
          <cell r="A137" t="str">
            <v>Total Cash Flow From Investment Activities</v>
          </cell>
          <cell r="D137">
            <v>-558174</v>
          </cell>
          <cell r="E137">
            <v>-42144</v>
          </cell>
          <cell r="F137">
            <v>-48296</v>
          </cell>
          <cell r="G137">
            <v>-61681</v>
          </cell>
          <cell r="H137">
            <v>-95509</v>
          </cell>
          <cell r="I137">
            <v>-56125</v>
          </cell>
          <cell r="J137">
            <v>151259</v>
          </cell>
        </row>
        <row r="138">
          <cell r="H138">
            <v>-26611</v>
          </cell>
          <cell r="I138">
            <v>29911</v>
          </cell>
          <cell r="J138">
            <v>262327</v>
          </cell>
        </row>
        <row r="139">
          <cell r="A139" t="str">
            <v>CASH FLOW FROM FINANCING ACTIVITIES</v>
          </cell>
          <cell r="H139">
            <v>-26611</v>
          </cell>
          <cell r="I139">
            <v>29911</v>
          </cell>
          <cell r="J139">
            <v>262327</v>
          </cell>
        </row>
        <row r="140">
          <cell r="A140" t="str">
            <v>Incr/(Decr) of Equity</v>
          </cell>
          <cell r="D140">
            <v>78125</v>
          </cell>
          <cell r="E140">
            <v>0</v>
          </cell>
          <cell r="F140">
            <v>0</v>
          </cell>
          <cell r="G140">
            <v>26664</v>
          </cell>
          <cell r="H140">
            <v>-27</v>
          </cell>
          <cell r="I140">
            <v>0</v>
          </cell>
          <cell r="J140">
            <v>-104762</v>
          </cell>
        </row>
        <row r="141">
          <cell r="A141" t="str">
            <v>Incr/(Decr) of Debt</v>
          </cell>
          <cell r="D141">
            <v>115812</v>
          </cell>
          <cell r="E141">
            <v>16345</v>
          </cell>
          <cell r="F141">
            <v>22371</v>
          </cell>
          <cell r="G141">
            <v>16350</v>
          </cell>
          <cell r="H141">
            <v>53919</v>
          </cell>
          <cell r="I141">
            <v>45398</v>
          </cell>
          <cell r="J141">
            <v>-270195</v>
          </cell>
        </row>
        <row r="142">
          <cell r="A142" t="str">
            <v>Incr/(Decr) in Def. Rev on a/c of AAD</v>
          </cell>
          <cell r="D142">
            <v>0</v>
          </cell>
          <cell r="E142">
            <v>271</v>
          </cell>
          <cell r="F142">
            <v>1320</v>
          </cell>
          <cell r="G142">
            <v>1783</v>
          </cell>
          <cell r="H142">
            <v>1034</v>
          </cell>
          <cell r="I142">
            <v>2159</v>
          </cell>
          <cell r="J142">
            <v>-6567</v>
          </cell>
        </row>
        <row r="143">
          <cell r="A143" t="str">
            <v>Incr/(Decr) in Dev. Surcharge Fund</v>
          </cell>
          <cell r="D143">
            <v>1241</v>
          </cell>
          <cell r="E143">
            <v>1251</v>
          </cell>
          <cell r="F143">
            <v>1292</v>
          </cell>
          <cell r="G143">
            <v>-3784</v>
          </cell>
          <cell r="H143">
            <v>0</v>
          </cell>
          <cell r="I143">
            <v>0</v>
          </cell>
          <cell r="J143">
            <v>0</v>
          </cell>
        </row>
        <row r="144">
          <cell r="A144" t="str">
            <v>Dividends</v>
          </cell>
          <cell r="D144">
            <v>-7079</v>
          </cell>
          <cell r="E144">
            <v>-7475</v>
          </cell>
          <cell r="F144">
            <v>-12210</v>
          </cell>
          <cell r="G144">
            <v>-22470</v>
          </cell>
          <cell r="H144">
            <v>-26435</v>
          </cell>
          <cell r="I144">
            <v>-30383</v>
          </cell>
          <cell r="J144">
            <v>0</v>
          </cell>
        </row>
        <row r="146">
          <cell r="A146" t="str">
            <v>Total Cash Flow From Financing Activities</v>
          </cell>
          <cell r="D146">
            <v>188099</v>
          </cell>
          <cell r="E146">
            <v>10392</v>
          </cell>
          <cell r="F146">
            <v>12773</v>
          </cell>
          <cell r="G146">
            <v>18543</v>
          </cell>
          <cell r="H146">
            <v>28491</v>
          </cell>
          <cell r="I146">
            <v>17174</v>
          </cell>
          <cell r="J146">
            <v>-381524</v>
          </cell>
        </row>
        <row r="148">
          <cell r="A148" t="str">
            <v>Net change in cash</v>
          </cell>
          <cell r="D148">
            <v>-318601</v>
          </cell>
          <cell r="E148">
            <v>-6601</v>
          </cell>
          <cell r="F148">
            <v>644</v>
          </cell>
          <cell r="G148">
            <v>82094</v>
          </cell>
          <cell r="H148">
            <v>1880</v>
          </cell>
          <cell r="I148">
            <v>47085</v>
          </cell>
          <cell r="J148">
            <v>-119197</v>
          </cell>
        </row>
        <row r="149">
          <cell r="A149" t="str">
            <v>Cash at beginning of year</v>
          </cell>
          <cell r="D149">
            <v>0</v>
          </cell>
          <cell r="E149">
            <v>12048</v>
          </cell>
          <cell r="F149">
            <v>5447</v>
          </cell>
          <cell r="G149">
            <v>6091</v>
          </cell>
          <cell r="H149">
            <v>88185</v>
          </cell>
          <cell r="I149">
            <v>90065</v>
          </cell>
          <cell r="J149">
            <v>137150</v>
          </cell>
        </row>
        <row r="150">
          <cell r="A150" t="str">
            <v>Cash at end of year</v>
          </cell>
          <cell r="D150">
            <v>12048</v>
          </cell>
          <cell r="E150">
            <v>5447</v>
          </cell>
          <cell r="F150">
            <v>6091</v>
          </cell>
          <cell r="G150">
            <v>88185</v>
          </cell>
          <cell r="H150">
            <v>90065</v>
          </cell>
          <cell r="I150">
            <v>137150</v>
          </cell>
          <cell r="J150">
            <v>0</v>
          </cell>
        </row>
        <row r="151">
          <cell r="A151" t="str">
            <v>Reported change in cash</v>
          </cell>
          <cell r="D151">
            <v>12048</v>
          </cell>
          <cell r="E151">
            <v>-6601</v>
          </cell>
          <cell r="F151">
            <v>644</v>
          </cell>
          <cell r="G151">
            <v>82094</v>
          </cell>
          <cell r="H151">
            <v>1880</v>
          </cell>
          <cell r="I151">
            <v>47085</v>
          </cell>
          <cell r="J151">
            <v>-137150</v>
          </cell>
        </row>
        <row r="153">
          <cell r="A153" t="str">
            <v>Check</v>
          </cell>
          <cell r="D153">
            <v>330649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-17953</v>
          </cell>
        </row>
        <row r="156">
          <cell r="A156" t="str">
            <v>Shares os(check units -shld be mn)</v>
          </cell>
        </row>
        <row r="157">
          <cell r="A157" t="str">
            <v>Year-ending shares (basic?)</v>
          </cell>
          <cell r="E157">
            <v>7812.5493999999999</v>
          </cell>
          <cell r="F157">
            <v>7812.5493999999999</v>
          </cell>
          <cell r="G157">
            <v>8245.4644000000008</v>
          </cell>
          <cell r="H157">
            <v>8245.4644000000008</v>
          </cell>
          <cell r="I157">
            <v>8245.4644000000008</v>
          </cell>
          <cell r="J157">
            <v>8245.4644000000008</v>
          </cell>
        </row>
        <row r="158">
          <cell r="A158" t="str">
            <v>Year-ending shares (diluted)</v>
          </cell>
          <cell r="F158">
            <v>7812.5493999999999</v>
          </cell>
          <cell r="G158">
            <v>8245.4644000000008</v>
          </cell>
          <cell r="H158">
            <v>8245.4644000000008</v>
          </cell>
          <cell r="I158">
            <v>8245.4644000000008</v>
          </cell>
          <cell r="J158">
            <v>8245.4644000000008</v>
          </cell>
        </row>
        <row r="159">
          <cell r="A159" t="str">
            <v>Year-ending average shares diluted</v>
          </cell>
          <cell r="F159">
            <v>7812.5493999999999</v>
          </cell>
          <cell r="G159">
            <v>7992.9306500000012</v>
          </cell>
          <cell r="H159">
            <v>8245.4644000000008</v>
          </cell>
          <cell r="I159">
            <v>8245.4644000000008</v>
          </cell>
          <cell r="J159">
            <v>8245.4644000000008</v>
          </cell>
        </row>
        <row r="164">
          <cell r="A164" t="str">
            <v>NTPC</v>
          </cell>
        </row>
        <row r="165">
          <cell r="A165" t="str">
            <v>Financial Ratios</v>
          </cell>
        </row>
        <row r="166">
          <cell r="D166" t="str">
            <v>F2002</v>
          </cell>
          <cell r="E166" t="str">
            <v>F2003</v>
          </cell>
          <cell r="F166" t="str">
            <v>F2004</v>
          </cell>
          <cell r="G166" t="str">
            <v>F2005</v>
          </cell>
          <cell r="H166" t="str">
            <v>F2006e</v>
          </cell>
          <cell r="I166" t="str">
            <v>F2007e</v>
          </cell>
          <cell r="J166" t="str">
            <v>F2008e</v>
          </cell>
        </row>
        <row r="167">
          <cell r="A167" t="str">
            <v>Valuations</v>
          </cell>
          <cell r="I167">
            <v>15.872096712332748</v>
          </cell>
          <cell r="J167">
            <v>14.625684855218946</v>
          </cell>
        </row>
        <row r="168">
          <cell r="A168" t="str">
            <v>EPS (Rs)</v>
          </cell>
          <cell r="E168">
            <v>4.2098909873493531</v>
          </cell>
          <cell r="F168">
            <v>5.4931563842704234</v>
          </cell>
          <cell r="G168">
            <v>5.8743948833736273</v>
          </cell>
          <cell r="H168">
            <v>7.1970476277843121</v>
          </cell>
          <cell r="I168">
            <v>8.3479834077022996</v>
          </cell>
          <cell r="J168">
            <v>9.0594048286716262</v>
          </cell>
        </row>
        <row r="169">
          <cell r="A169" t="str">
            <v>EPS Growth</v>
          </cell>
          <cell r="F169">
            <v>0.30482152644267035</v>
          </cell>
          <cell r="G169">
            <v>6.940244777936333E-2</v>
          </cell>
          <cell r="H169">
            <v>0.22515557273042797</v>
          </cell>
          <cell r="I169">
            <v>0.15991776620662934</v>
          </cell>
          <cell r="J169">
            <v>8.5220751674342177E-2</v>
          </cell>
        </row>
        <row r="170">
          <cell r="A170" t="str">
            <v>P/E</v>
          </cell>
          <cell r="E170">
            <v>29.69198023787855</v>
          </cell>
          <cell r="F170">
            <v>22.755587362838558</v>
          </cell>
          <cell r="G170">
            <v>21.278787429457466</v>
          </cell>
          <cell r="H170">
            <v>17.36823298451376</v>
          </cell>
          <cell r="I170">
            <v>14.97367614371014</v>
          </cell>
          <cell r="J170">
            <v>13.797815901149949</v>
          </cell>
        </row>
        <row r="171">
          <cell r="A171" t="str">
            <v>CEPS (Rs)</v>
          </cell>
          <cell r="E171">
            <v>6.1671266113570553</v>
          </cell>
          <cell r="F171">
            <v>8.0828360092082185</v>
          </cell>
          <cell r="G171">
            <v>8.2495188363677112</v>
          </cell>
          <cell r="H171">
            <v>9.7087315057718264</v>
          </cell>
          <cell r="I171">
            <v>10.894595579116197</v>
          </cell>
          <cell r="J171">
            <v>11.734815082095315</v>
          </cell>
        </row>
        <row r="172">
          <cell r="A172" t="str">
            <v>CEPS Growth</v>
          </cell>
          <cell r="F172">
            <v>0.31063240931737868</v>
          </cell>
          <cell r="G172">
            <v>2.0621824687473866E-2</v>
          </cell>
          <cell r="H172">
            <v>0.17688457937343305</v>
          </cell>
          <cell r="I172">
            <v>0.12214407954729989</v>
          </cell>
          <cell r="J172">
            <v>7.7122596876356697E-2</v>
          </cell>
        </row>
        <row r="173">
          <cell r="A173" t="str">
            <v>P/CE</v>
          </cell>
          <cell r="E173">
            <v>20.268758512239167</v>
          </cell>
          <cell r="F173">
            <v>15.464868996178582</v>
          </cell>
          <cell r="G173">
            <v>15.152398882822345</v>
          </cell>
          <cell r="H173">
            <v>12.875008431913859</v>
          </cell>
          <cell r="I173">
            <v>11.473578720040967</v>
          </cell>
          <cell r="J173">
            <v>10.652063890697507</v>
          </cell>
        </row>
        <row r="174">
          <cell r="A174" t="str">
            <v>Book Value (Rs)</v>
          </cell>
          <cell r="E174">
            <v>41.967990628001658</v>
          </cell>
          <cell r="F174">
            <v>45.503840270117202</v>
          </cell>
          <cell r="G174">
            <v>50.66579391210518</v>
          </cell>
          <cell r="H174">
            <v>54.576186151504089</v>
          </cell>
          <cell r="I174">
            <v>59.077933803219132</v>
          </cell>
          <cell r="J174">
            <v>0</v>
          </cell>
        </row>
        <row r="175">
          <cell r="A175" t="str">
            <v>P/BV</v>
          </cell>
          <cell r="E175">
            <v>2.9784604440079665</v>
          </cell>
          <cell r="F175">
            <v>2.7470208944559933</v>
          </cell>
          <cell r="G175">
            <v>2.467147760811752</v>
          </cell>
          <cell r="H175">
            <v>2.290376239427919</v>
          </cell>
          <cell r="I175">
            <v>2.115849217346677</v>
          </cell>
          <cell r="J175" t="e">
            <v>#DIV/0!</v>
          </cell>
        </row>
        <row r="176">
          <cell r="A176" t="str">
            <v>DPS (Rs)</v>
          </cell>
          <cell r="E176">
            <v>0.90623426969946586</v>
          </cell>
          <cell r="F176">
            <v>1.3853352402482089</v>
          </cell>
          <cell r="G176">
            <v>2.4001073850976784</v>
          </cell>
          <cell r="H176">
            <v>2.8117276208238797</v>
          </cell>
          <cell r="I176">
            <v>3.2097646313287092</v>
          </cell>
          <cell r="J176">
            <v>3.25</v>
          </cell>
        </row>
        <row r="177">
          <cell r="A177" t="str">
            <v>Yield (%)</v>
          </cell>
          <cell r="E177">
            <v>7.2498741575957272E-3</v>
          </cell>
          <cell r="F177">
            <v>1.1082681921985671E-2</v>
          </cell>
          <cell r="G177">
            <v>1.9200859080781427E-2</v>
          </cell>
          <cell r="H177">
            <v>2.2493820966591038E-2</v>
          </cell>
          <cell r="I177">
            <v>2.5678117050629674E-2</v>
          </cell>
          <cell r="J177">
            <v>2.5999999999999999E-2</v>
          </cell>
        </row>
        <row r="178">
          <cell r="A178" t="str">
            <v>EV/EBITDA</v>
          </cell>
          <cell r="E178">
            <v>19.869586770161721</v>
          </cell>
          <cell r="F178">
            <v>27.680182934330631</v>
          </cell>
          <cell r="G178">
            <v>16.880843757107119</v>
          </cell>
          <cell r="H178">
            <v>14.631701820464533</v>
          </cell>
          <cell r="I178">
            <v>11.452325444078138</v>
          </cell>
          <cell r="J178">
            <v>9.0307020003329512</v>
          </cell>
        </row>
        <row r="180">
          <cell r="A180" t="str">
            <v>Profitability Ratios</v>
          </cell>
        </row>
        <row r="181">
          <cell r="A181" t="str">
            <v>NPM (%)</v>
          </cell>
          <cell r="E181">
            <v>0.17267348107248509</v>
          </cell>
          <cell r="F181">
            <v>0.22744671309723169</v>
          </cell>
          <cell r="G181">
            <v>0.21609241080704616</v>
          </cell>
          <cell r="H181">
            <v>0.21640337826010853</v>
          </cell>
          <cell r="I181">
            <v>0.20319284915145666</v>
          </cell>
          <cell r="J181">
            <v>0.1933454121910185</v>
          </cell>
        </row>
        <row r="182">
          <cell r="A182" t="str">
            <v>ROCE (%)</v>
          </cell>
          <cell r="E182">
            <v>9.117804022167357E-2</v>
          </cell>
          <cell r="F182">
            <v>4.1731624212970109E-2</v>
          </cell>
          <cell r="G182">
            <v>8.3745928603485037E-2</v>
          </cell>
          <cell r="H182">
            <v>9.2726390286226257E-2</v>
          </cell>
          <cell r="I182">
            <v>0.11172451163747914</v>
          </cell>
          <cell r="J182">
            <v>0.24105889868671848</v>
          </cell>
        </row>
        <row r="183">
          <cell r="A183" t="str">
            <v>ROCE (%) - Tax Adjusted</v>
          </cell>
          <cell r="E183">
            <v>4.593057827225943E-2</v>
          </cell>
          <cell r="F183">
            <v>-1.3485672847710512E-2</v>
          </cell>
          <cell r="G183">
            <v>2.6311862926831315E-2</v>
          </cell>
          <cell r="H183">
            <v>1.7063345988237978E-2</v>
          </cell>
          <cell r="I183">
            <v>1.2956337110550305E-2</v>
          </cell>
          <cell r="J183">
            <v>2.0067727548057825E-2</v>
          </cell>
        </row>
        <row r="184">
          <cell r="A184" t="str">
            <v>RONW (%)</v>
          </cell>
          <cell r="E184">
            <v>0.10431577442305667</v>
          </cell>
          <cell r="F184">
            <v>0.12559829439647768</v>
          </cell>
          <cell r="G184">
            <v>0.12527962993854466</v>
          </cell>
          <cell r="H184">
            <v>0.13677142188762217</v>
          </cell>
          <cell r="I184">
            <v>0.14690155378490308</v>
          </cell>
          <cell r="J184">
            <v>0.30669335386194507</v>
          </cell>
        </row>
        <row r="186">
          <cell r="A186" t="str">
            <v>Gearing / Interest Coverage</v>
          </cell>
        </row>
        <row r="187">
          <cell r="A187" t="str">
            <v>Debt/Equity</v>
          </cell>
          <cell r="E187">
            <v>0.40306883373948155</v>
          </cell>
          <cell r="F187">
            <v>0.43467669570549733</v>
          </cell>
          <cell r="G187">
            <v>0.40903095774398401</v>
          </cell>
          <cell r="H187">
            <v>0.49954222832584455</v>
          </cell>
          <cell r="I187">
            <v>0.55467282525019246</v>
          </cell>
          <cell r="J187" t="e">
            <v>#DIV/0!</v>
          </cell>
        </row>
        <row r="188">
          <cell r="A188" t="str">
            <v>Net Debt / Equity</v>
          </cell>
          <cell r="E188">
            <v>0.38645589657097024</v>
          </cell>
          <cell r="F188">
            <v>0.41754312927389797</v>
          </cell>
          <cell r="G188">
            <v>0.19794237402546419</v>
          </cell>
          <cell r="H188">
            <v>0.29940045243841196</v>
          </cell>
          <cell r="I188">
            <v>0.2731229150628689</v>
          </cell>
          <cell r="J188" t="e">
            <v>#DIV/0!</v>
          </cell>
        </row>
        <row r="189">
          <cell r="A189" t="str">
            <v>Interest Coverage</v>
          </cell>
          <cell r="E189">
            <v>4.4645942461271639</v>
          </cell>
          <cell r="F189">
            <v>4.8772808009042468</v>
          </cell>
          <cell r="G189">
            <v>5.9994084007099193</v>
          </cell>
          <cell r="H189">
            <v>7.8751403777437465</v>
          </cell>
          <cell r="I189">
            <v>5.7403168547660677</v>
          </cell>
          <cell r="J189">
            <v>6.5707443087024382</v>
          </cell>
        </row>
        <row r="190">
          <cell r="A190" t="str">
            <v>Debt Service Coverage</v>
          </cell>
          <cell r="E190">
            <v>1.5934553580962352</v>
          </cell>
          <cell r="F190">
            <v>1.6165805881880704</v>
          </cell>
          <cell r="G190">
            <v>2.4844228492099139</v>
          </cell>
          <cell r="H190">
            <v>1.1913418175078767</v>
          </cell>
          <cell r="I190">
            <v>1.8097489267160016</v>
          </cell>
          <cell r="J190">
            <v>6.5707443087024382</v>
          </cell>
        </row>
        <row r="192">
          <cell r="A192" t="str">
            <v>Other Ratios</v>
          </cell>
        </row>
        <row r="193">
          <cell r="A193" t="str">
            <v>Effective Tax Rate</v>
          </cell>
          <cell r="E193">
            <v>4.2643015488688124E-2</v>
          </cell>
          <cell r="F193">
            <v>0.10637273833837109</v>
          </cell>
          <cell r="G193">
            <v>4.4708230467036238E-2</v>
          </cell>
          <cell r="H193">
            <v>0.11878174096403434</v>
          </cell>
          <cell r="I193">
            <v>0.2306067244925333</v>
          </cell>
          <cell r="J193">
            <v>0.27834025698000192</v>
          </cell>
        </row>
        <row r="194">
          <cell r="A194" t="str">
            <v>Capex / EBITDA</v>
          </cell>
          <cell r="E194">
            <v>2.5815839382643384</v>
          </cell>
          <cell r="F194">
            <v>1.1116797480500946</v>
          </cell>
          <cell r="G194">
            <v>0.82610871048442125</v>
          </cell>
          <cell r="H194">
            <v>1.1820715630885121</v>
          </cell>
          <cell r="I194">
            <v>0.85418491364463911</v>
          </cell>
          <cell r="J194">
            <v>0</v>
          </cell>
        </row>
        <row r="195">
          <cell r="A195" t="str">
            <v>Capex/Sales</v>
          </cell>
          <cell r="E195">
            <v>0.20724504528153301</v>
          </cell>
          <cell r="F195">
            <v>0.23945856564414578</v>
          </cell>
          <cell r="G195">
            <v>0.24307829578407317</v>
          </cell>
          <cell r="H195">
            <v>0.34333975144407491</v>
          </cell>
          <cell r="I195">
            <v>0.25622496361698799</v>
          </cell>
          <cell r="J195">
            <v>0</v>
          </cell>
        </row>
        <row r="196">
          <cell r="A196" t="str">
            <v>Capex/Depreciation</v>
          </cell>
          <cell r="E196">
            <v>2.5815839382643384</v>
          </cell>
          <cell r="F196">
            <v>2.2331949387109531</v>
          </cell>
          <cell r="G196">
            <v>2.7821691176470589</v>
          </cell>
          <cell r="H196">
            <v>4.5462095605987445</v>
          </cell>
          <cell r="I196">
            <v>4.1336317744547095</v>
          </cell>
          <cell r="J196">
            <v>0</v>
          </cell>
        </row>
        <row r="200">
          <cell r="A200" t="str">
            <v>NTPC</v>
          </cell>
        </row>
        <row r="201">
          <cell r="A201" t="str">
            <v>Enterprie Value Calculation</v>
          </cell>
        </row>
        <row r="202">
          <cell r="E202" t="str">
            <v>F2003</v>
          </cell>
          <cell r="F202" t="str">
            <v>F2004</v>
          </cell>
          <cell r="G202" t="str">
            <v>F2005</v>
          </cell>
          <cell r="H202" t="str">
            <v>F2006e</v>
          </cell>
          <cell r="I202" t="str">
            <v>F2007e</v>
          </cell>
          <cell r="J202" t="str">
            <v>F2008e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</row>
        <row r="203">
          <cell r="A203" t="str">
            <v>No. of shares (mn)</v>
          </cell>
          <cell r="E203">
            <v>7812.5493999999999</v>
          </cell>
          <cell r="F203">
            <v>7812.5493999999999</v>
          </cell>
          <cell r="G203">
            <v>8245.4644000000008</v>
          </cell>
          <cell r="H203">
            <v>8245.4644000000008</v>
          </cell>
          <cell r="I203">
            <v>8245.4644000000008</v>
          </cell>
          <cell r="J203">
            <v>8245.4644000000008</v>
          </cell>
        </row>
        <row r="204">
          <cell r="A204" t="str">
            <v>Market price (Rs.)</v>
          </cell>
          <cell r="E204">
            <v>125</v>
          </cell>
          <cell r="F204">
            <v>125</v>
          </cell>
          <cell r="G204">
            <v>125</v>
          </cell>
          <cell r="H204">
            <v>125</v>
          </cell>
          <cell r="I204">
            <v>125</v>
          </cell>
          <cell r="J204">
            <v>125</v>
          </cell>
        </row>
        <row r="205">
          <cell r="A205" t="str">
            <v>Market Capitalization (Rs. Mn)</v>
          </cell>
          <cell r="E205">
            <v>976568.67499999993</v>
          </cell>
          <cell r="F205">
            <v>976568.67499999993</v>
          </cell>
          <cell r="G205">
            <v>1030683.05</v>
          </cell>
          <cell r="H205">
            <v>1030683.05</v>
          </cell>
          <cell r="I205">
            <v>1030683.05</v>
          </cell>
          <cell r="J205">
            <v>1030683.05</v>
          </cell>
        </row>
        <row r="206">
          <cell r="A206" t="str">
            <v>Net Debt (Cash)</v>
          </cell>
          <cell r="E206">
            <v>123797</v>
          </cell>
          <cell r="F206">
            <v>148437</v>
          </cell>
          <cell r="G206">
            <v>82693</v>
          </cell>
          <cell r="H206">
            <v>134732</v>
          </cell>
          <cell r="I206">
            <v>133045</v>
          </cell>
          <cell r="J206">
            <v>0</v>
          </cell>
        </row>
        <row r="207">
          <cell r="A207" t="str">
            <v>Enterprise Value  (Rs. Mn)</v>
          </cell>
          <cell r="E207">
            <v>1100365.6749999998</v>
          </cell>
          <cell r="F207">
            <v>1125005.6749999998</v>
          </cell>
          <cell r="G207">
            <v>1113376.05</v>
          </cell>
          <cell r="H207">
            <v>1165415.05</v>
          </cell>
          <cell r="I207">
            <v>1163728.05</v>
          </cell>
          <cell r="J207">
            <v>1030683.05</v>
          </cell>
        </row>
        <row r="208">
          <cell r="A208" t="str">
            <v>Net Debt (Cash) / Share (Rs.)</v>
          </cell>
          <cell r="E208">
            <v>15.845915803105195</v>
          </cell>
          <cell r="F208">
            <v>18.99981586036435</v>
          </cell>
          <cell r="G208">
            <v>10.028907528847009</v>
          </cell>
          <cell r="H208">
            <v>16.340134826123315</v>
          </cell>
          <cell r="I208">
            <v>16.135537496226409</v>
          </cell>
          <cell r="J208">
            <v>0</v>
          </cell>
        </row>
        <row r="209">
          <cell r="A209" t="str">
            <v>Adjusted EV(As per Model Ware) (Rs. mn)</v>
          </cell>
          <cell r="F209" t="e">
            <v>#REF!</v>
          </cell>
          <cell r="G209" t="e">
            <v>#REF!</v>
          </cell>
          <cell r="H209" t="e">
            <v>#REF!</v>
          </cell>
          <cell r="I209" t="e">
            <v>#REF!</v>
          </cell>
          <cell r="J209" t="e">
            <v>#REF!</v>
          </cell>
        </row>
        <row r="210">
          <cell r="A210" t="str">
            <v>EV/EBITDA (As per Model Ware) (Rs.)</v>
          </cell>
          <cell r="F210" t="e">
            <v>#REF!</v>
          </cell>
          <cell r="G210" t="e">
            <v>#REF!</v>
          </cell>
          <cell r="H210" t="e">
            <v>#REF!</v>
          </cell>
          <cell r="I210" t="e">
            <v>#REF!</v>
          </cell>
          <cell r="J210" t="e">
            <v>#REF!</v>
          </cell>
        </row>
        <row r="213">
          <cell r="A213" t="str">
            <v>VALUATIONS - RESIDUAL INCOME MODEL</v>
          </cell>
        </row>
        <row r="214">
          <cell r="F214">
            <v>-28000</v>
          </cell>
        </row>
        <row r="215">
          <cell r="F215">
            <v>0</v>
          </cell>
          <cell r="G215">
            <v>1</v>
          </cell>
          <cell r="H215">
            <v>2</v>
          </cell>
          <cell r="I215">
            <v>3</v>
          </cell>
          <cell r="J215">
            <v>4</v>
          </cell>
          <cell r="K215">
            <v>5</v>
          </cell>
          <cell r="L215">
            <v>6</v>
          </cell>
          <cell r="M215">
            <v>7</v>
          </cell>
          <cell r="N215">
            <v>8</v>
          </cell>
          <cell r="O215">
            <v>9</v>
          </cell>
          <cell r="P215">
            <v>10</v>
          </cell>
          <cell r="Q215">
            <v>11</v>
          </cell>
          <cell r="R215">
            <v>12</v>
          </cell>
          <cell r="S215">
            <v>13</v>
          </cell>
          <cell r="T215">
            <v>14</v>
          </cell>
          <cell r="U215">
            <v>15</v>
          </cell>
          <cell r="V215">
            <v>16</v>
          </cell>
          <cell r="W215">
            <v>17</v>
          </cell>
          <cell r="X215">
            <v>18</v>
          </cell>
          <cell r="Y215">
            <v>19</v>
          </cell>
          <cell r="Z215">
            <v>20</v>
          </cell>
          <cell r="AA215">
            <v>21</v>
          </cell>
          <cell r="AB215">
            <v>22</v>
          </cell>
          <cell r="AC215">
            <v>23</v>
          </cell>
          <cell r="AD215">
            <v>24</v>
          </cell>
          <cell r="AE215">
            <v>25</v>
          </cell>
          <cell r="AF215">
            <v>26</v>
          </cell>
          <cell r="AG215">
            <v>27</v>
          </cell>
          <cell r="AH215">
            <v>28</v>
          </cell>
          <cell r="AI215">
            <v>29</v>
          </cell>
          <cell r="AJ215">
            <v>30</v>
          </cell>
          <cell r="AK215">
            <v>31</v>
          </cell>
          <cell r="AL215">
            <v>32</v>
          </cell>
          <cell r="AV215">
            <v>33</v>
          </cell>
          <cell r="AW215">
            <v>34</v>
          </cell>
          <cell r="AX215">
            <v>35</v>
          </cell>
        </row>
        <row r="216">
          <cell r="F216">
            <v>-12000</v>
          </cell>
          <cell r="G216">
            <v>1680.0000000000002</v>
          </cell>
          <cell r="H216">
            <v>1680.0000000000002</v>
          </cell>
          <cell r="I216">
            <v>1680.0000000000002</v>
          </cell>
          <cell r="J216">
            <v>1680.0000000000002</v>
          </cell>
          <cell r="K216">
            <v>1680.0000000000002</v>
          </cell>
          <cell r="L216">
            <v>1680.0000000000002</v>
          </cell>
          <cell r="M216">
            <v>1680.0000000000002</v>
          </cell>
          <cell r="N216">
            <v>1680.0000000000002</v>
          </cell>
          <cell r="O216">
            <v>1680.0000000000002</v>
          </cell>
          <cell r="P216">
            <v>1680.0000000000002</v>
          </cell>
          <cell r="Q216">
            <v>1680.0000000000002</v>
          </cell>
          <cell r="R216">
            <v>1680.0000000000002</v>
          </cell>
          <cell r="S216">
            <v>1680.0000000000002</v>
          </cell>
          <cell r="T216">
            <v>1680.0000000000002</v>
          </cell>
          <cell r="U216">
            <v>1680.0000000000002</v>
          </cell>
          <cell r="V216">
            <v>1680.0000000000002</v>
          </cell>
          <cell r="W216">
            <v>1680.0000000000002</v>
          </cell>
          <cell r="X216">
            <v>1680.0000000000002</v>
          </cell>
          <cell r="Y216">
            <v>1680.0000000000002</v>
          </cell>
          <cell r="Z216">
            <v>1680.0000000000002</v>
          </cell>
          <cell r="AA216">
            <v>1680.0000000000002</v>
          </cell>
          <cell r="AB216">
            <v>1680.0000000000002</v>
          </cell>
          <cell r="AC216">
            <v>1680.0000000000002</v>
          </cell>
          <cell r="AD216">
            <v>1680.0000000000002</v>
          </cell>
          <cell r="AE216">
            <v>1680.0000000000002</v>
          </cell>
          <cell r="AF216">
            <v>1680.0000000000002</v>
          </cell>
          <cell r="AG216">
            <v>1680.0000000000002</v>
          </cell>
          <cell r="AH216">
            <v>1680.0000000000002</v>
          </cell>
          <cell r="AI216">
            <v>1680.0000000000002</v>
          </cell>
          <cell r="AJ216">
            <v>1680.0000000000002</v>
          </cell>
          <cell r="AK216">
            <v>1680.0000000000002</v>
          </cell>
          <cell r="AL216">
            <v>1680.0000000000002</v>
          </cell>
          <cell r="AV216">
            <v>1680.0000000000002</v>
          </cell>
          <cell r="AW216">
            <v>1680.0000000000002</v>
          </cell>
          <cell r="AX216">
            <v>1680.0000000000002</v>
          </cell>
        </row>
        <row r="217">
          <cell r="A217" t="str">
            <v>Pro-forma ROE Calculation</v>
          </cell>
        </row>
        <row r="218">
          <cell r="F218" t="str">
            <v>Equity</v>
          </cell>
          <cell r="G218">
            <v>500</v>
          </cell>
          <cell r="H218" t="str">
            <v>Yrs</v>
          </cell>
          <cell r="J218" t="str">
            <v>Debt</v>
          </cell>
        </row>
        <row r="219">
          <cell r="F219" t="str">
            <v>Debt</v>
          </cell>
          <cell r="G219">
            <v>1166.6666666666667</v>
          </cell>
          <cell r="H219" t="str">
            <v>Plant Life</v>
          </cell>
          <cell r="I219">
            <v>25</v>
          </cell>
          <cell r="J219" t="str">
            <v>Repayment</v>
          </cell>
          <cell r="K219">
            <v>15</v>
          </cell>
        </row>
        <row r="220">
          <cell r="F220" t="str">
            <v>F. Asset</v>
          </cell>
          <cell r="G220">
            <v>1666.6666666666667</v>
          </cell>
          <cell r="H220" t="str">
            <v>Tax Rate</v>
          </cell>
          <cell r="I220">
            <v>0.33660000000000001</v>
          </cell>
          <cell r="J220" t="str">
            <v>Cost</v>
          </cell>
          <cell r="K220">
            <v>0.09</v>
          </cell>
        </row>
        <row r="221">
          <cell r="H221" t="str">
            <v>Build-up Phase</v>
          </cell>
          <cell r="K221" t="str">
            <v>Commercial Commissioning</v>
          </cell>
        </row>
        <row r="222">
          <cell r="A222" t="str">
            <v>Year</v>
          </cell>
          <cell r="H222">
            <v>-2</v>
          </cell>
          <cell r="I222">
            <v>-1</v>
          </cell>
          <cell r="J222">
            <v>0</v>
          </cell>
          <cell r="K222">
            <v>1</v>
          </cell>
          <cell r="L222">
            <v>2</v>
          </cell>
          <cell r="M222">
            <v>3</v>
          </cell>
          <cell r="N222">
            <v>4</v>
          </cell>
          <cell r="O222">
            <v>5</v>
          </cell>
          <cell r="P222">
            <v>6</v>
          </cell>
          <cell r="Q222">
            <v>7</v>
          </cell>
          <cell r="R222">
            <v>8</v>
          </cell>
          <cell r="S222">
            <v>9</v>
          </cell>
          <cell r="T222">
            <v>10</v>
          </cell>
          <cell r="U222">
            <v>11</v>
          </cell>
          <cell r="V222">
            <v>12</v>
          </cell>
          <cell r="W222">
            <v>13</v>
          </cell>
          <cell r="X222">
            <v>14</v>
          </cell>
          <cell r="Y222">
            <v>15</v>
          </cell>
          <cell r="Z222">
            <v>16</v>
          </cell>
          <cell r="AA222">
            <v>17</v>
          </cell>
          <cell r="AB222">
            <v>18</v>
          </cell>
          <cell r="AC222">
            <v>19</v>
          </cell>
          <cell r="AD222">
            <v>20</v>
          </cell>
          <cell r="AE222">
            <v>21</v>
          </cell>
          <cell r="AF222">
            <v>22</v>
          </cell>
          <cell r="AG222">
            <v>23</v>
          </cell>
          <cell r="AH222">
            <v>24</v>
          </cell>
          <cell r="AI222">
            <v>25</v>
          </cell>
          <cell r="AJ222">
            <v>26</v>
          </cell>
          <cell r="AK222">
            <v>27</v>
          </cell>
          <cell r="AL222">
            <v>28</v>
          </cell>
          <cell r="AM222">
            <v>29</v>
          </cell>
          <cell r="AN222">
            <v>30</v>
          </cell>
          <cell r="AO222">
            <v>31</v>
          </cell>
          <cell r="AP222">
            <v>32</v>
          </cell>
          <cell r="AQ222">
            <v>33</v>
          </cell>
          <cell r="AR222">
            <v>34</v>
          </cell>
          <cell r="AS222">
            <v>35</v>
          </cell>
        </row>
        <row r="223">
          <cell r="A223" t="str">
            <v>NFA</v>
          </cell>
          <cell r="K223">
            <v>1600</v>
          </cell>
          <cell r="L223">
            <v>1533.3333333333333</v>
          </cell>
          <cell r="M223">
            <v>1466.6666666666665</v>
          </cell>
          <cell r="N223">
            <v>1399.9999999999998</v>
          </cell>
          <cell r="O223">
            <v>1333.333333333333</v>
          </cell>
          <cell r="P223">
            <v>1266.6666666666663</v>
          </cell>
          <cell r="Q223">
            <v>1199.9999999999995</v>
          </cell>
          <cell r="R223">
            <v>1133.3333333333328</v>
          </cell>
          <cell r="S223">
            <v>1066.6666666666661</v>
          </cell>
          <cell r="T223">
            <v>999.99999999999943</v>
          </cell>
          <cell r="U223">
            <v>933.3333333333328</v>
          </cell>
          <cell r="V223">
            <v>866.66666666666617</v>
          </cell>
          <cell r="W223">
            <v>799.99999999999955</v>
          </cell>
          <cell r="X223">
            <v>733.33333333333292</v>
          </cell>
          <cell r="Y223">
            <v>666.66666666666629</v>
          </cell>
          <cell r="Z223">
            <v>599.99999999999966</v>
          </cell>
          <cell r="AA223">
            <v>533.33333333333303</v>
          </cell>
          <cell r="AB223">
            <v>466.66666666666634</v>
          </cell>
          <cell r="AC223">
            <v>399.99999999999966</v>
          </cell>
          <cell r="AD223">
            <v>333.33333333333297</v>
          </cell>
          <cell r="AE223">
            <v>266.66666666666629</v>
          </cell>
          <cell r="AF223">
            <v>199.9999999999996</v>
          </cell>
          <cell r="AG223">
            <v>133.33333333333292</v>
          </cell>
          <cell r="AH223">
            <v>66.666666666666245</v>
          </cell>
          <cell r="AI223">
            <v>-4.2632564145606011E-13</v>
          </cell>
          <cell r="AJ223">
            <v>-4.2632564145606011E-13</v>
          </cell>
          <cell r="AK223">
            <v>-4.2632564145606011E-13</v>
          </cell>
          <cell r="AL223">
            <v>-4.2632564145606011E-13</v>
          </cell>
          <cell r="AM223">
            <v>-4.2632564145606011E-13</v>
          </cell>
          <cell r="AN223">
            <v>-4.2632564145606011E-13</v>
          </cell>
          <cell r="AO223">
            <v>-4.2632564145606011E-13</v>
          </cell>
          <cell r="AP223">
            <v>-4.2632564145606011E-13</v>
          </cell>
          <cell r="AQ223">
            <v>-4.2632564145606011E-13</v>
          </cell>
          <cell r="AR223">
            <v>-4.2632564145606011E-13</v>
          </cell>
          <cell r="AS223">
            <v>-4.2632564145606011E-13</v>
          </cell>
        </row>
        <row r="224">
          <cell r="A224" t="str">
            <v xml:space="preserve">NW less cash </v>
          </cell>
          <cell r="H224">
            <v>100</v>
          </cell>
          <cell r="I224">
            <v>150</v>
          </cell>
          <cell r="J224">
            <v>250</v>
          </cell>
          <cell r="K224">
            <v>511.11111111111109</v>
          </cell>
          <cell r="L224">
            <v>522.22222222222217</v>
          </cell>
          <cell r="M224">
            <v>533.33333333333326</v>
          </cell>
          <cell r="N224">
            <v>544.44444444444434</v>
          </cell>
          <cell r="O224">
            <v>555.55555555555543</v>
          </cell>
          <cell r="P224">
            <v>566.66666666666652</v>
          </cell>
          <cell r="Q224">
            <v>577.7777777777776</v>
          </cell>
          <cell r="R224">
            <v>588.88888888888869</v>
          </cell>
          <cell r="S224">
            <v>599.99999999999977</v>
          </cell>
          <cell r="T224">
            <v>611.11111111111086</v>
          </cell>
          <cell r="U224">
            <v>622.22222222222194</v>
          </cell>
          <cell r="V224">
            <v>633.33333333333314</v>
          </cell>
          <cell r="W224">
            <v>644.44444444444434</v>
          </cell>
          <cell r="X224">
            <v>655.55555555555543</v>
          </cell>
          <cell r="Y224">
            <v>666.66666666666663</v>
          </cell>
          <cell r="Z224">
            <v>600</v>
          </cell>
          <cell r="AA224">
            <v>533.33333333333303</v>
          </cell>
          <cell r="AB224">
            <v>466.66666666666634</v>
          </cell>
          <cell r="AC224">
            <v>399.99999999999966</v>
          </cell>
          <cell r="AD224">
            <v>333.33333333333297</v>
          </cell>
          <cell r="AE224">
            <v>266.66666666666629</v>
          </cell>
          <cell r="AF224">
            <v>199.9999999999996</v>
          </cell>
          <cell r="AG224">
            <v>133.33333333333292</v>
          </cell>
          <cell r="AH224">
            <v>66.666666666666245</v>
          </cell>
          <cell r="AI224">
            <v>-4.2632564145606011E-13</v>
          </cell>
          <cell r="AJ224">
            <v>-4.2632564145606011E-13</v>
          </cell>
          <cell r="AK224">
            <v>-4.2632564145606011E-13</v>
          </cell>
          <cell r="AL224">
            <v>-4.2632564145606011E-13</v>
          </cell>
          <cell r="AM224">
            <v>-4.2632564145606011E-13</v>
          </cell>
          <cell r="AN224">
            <v>-4.2632564145606011E-13</v>
          </cell>
          <cell r="AO224">
            <v>-4.2632564145606011E-13</v>
          </cell>
          <cell r="AP224">
            <v>-4.2632564145606011E-13</v>
          </cell>
          <cell r="AQ224">
            <v>-4.2632564145606011E-13</v>
          </cell>
          <cell r="AR224">
            <v>-4.2632564145606011E-13</v>
          </cell>
          <cell r="AS224">
            <v>-4.2632564145606011E-13</v>
          </cell>
        </row>
        <row r="225">
          <cell r="A225" t="str">
            <v xml:space="preserve">Equity for Regulated Return </v>
          </cell>
          <cell r="K225">
            <v>500</v>
          </cell>
          <cell r="L225">
            <v>500</v>
          </cell>
          <cell r="M225">
            <v>500</v>
          </cell>
          <cell r="N225">
            <v>500</v>
          </cell>
          <cell r="O225">
            <v>500</v>
          </cell>
          <cell r="P225">
            <v>500</v>
          </cell>
          <cell r="Q225">
            <v>500</v>
          </cell>
          <cell r="R225">
            <v>500</v>
          </cell>
          <cell r="S225">
            <v>500</v>
          </cell>
          <cell r="T225">
            <v>500</v>
          </cell>
          <cell r="U225">
            <v>500</v>
          </cell>
          <cell r="V225">
            <v>500</v>
          </cell>
          <cell r="W225">
            <v>500</v>
          </cell>
          <cell r="X225">
            <v>500</v>
          </cell>
          <cell r="Y225">
            <v>500</v>
          </cell>
          <cell r="Z225">
            <v>500</v>
          </cell>
          <cell r="AA225">
            <v>500</v>
          </cell>
          <cell r="AB225">
            <v>500</v>
          </cell>
          <cell r="AC225">
            <v>500</v>
          </cell>
          <cell r="AD225">
            <v>500</v>
          </cell>
          <cell r="AE225">
            <v>500</v>
          </cell>
          <cell r="AF225">
            <v>500</v>
          </cell>
          <cell r="AG225">
            <v>500</v>
          </cell>
          <cell r="AH225">
            <v>500</v>
          </cell>
          <cell r="AI225">
            <v>500</v>
          </cell>
          <cell r="AJ225">
            <v>500</v>
          </cell>
          <cell r="AK225">
            <v>500</v>
          </cell>
          <cell r="AL225">
            <v>500</v>
          </cell>
          <cell r="AM225">
            <v>500</v>
          </cell>
          <cell r="AN225">
            <v>500</v>
          </cell>
          <cell r="AO225">
            <v>500</v>
          </cell>
          <cell r="AP225">
            <v>500</v>
          </cell>
          <cell r="AQ225">
            <v>500</v>
          </cell>
          <cell r="AR225">
            <v>500</v>
          </cell>
          <cell r="AS225">
            <v>500</v>
          </cell>
          <cell r="BA225" t="str">
            <v>NW</v>
          </cell>
        </row>
        <row r="226">
          <cell r="A226" t="str">
            <v>Regulated return</v>
          </cell>
          <cell r="K226">
            <v>0.14000000000000001</v>
          </cell>
          <cell r="L226">
            <v>0.14000000000000001</v>
          </cell>
          <cell r="M226">
            <v>0.14000000000000001</v>
          </cell>
          <cell r="N226">
            <v>0.14000000000000001</v>
          </cell>
          <cell r="O226">
            <v>0.14000000000000001</v>
          </cell>
          <cell r="P226">
            <v>0.14000000000000001</v>
          </cell>
          <cell r="Q226">
            <v>0.14000000000000001</v>
          </cell>
          <cell r="R226">
            <v>0.14000000000000001</v>
          </cell>
          <cell r="S226">
            <v>0.14000000000000001</v>
          </cell>
          <cell r="T226">
            <v>0.14000000000000001</v>
          </cell>
          <cell r="U226">
            <v>0.14000000000000001</v>
          </cell>
          <cell r="V226">
            <v>0.14000000000000001</v>
          </cell>
          <cell r="W226">
            <v>0.14000000000000001</v>
          </cell>
          <cell r="X226">
            <v>0.14000000000000001</v>
          </cell>
          <cell r="Y226">
            <v>0.14000000000000001</v>
          </cell>
          <cell r="Z226">
            <v>0.14000000000000001</v>
          </cell>
          <cell r="AA226">
            <v>0.14000000000000001</v>
          </cell>
          <cell r="AB226">
            <v>0.14000000000000001</v>
          </cell>
          <cell r="AC226">
            <v>0.14000000000000001</v>
          </cell>
          <cell r="AD226">
            <v>0.14000000000000001</v>
          </cell>
          <cell r="AE226">
            <v>0.14000000000000001</v>
          </cell>
          <cell r="AF226">
            <v>0.14000000000000001</v>
          </cell>
          <cell r="AG226">
            <v>0.14000000000000001</v>
          </cell>
          <cell r="AH226">
            <v>0.14000000000000001</v>
          </cell>
          <cell r="AI226">
            <v>0.14000000000000001</v>
          </cell>
          <cell r="AJ226">
            <v>0.14000000000000001</v>
          </cell>
          <cell r="AK226">
            <v>0.14000000000000001</v>
          </cell>
          <cell r="AL226">
            <v>0.14000000000000001</v>
          </cell>
          <cell r="AM226">
            <v>0.14000000000000001</v>
          </cell>
          <cell r="AN226">
            <v>0.14000000000000001</v>
          </cell>
          <cell r="AO226">
            <v>0.14000000000000001</v>
          </cell>
          <cell r="AP226">
            <v>0.14000000000000001</v>
          </cell>
          <cell r="AQ226">
            <v>0.14000000000000001</v>
          </cell>
          <cell r="AR226">
            <v>0.14000000000000001</v>
          </cell>
          <cell r="AS226">
            <v>0.14000000000000001</v>
          </cell>
        </row>
        <row r="227">
          <cell r="A227" t="str">
            <v>Incentives (excl. Int. on Loan). Net of addl. Dep</v>
          </cell>
          <cell r="K227" t="e">
            <v>#REF!</v>
          </cell>
          <cell r="L227" t="e">
            <v>#REF!</v>
          </cell>
          <cell r="M227" t="e">
            <v>#REF!</v>
          </cell>
          <cell r="N227" t="e">
            <v>#REF!</v>
          </cell>
          <cell r="O227" t="e">
            <v>#REF!</v>
          </cell>
          <cell r="P227" t="e">
            <v>#REF!</v>
          </cell>
          <cell r="Q227" t="e">
            <v>#REF!</v>
          </cell>
          <cell r="R227" t="e">
            <v>#REF!</v>
          </cell>
          <cell r="S227" t="e">
            <v>#REF!</v>
          </cell>
          <cell r="T227" t="e">
            <v>#REF!</v>
          </cell>
          <cell r="U227" t="e">
            <v>#REF!</v>
          </cell>
          <cell r="V227" t="e">
            <v>#REF!</v>
          </cell>
          <cell r="W227" t="e">
            <v>#REF!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  <cell r="AD227" t="e">
            <v>#REF!</v>
          </cell>
          <cell r="AE227" t="e">
            <v>#REF!</v>
          </cell>
          <cell r="AF227" t="e">
            <v>#REF!</v>
          </cell>
          <cell r="AG227" t="e">
            <v>#REF!</v>
          </cell>
          <cell r="AH227" t="e">
            <v>#REF!</v>
          </cell>
          <cell r="AI227" t="e">
            <v>#REF!</v>
          </cell>
          <cell r="AJ227" t="e">
            <v>#REF!</v>
          </cell>
          <cell r="AK227" t="e">
            <v>#REF!</v>
          </cell>
          <cell r="AL227" t="e">
            <v>#REF!</v>
          </cell>
          <cell r="AM227" t="e">
            <v>#REF!</v>
          </cell>
          <cell r="AN227" t="e">
            <v>#REF!</v>
          </cell>
          <cell r="AO227" t="e">
            <v>#REF!</v>
          </cell>
          <cell r="AP227" t="e">
            <v>#REF!</v>
          </cell>
          <cell r="AQ227" t="e">
            <v>#REF!</v>
          </cell>
          <cell r="AR227" t="e">
            <v>#REF!</v>
          </cell>
          <cell r="AS227" t="e">
            <v>#REF!</v>
          </cell>
        </row>
        <row r="228">
          <cell r="A228" t="str">
            <v>PAT</v>
          </cell>
          <cell r="H228">
            <v>0</v>
          </cell>
          <cell r="I228">
            <v>0</v>
          </cell>
          <cell r="J228">
            <v>0</v>
          </cell>
          <cell r="K228" t="e">
            <v>#REF!</v>
          </cell>
          <cell r="L228" t="e">
            <v>#REF!</v>
          </cell>
          <cell r="M228" t="e">
            <v>#REF!</v>
          </cell>
          <cell r="N228" t="e">
            <v>#REF!</v>
          </cell>
          <cell r="O228" t="e">
            <v>#REF!</v>
          </cell>
          <cell r="P228" t="e">
            <v>#REF!</v>
          </cell>
          <cell r="Q228" t="e">
            <v>#REF!</v>
          </cell>
          <cell r="R228" t="e">
            <v>#REF!</v>
          </cell>
          <cell r="S228" t="e">
            <v>#REF!</v>
          </cell>
          <cell r="T228" t="e">
            <v>#REF!</v>
          </cell>
          <cell r="U228" t="e">
            <v>#REF!</v>
          </cell>
          <cell r="V228" t="e">
            <v>#REF!</v>
          </cell>
          <cell r="W228" t="e">
            <v>#REF!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  <cell r="AD228" t="e">
            <v>#REF!</v>
          </cell>
          <cell r="AE228" t="e">
            <v>#REF!</v>
          </cell>
          <cell r="AF228" t="e">
            <v>#REF!</v>
          </cell>
          <cell r="AG228" t="e">
            <v>#REF!</v>
          </cell>
          <cell r="AH228" t="e">
            <v>#REF!</v>
          </cell>
          <cell r="AI228" t="e">
            <v>#REF!</v>
          </cell>
          <cell r="AJ228" t="e">
            <v>#REF!</v>
          </cell>
          <cell r="AK228" t="e">
            <v>#REF!</v>
          </cell>
          <cell r="AL228" t="e">
            <v>#REF!</v>
          </cell>
          <cell r="AM228" t="e">
            <v>#REF!</v>
          </cell>
          <cell r="AN228" t="e">
            <v>#REF!</v>
          </cell>
          <cell r="AO228" t="e">
            <v>#REF!</v>
          </cell>
          <cell r="AP228" t="e">
            <v>#REF!</v>
          </cell>
          <cell r="AQ228" t="e">
            <v>#REF!</v>
          </cell>
          <cell r="AR228" t="e">
            <v>#REF!</v>
          </cell>
          <cell r="AS228" t="e">
            <v>#REF!</v>
          </cell>
          <cell r="BA228" t="e">
            <v>#REF!</v>
          </cell>
        </row>
        <row r="229">
          <cell r="A229" t="str">
            <v>Depreciation</v>
          </cell>
          <cell r="K229">
            <v>66.666666666666671</v>
          </cell>
          <cell r="L229">
            <v>66.666666666666671</v>
          </cell>
          <cell r="M229">
            <v>66.666666666666671</v>
          </cell>
          <cell r="N229">
            <v>66.666666666666671</v>
          </cell>
          <cell r="O229">
            <v>66.666666666666671</v>
          </cell>
          <cell r="P229">
            <v>66.666666666666671</v>
          </cell>
          <cell r="Q229">
            <v>66.666666666666671</v>
          </cell>
          <cell r="R229">
            <v>66.666666666666671</v>
          </cell>
          <cell r="S229">
            <v>66.666666666666671</v>
          </cell>
          <cell r="T229">
            <v>66.666666666666671</v>
          </cell>
          <cell r="U229">
            <v>66.666666666666671</v>
          </cell>
          <cell r="V229">
            <v>66.666666666666671</v>
          </cell>
          <cell r="W229">
            <v>66.666666666666671</v>
          </cell>
          <cell r="X229">
            <v>66.666666666666671</v>
          </cell>
          <cell r="Y229">
            <v>66.666666666666671</v>
          </cell>
          <cell r="Z229">
            <v>66.666666666666671</v>
          </cell>
          <cell r="AA229">
            <v>66.666666666666671</v>
          </cell>
          <cell r="AB229">
            <v>66.666666666666671</v>
          </cell>
          <cell r="AC229">
            <v>66.666666666666671</v>
          </cell>
          <cell r="AD229">
            <v>66.666666666666671</v>
          </cell>
          <cell r="AE229">
            <v>66.666666666666671</v>
          </cell>
          <cell r="AF229">
            <v>66.666666666666671</v>
          </cell>
          <cell r="AG229">
            <v>66.666666666666671</v>
          </cell>
          <cell r="AH229">
            <v>66.666666666666671</v>
          </cell>
          <cell r="AI229">
            <v>66.666666666666671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BA229">
            <v>1666.6666666666672</v>
          </cell>
          <cell r="BB229">
            <v>1677.7777777777778</v>
          </cell>
        </row>
        <row r="230">
          <cell r="A230" t="str">
            <v>Cash flow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 t="e">
            <v>#REF!</v>
          </cell>
          <cell r="U230" t="e">
            <v>#REF!</v>
          </cell>
          <cell r="V230" t="e">
            <v>#REF!</v>
          </cell>
          <cell r="W230" t="e">
            <v>#REF!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  <cell r="AD230" t="e">
            <v>#REF!</v>
          </cell>
          <cell r="AE230" t="e">
            <v>#REF!</v>
          </cell>
          <cell r="AF230" t="e">
            <v>#REF!</v>
          </cell>
          <cell r="AG230" t="e">
            <v>#REF!</v>
          </cell>
          <cell r="AH230" t="e">
            <v>#REF!</v>
          </cell>
          <cell r="AI230" t="e">
            <v>#REF!</v>
          </cell>
          <cell r="AJ230" t="e">
            <v>#REF!</v>
          </cell>
          <cell r="AK230" t="e">
            <v>#REF!</v>
          </cell>
          <cell r="AL230" t="e">
            <v>#REF!</v>
          </cell>
          <cell r="AM230" t="e">
            <v>#REF!</v>
          </cell>
          <cell r="AN230" t="e">
            <v>#REF!</v>
          </cell>
          <cell r="AO230" t="e">
            <v>#REF!</v>
          </cell>
          <cell r="AP230" t="e">
            <v>#REF!</v>
          </cell>
          <cell r="AQ230" t="e">
            <v>#REF!</v>
          </cell>
          <cell r="AR230" t="e">
            <v>#REF!</v>
          </cell>
          <cell r="AS230" t="e">
            <v>#REF!</v>
          </cell>
          <cell r="BA230" t="e">
            <v>#REF!</v>
          </cell>
        </row>
        <row r="232">
          <cell r="A232" t="str">
            <v>Dividend payout</v>
          </cell>
          <cell r="K232">
            <v>0.3</v>
          </cell>
          <cell r="L232">
            <v>0.3</v>
          </cell>
          <cell r="M232">
            <v>0.3</v>
          </cell>
          <cell r="N232">
            <v>0.3</v>
          </cell>
          <cell r="O232">
            <v>0.3</v>
          </cell>
          <cell r="P232">
            <v>0.3</v>
          </cell>
          <cell r="Q232">
            <v>0.3</v>
          </cell>
          <cell r="R232">
            <v>0.3</v>
          </cell>
          <cell r="S232">
            <v>0.3</v>
          </cell>
          <cell r="T232">
            <v>0.3</v>
          </cell>
          <cell r="U232">
            <v>0.3</v>
          </cell>
          <cell r="V232">
            <v>0.3</v>
          </cell>
          <cell r="W232">
            <v>0.3</v>
          </cell>
          <cell r="X232">
            <v>0.3</v>
          </cell>
          <cell r="Y232">
            <v>0.3</v>
          </cell>
          <cell r="Z232">
            <v>0.3</v>
          </cell>
          <cell r="AA232">
            <v>0.3</v>
          </cell>
          <cell r="AB232">
            <v>0.3</v>
          </cell>
          <cell r="AC232">
            <v>0.3</v>
          </cell>
          <cell r="AD232">
            <v>0.3</v>
          </cell>
          <cell r="AE232">
            <v>0.3</v>
          </cell>
          <cell r="AF232">
            <v>0.3</v>
          </cell>
          <cell r="AG232">
            <v>0.3</v>
          </cell>
          <cell r="AH232">
            <v>0.3</v>
          </cell>
          <cell r="AI232">
            <v>0.3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A233" t="str">
            <v>Dividend Amount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 t="e">
            <v>#REF!</v>
          </cell>
          <cell r="T233" t="e">
            <v>#REF!</v>
          </cell>
          <cell r="U233" t="e">
            <v>#REF!</v>
          </cell>
          <cell r="V233" t="e">
            <v>#REF!</v>
          </cell>
          <cell r="W233" t="e">
            <v>#REF!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  <cell r="AD233" t="e">
            <v>#REF!</v>
          </cell>
          <cell r="AE233" t="e">
            <v>#REF!</v>
          </cell>
          <cell r="AF233" t="e">
            <v>#REF!</v>
          </cell>
          <cell r="AG233" t="e">
            <v>#REF!</v>
          </cell>
          <cell r="AH233" t="e">
            <v>#REF!</v>
          </cell>
          <cell r="AI233" t="e">
            <v>#REF!</v>
          </cell>
          <cell r="AJ233" t="e">
            <v>#REF!</v>
          </cell>
          <cell r="AK233" t="e">
            <v>#REF!</v>
          </cell>
          <cell r="AL233" t="e">
            <v>#REF!</v>
          </cell>
          <cell r="AM233" t="e">
            <v>#REF!</v>
          </cell>
          <cell r="AN233" t="e">
            <v>#REF!</v>
          </cell>
          <cell r="AO233" t="e">
            <v>#REF!</v>
          </cell>
          <cell r="AP233" t="e">
            <v>#REF!</v>
          </cell>
          <cell r="AQ233" t="e">
            <v>#REF!</v>
          </cell>
          <cell r="AR233" t="e">
            <v>#REF!</v>
          </cell>
          <cell r="AS233" t="e">
            <v>#REF!</v>
          </cell>
        </row>
        <row r="234">
          <cell r="A234" t="str">
            <v>Cash after payout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 t="e">
            <v>#REF!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  <cell r="AD234" t="e">
            <v>#REF!</v>
          </cell>
          <cell r="AE234" t="e">
            <v>#REF!</v>
          </cell>
          <cell r="AF234" t="e">
            <v>#REF!</v>
          </cell>
          <cell r="AG234" t="e">
            <v>#REF!</v>
          </cell>
          <cell r="AH234" t="e">
            <v>#REF!</v>
          </cell>
          <cell r="AI234" t="e">
            <v>#REF!</v>
          </cell>
          <cell r="AJ234" t="e">
            <v>#REF!</v>
          </cell>
          <cell r="AK234" t="e">
            <v>#REF!</v>
          </cell>
          <cell r="AL234" t="e">
            <v>#REF!</v>
          </cell>
          <cell r="AM234" t="e">
            <v>#REF!</v>
          </cell>
          <cell r="AN234" t="e">
            <v>#REF!</v>
          </cell>
          <cell r="AO234" t="e">
            <v>#REF!</v>
          </cell>
          <cell r="AP234" t="e">
            <v>#REF!</v>
          </cell>
          <cell r="AQ234" t="e">
            <v>#REF!</v>
          </cell>
          <cell r="AR234" t="e">
            <v>#REF!</v>
          </cell>
          <cell r="AS234" t="e">
            <v>#REF!</v>
          </cell>
        </row>
        <row r="236">
          <cell r="A236" t="str">
            <v xml:space="preserve">Debt </v>
          </cell>
          <cell r="K236">
            <v>1166.6666666666667</v>
          </cell>
          <cell r="L236">
            <v>1088.8888888888889</v>
          </cell>
          <cell r="M236">
            <v>1011.1111111111111</v>
          </cell>
          <cell r="N236">
            <v>933.33333333333326</v>
          </cell>
          <cell r="O236">
            <v>855.55555555555543</v>
          </cell>
          <cell r="P236">
            <v>777.7777777777776</v>
          </cell>
          <cell r="Q236">
            <v>699.99999999999977</v>
          </cell>
          <cell r="R236">
            <v>622.22222222222194</v>
          </cell>
          <cell r="S236">
            <v>544.44444444444412</v>
          </cell>
          <cell r="T236">
            <v>466.66666666666634</v>
          </cell>
          <cell r="U236">
            <v>388.88888888888857</v>
          </cell>
          <cell r="V236">
            <v>311.1111111111108</v>
          </cell>
          <cell r="W236">
            <v>233.33333333333303</v>
          </cell>
          <cell r="X236">
            <v>155.55555555555526</v>
          </cell>
          <cell r="Y236">
            <v>77.777777777777473</v>
          </cell>
          <cell r="Z236">
            <v>-3.1263880373444408E-13</v>
          </cell>
        </row>
        <row r="237">
          <cell r="A237" t="str">
            <v>Debt repayment</v>
          </cell>
          <cell r="K237">
            <v>77.777777777777786</v>
          </cell>
          <cell r="L237">
            <v>77.777777777777786</v>
          </cell>
          <cell r="M237">
            <v>77.777777777777786</v>
          </cell>
          <cell r="N237">
            <v>77.777777777777786</v>
          </cell>
          <cell r="O237">
            <v>77.777777777777786</v>
          </cell>
          <cell r="P237">
            <v>77.777777777777786</v>
          </cell>
          <cell r="Q237">
            <v>77.777777777777786</v>
          </cell>
          <cell r="R237">
            <v>77.777777777777786</v>
          </cell>
          <cell r="S237">
            <v>77.777777777777786</v>
          </cell>
          <cell r="T237">
            <v>77.777777777777786</v>
          </cell>
          <cell r="U237">
            <v>77.777777777777786</v>
          </cell>
          <cell r="V237">
            <v>77.777777777777786</v>
          </cell>
          <cell r="W237">
            <v>77.777777777777786</v>
          </cell>
          <cell r="X237">
            <v>77.777777777777786</v>
          </cell>
          <cell r="Y237">
            <v>77.777777777777786</v>
          </cell>
          <cell r="Z237">
            <v>0</v>
          </cell>
          <cell r="AW237">
            <v>500</v>
          </cell>
          <cell r="AX237">
            <v>500</v>
          </cell>
          <cell r="AY237">
            <v>500</v>
          </cell>
          <cell r="AZ237">
            <v>500</v>
          </cell>
          <cell r="BA237">
            <v>500</v>
          </cell>
          <cell r="BB237">
            <v>500</v>
          </cell>
          <cell r="BC237">
            <v>500</v>
          </cell>
          <cell r="BD237">
            <v>500</v>
          </cell>
          <cell r="BE237">
            <v>500</v>
          </cell>
          <cell r="BF237">
            <v>500</v>
          </cell>
        </row>
        <row r="238">
          <cell r="K238">
            <v>1088.8888888888889</v>
          </cell>
          <cell r="L238">
            <v>1011.1111111111111</v>
          </cell>
          <cell r="M238">
            <v>933.33333333333326</v>
          </cell>
          <cell r="N238">
            <v>855.55555555555543</v>
          </cell>
          <cell r="O238">
            <v>777.7777777777776</v>
          </cell>
          <cell r="P238">
            <v>699.99999999999977</v>
          </cell>
          <cell r="Q238">
            <v>622.22222222222194</v>
          </cell>
          <cell r="R238">
            <v>544.44444444444412</v>
          </cell>
          <cell r="S238">
            <v>466.66666666666634</v>
          </cell>
          <cell r="T238">
            <v>388.88888888888857</v>
          </cell>
          <cell r="U238">
            <v>311.1111111111108</v>
          </cell>
          <cell r="V238">
            <v>233.33333333333303</v>
          </cell>
          <cell r="W238">
            <v>155.55555555555526</v>
          </cell>
          <cell r="X238">
            <v>77.777777777777473</v>
          </cell>
          <cell r="Y238">
            <v>-3.1263880373444408E-13</v>
          </cell>
          <cell r="Z238">
            <v>-3.1263880373444408E-13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V238" t="str">
            <v>PAT</v>
          </cell>
          <cell r="AW238">
            <v>70</v>
          </cell>
          <cell r="AX238">
            <v>70</v>
          </cell>
          <cell r="AY238">
            <v>70</v>
          </cell>
          <cell r="AZ238">
            <v>70</v>
          </cell>
          <cell r="BA238">
            <v>70</v>
          </cell>
          <cell r="BB238">
            <v>70</v>
          </cell>
          <cell r="BC238">
            <v>70</v>
          </cell>
          <cell r="BD238">
            <v>70</v>
          </cell>
          <cell r="BE238">
            <v>70</v>
          </cell>
          <cell r="BF238">
            <v>70</v>
          </cell>
        </row>
        <row r="239">
          <cell r="A239" t="str">
            <v>Cum cash on hand after Tax Repayment</v>
          </cell>
          <cell r="K239" t="e">
            <v>#REF!</v>
          </cell>
          <cell r="L239" t="e">
            <v>#REF!</v>
          </cell>
          <cell r="M239" t="e">
            <v>#REF!</v>
          </cell>
          <cell r="N239" t="e">
            <v>#REF!</v>
          </cell>
          <cell r="O239" t="e">
            <v>#REF!</v>
          </cell>
          <cell r="P239" t="e">
            <v>#REF!</v>
          </cell>
          <cell r="Q239" t="e">
            <v>#REF!</v>
          </cell>
          <cell r="R239" t="e">
            <v>#REF!</v>
          </cell>
          <cell r="S239" t="e">
            <v>#REF!</v>
          </cell>
          <cell r="T239" t="e">
            <v>#REF!</v>
          </cell>
          <cell r="U239" t="e">
            <v>#REF!</v>
          </cell>
          <cell r="V239" t="e">
            <v>#REF!</v>
          </cell>
          <cell r="W239" t="e">
            <v>#REF!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  <cell r="AD239" t="e">
            <v>#REF!</v>
          </cell>
          <cell r="AE239" t="e">
            <v>#REF!</v>
          </cell>
          <cell r="AF239" t="e">
            <v>#REF!</v>
          </cell>
          <cell r="AG239" t="e">
            <v>#REF!</v>
          </cell>
          <cell r="AH239" t="e">
            <v>#REF!</v>
          </cell>
          <cell r="AI239" t="e">
            <v>#REF!</v>
          </cell>
          <cell r="AJ239" t="e">
            <v>#REF!</v>
          </cell>
          <cell r="AK239" t="e">
            <v>#REF!</v>
          </cell>
          <cell r="AL239" t="e">
            <v>#REF!</v>
          </cell>
          <cell r="AM239" t="e">
            <v>#REF!</v>
          </cell>
          <cell r="AN239" t="e">
            <v>#REF!</v>
          </cell>
          <cell r="AO239" t="e">
            <v>#REF!</v>
          </cell>
          <cell r="AP239" t="e">
            <v>#REF!</v>
          </cell>
          <cell r="AQ239" t="e">
            <v>#REF!</v>
          </cell>
          <cell r="AR239" t="e">
            <v>#REF!</v>
          </cell>
          <cell r="AS239" t="e">
            <v>#REF!</v>
          </cell>
          <cell r="AV239" t="str">
            <v>Dep</v>
          </cell>
          <cell r="AW239">
            <v>19</v>
          </cell>
          <cell r="AX239">
            <v>19</v>
          </cell>
          <cell r="AY239">
            <v>19</v>
          </cell>
          <cell r="AZ239">
            <v>19</v>
          </cell>
          <cell r="BA239">
            <v>19</v>
          </cell>
          <cell r="BB239">
            <v>19</v>
          </cell>
          <cell r="BC239">
            <v>19</v>
          </cell>
          <cell r="BD239">
            <v>19</v>
          </cell>
          <cell r="BE239">
            <v>19</v>
          </cell>
          <cell r="BF239">
            <v>19</v>
          </cell>
          <cell r="BG239">
            <v>19</v>
          </cell>
          <cell r="BH239">
            <v>19</v>
          </cell>
          <cell r="BI239">
            <v>19</v>
          </cell>
          <cell r="BJ239">
            <v>19</v>
          </cell>
          <cell r="BK239">
            <v>19</v>
          </cell>
          <cell r="BL239">
            <v>19</v>
          </cell>
          <cell r="BM239">
            <v>19</v>
          </cell>
        </row>
        <row r="240">
          <cell r="A240" t="str">
            <v>Net worth on books</v>
          </cell>
          <cell r="H240">
            <v>100</v>
          </cell>
          <cell r="I240">
            <v>150</v>
          </cell>
          <cell r="J240">
            <v>250</v>
          </cell>
          <cell r="K240" t="e">
            <v>#REF!</v>
          </cell>
          <cell r="L240" t="e">
            <v>#REF!</v>
          </cell>
          <cell r="M240" t="e">
            <v>#REF!</v>
          </cell>
          <cell r="N240" t="e">
            <v>#REF!</v>
          </cell>
          <cell r="O240" t="e">
            <v>#REF!</v>
          </cell>
          <cell r="P240" t="e">
            <v>#REF!</v>
          </cell>
          <cell r="Q240" t="e">
            <v>#REF!</v>
          </cell>
          <cell r="R240" t="e">
            <v>#REF!</v>
          </cell>
          <cell r="S240" t="e">
            <v>#REF!</v>
          </cell>
          <cell r="T240" t="e">
            <v>#REF!</v>
          </cell>
          <cell r="U240" t="e">
            <v>#REF!</v>
          </cell>
          <cell r="V240" t="e">
            <v>#REF!</v>
          </cell>
          <cell r="W240" t="e">
            <v>#REF!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  <cell r="AD240" t="e">
            <v>#REF!</v>
          </cell>
          <cell r="AE240" t="e">
            <v>#REF!</v>
          </cell>
          <cell r="AF240" t="e">
            <v>#REF!</v>
          </cell>
          <cell r="AG240" t="e">
            <v>#REF!</v>
          </cell>
          <cell r="AH240" t="e">
            <v>#REF!</v>
          </cell>
          <cell r="AI240" t="e">
            <v>#REF!</v>
          </cell>
          <cell r="AJ240" t="e">
            <v>#REF!</v>
          </cell>
          <cell r="AK240" t="e">
            <v>#REF!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Q240" t="e">
            <v>#REF!</v>
          </cell>
          <cell r="AR240" t="e">
            <v>#REF!</v>
          </cell>
          <cell r="AS240" t="e">
            <v>#REF!</v>
          </cell>
          <cell r="AV240" t="str">
            <v>Cashlfow</v>
          </cell>
          <cell r="AW240">
            <v>89</v>
          </cell>
          <cell r="AX240">
            <v>89</v>
          </cell>
          <cell r="AY240">
            <v>89</v>
          </cell>
          <cell r="AZ240">
            <v>89</v>
          </cell>
          <cell r="BA240">
            <v>89</v>
          </cell>
          <cell r="BB240">
            <v>89</v>
          </cell>
          <cell r="BC240">
            <v>89</v>
          </cell>
          <cell r="BD240">
            <v>89</v>
          </cell>
          <cell r="BE240">
            <v>89</v>
          </cell>
          <cell r="BF240">
            <v>89</v>
          </cell>
        </row>
        <row r="241">
          <cell r="A241" t="str">
            <v xml:space="preserve">NW less cash </v>
          </cell>
          <cell r="K241" t="e">
            <v>#REF!</v>
          </cell>
          <cell r="L241" t="e">
            <v>#REF!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T241" t="e">
            <v>#REF!</v>
          </cell>
          <cell r="U241" t="e">
            <v>#REF!</v>
          </cell>
          <cell r="V241" t="e">
            <v>#REF!</v>
          </cell>
          <cell r="W241" t="e">
            <v>#REF!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  <cell r="AD241" t="e">
            <v>#REF!</v>
          </cell>
          <cell r="AE241" t="e">
            <v>#REF!</v>
          </cell>
          <cell r="AF241" t="e">
            <v>#REF!</v>
          </cell>
          <cell r="AG241" t="e">
            <v>#REF!</v>
          </cell>
          <cell r="AH241" t="e">
            <v>#REF!</v>
          </cell>
          <cell r="AI241" t="e">
            <v>#REF!</v>
          </cell>
          <cell r="AJ241" t="e">
            <v>#REF!</v>
          </cell>
          <cell r="AK241" t="e">
            <v>#REF!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Q241" t="e">
            <v>#REF!</v>
          </cell>
          <cell r="AR241" t="e">
            <v>#REF!</v>
          </cell>
          <cell r="AS241" t="e">
            <v>#REF!</v>
          </cell>
        </row>
        <row r="243">
          <cell r="AV243" t="str">
            <v>NW</v>
          </cell>
          <cell r="AW243">
            <v>570</v>
          </cell>
          <cell r="AX243">
            <v>640</v>
          </cell>
          <cell r="AY243">
            <v>710</v>
          </cell>
          <cell r="AZ243">
            <v>780</v>
          </cell>
          <cell r="BA243">
            <v>850</v>
          </cell>
          <cell r="BB243">
            <v>920</v>
          </cell>
          <cell r="BC243">
            <v>990</v>
          </cell>
          <cell r="BD243">
            <v>1060</v>
          </cell>
          <cell r="BE243">
            <v>1130</v>
          </cell>
          <cell r="BF243">
            <v>1200</v>
          </cell>
        </row>
        <row r="244">
          <cell r="A244" t="str">
            <v>Regualtory asset</v>
          </cell>
          <cell r="K244">
            <v>500</v>
          </cell>
          <cell r="L244">
            <v>500</v>
          </cell>
          <cell r="M244">
            <v>499.99999999999994</v>
          </cell>
          <cell r="N244">
            <v>499.99999999999994</v>
          </cell>
          <cell r="O244">
            <v>499.99999999999994</v>
          </cell>
          <cell r="P244">
            <v>499.99999999999994</v>
          </cell>
          <cell r="Q244">
            <v>499.99999999999994</v>
          </cell>
          <cell r="R244">
            <v>499.99999999999994</v>
          </cell>
          <cell r="S244">
            <v>499.99999999999994</v>
          </cell>
          <cell r="T244">
            <v>499.99999999999994</v>
          </cell>
          <cell r="U244">
            <v>499.99999999999994</v>
          </cell>
          <cell r="V244">
            <v>499.99999999999994</v>
          </cell>
          <cell r="W244">
            <v>499.99999999999994</v>
          </cell>
          <cell r="X244">
            <v>499.99999999999994</v>
          </cell>
          <cell r="Y244">
            <v>499.99999999999994</v>
          </cell>
          <cell r="Z244">
            <v>499.99999999999994</v>
          </cell>
          <cell r="AA244">
            <v>499.99999999999994</v>
          </cell>
          <cell r="AB244">
            <v>499.99999999999994</v>
          </cell>
          <cell r="AC244">
            <v>499.99999999999994</v>
          </cell>
          <cell r="AD244">
            <v>499.99999999999994</v>
          </cell>
          <cell r="AE244">
            <v>499.99999999999994</v>
          </cell>
          <cell r="AF244">
            <v>499.99999999999994</v>
          </cell>
          <cell r="AG244">
            <v>499.99999999999994</v>
          </cell>
          <cell r="AH244">
            <v>499.99999999999994</v>
          </cell>
          <cell r="AI244">
            <v>499.99999999999994</v>
          </cell>
          <cell r="AJ244">
            <v>499.99999999999994</v>
          </cell>
          <cell r="AK244">
            <v>499.99999999999994</v>
          </cell>
          <cell r="AL244">
            <v>499.99999999999994</v>
          </cell>
          <cell r="AM244">
            <v>499.99999999999994</v>
          </cell>
          <cell r="AN244">
            <v>499.99999999999994</v>
          </cell>
          <cell r="AO244">
            <v>499.99999999999994</v>
          </cell>
          <cell r="AP244">
            <v>499.99999999999994</v>
          </cell>
          <cell r="AQ244">
            <v>499.99999999999994</v>
          </cell>
          <cell r="AR244">
            <v>499.99999999999994</v>
          </cell>
          <cell r="AS244">
            <v>499.99999999999994</v>
          </cell>
          <cell r="AV244" t="str">
            <v>Cash</v>
          </cell>
          <cell r="AW244">
            <v>89</v>
          </cell>
          <cell r="AX244">
            <v>178</v>
          </cell>
          <cell r="AY244">
            <v>267</v>
          </cell>
          <cell r="AZ244">
            <v>356</v>
          </cell>
          <cell r="BA244">
            <v>445</v>
          </cell>
          <cell r="BB244">
            <v>534</v>
          </cell>
          <cell r="BC244">
            <v>623</v>
          </cell>
          <cell r="BD244">
            <v>712</v>
          </cell>
          <cell r="BE244">
            <v>801</v>
          </cell>
          <cell r="BF244">
            <v>890</v>
          </cell>
        </row>
        <row r="245">
          <cell r="A245" t="str">
            <v>Interest</v>
          </cell>
          <cell r="K245">
            <v>105</v>
          </cell>
          <cell r="L245">
            <v>98</v>
          </cell>
          <cell r="M245">
            <v>91</v>
          </cell>
          <cell r="N245">
            <v>83.999999999999986</v>
          </cell>
          <cell r="O245">
            <v>76.999999999999986</v>
          </cell>
          <cell r="P245">
            <v>69.999999999999986</v>
          </cell>
          <cell r="Q245">
            <v>62.999999999999979</v>
          </cell>
          <cell r="R245">
            <v>55.999999999999972</v>
          </cell>
          <cell r="S245">
            <v>48.999999999999972</v>
          </cell>
          <cell r="T245">
            <v>41.999999999999972</v>
          </cell>
          <cell r="U245">
            <v>34.999999999999972</v>
          </cell>
          <cell r="V245">
            <v>27.999999999999972</v>
          </cell>
          <cell r="W245">
            <v>20.999999999999972</v>
          </cell>
          <cell r="X245">
            <v>13.999999999999973</v>
          </cell>
          <cell r="Y245">
            <v>6.9999999999999725</v>
          </cell>
          <cell r="Z245">
            <v>-2.8137492336099967E-14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V245" t="str">
            <v>NW less cash</v>
          </cell>
          <cell r="AW245">
            <v>481</v>
          </cell>
          <cell r="AX245">
            <v>462</v>
          </cell>
          <cell r="AY245">
            <v>443</v>
          </cell>
          <cell r="AZ245">
            <v>424</v>
          </cell>
          <cell r="BA245">
            <v>405</v>
          </cell>
          <cell r="BB245">
            <v>386</v>
          </cell>
          <cell r="BC245">
            <v>367</v>
          </cell>
          <cell r="BD245">
            <v>348</v>
          </cell>
          <cell r="BE245">
            <v>329</v>
          </cell>
          <cell r="BF245">
            <v>310</v>
          </cell>
        </row>
        <row r="246">
          <cell r="A246" t="str">
            <v>GFA</v>
          </cell>
          <cell r="K246">
            <v>1666.6666666666667</v>
          </cell>
          <cell r="L246">
            <v>1600</v>
          </cell>
          <cell r="M246">
            <v>1533.3333333333333</v>
          </cell>
          <cell r="N246">
            <v>1466.6666666666665</v>
          </cell>
          <cell r="O246">
            <v>1399.9999999999998</v>
          </cell>
          <cell r="P246">
            <v>1333.333333333333</v>
          </cell>
          <cell r="Q246">
            <v>1266.6666666666663</v>
          </cell>
          <cell r="R246">
            <v>1199.9999999999995</v>
          </cell>
          <cell r="S246">
            <v>1133.3333333333328</v>
          </cell>
          <cell r="T246">
            <v>1066.6666666666661</v>
          </cell>
          <cell r="U246">
            <v>999.99999999999943</v>
          </cell>
          <cell r="V246">
            <v>933.3333333333328</v>
          </cell>
          <cell r="W246">
            <v>866.66666666666617</v>
          </cell>
          <cell r="X246">
            <v>799.99999999999955</v>
          </cell>
          <cell r="Y246">
            <v>733.33333333333292</v>
          </cell>
          <cell r="Z246">
            <v>666.66666666666629</v>
          </cell>
          <cell r="AA246">
            <v>599.99999999999966</v>
          </cell>
          <cell r="AB246">
            <v>533.33333333333303</v>
          </cell>
          <cell r="AC246">
            <v>466.66666666666634</v>
          </cell>
          <cell r="AD246">
            <v>399.99999999999966</v>
          </cell>
          <cell r="AE246">
            <v>333.33333333333297</v>
          </cell>
          <cell r="AF246">
            <v>266.66666666666629</v>
          </cell>
          <cell r="AG246">
            <v>199.9999999999996</v>
          </cell>
          <cell r="AH246">
            <v>133.33333333333292</v>
          </cell>
          <cell r="AI246">
            <v>66.666666666666245</v>
          </cell>
          <cell r="AJ246">
            <v>-4.2632564145606011E-13</v>
          </cell>
          <cell r="AK246">
            <v>-66.666666666667098</v>
          </cell>
          <cell r="AL246">
            <v>-133.33333333333377</v>
          </cell>
          <cell r="AM246">
            <v>-200.00000000000045</v>
          </cell>
          <cell r="AN246">
            <v>-266.66666666666714</v>
          </cell>
          <cell r="AO246">
            <v>-333.33333333333383</v>
          </cell>
          <cell r="AP246">
            <v>-400.00000000000051</v>
          </cell>
          <cell r="AQ246">
            <v>-466.6666666666672</v>
          </cell>
          <cell r="AR246">
            <v>-533.33333333333383</v>
          </cell>
          <cell r="AS246">
            <v>-600.00000000000045</v>
          </cell>
          <cell r="AW246">
            <v>0.14553014553014554</v>
          </cell>
          <cell r="AX246">
            <v>0.15151515151515152</v>
          </cell>
          <cell r="AY246">
            <v>0.1580135440180587</v>
          </cell>
          <cell r="AZ246">
            <v>0.1650943396226415</v>
          </cell>
          <cell r="BA246">
            <v>0.1728395061728395</v>
          </cell>
          <cell r="BB246">
            <v>0.18134715025906736</v>
          </cell>
          <cell r="BC246">
            <v>0.1907356948228883</v>
          </cell>
          <cell r="BD246">
            <v>0.20114942528735633</v>
          </cell>
          <cell r="BE246">
            <v>0.21276595744680851</v>
          </cell>
          <cell r="BF246">
            <v>0.22580645161290322</v>
          </cell>
        </row>
        <row r="247">
          <cell r="A247" t="str">
            <v>Accum</v>
          </cell>
          <cell r="K247">
            <v>66.666666666666671</v>
          </cell>
          <cell r="L247">
            <v>66.666666666666671</v>
          </cell>
          <cell r="M247">
            <v>66.666666666666671</v>
          </cell>
          <cell r="N247">
            <v>66.666666666666671</v>
          </cell>
          <cell r="O247">
            <v>66.666666666666671</v>
          </cell>
          <cell r="P247">
            <v>66.666666666666671</v>
          </cell>
          <cell r="Q247">
            <v>66.666666666666671</v>
          </cell>
          <cell r="R247">
            <v>66.666666666666671</v>
          </cell>
          <cell r="S247">
            <v>66.666666666666671</v>
          </cell>
          <cell r="T247">
            <v>66.666666666666671</v>
          </cell>
          <cell r="U247">
            <v>66.666666666666671</v>
          </cell>
          <cell r="V247">
            <v>66.666666666666671</v>
          </cell>
          <cell r="W247">
            <v>66.666666666666671</v>
          </cell>
          <cell r="X247">
            <v>66.666666666666671</v>
          </cell>
          <cell r="Y247">
            <v>66.666666666666671</v>
          </cell>
          <cell r="Z247">
            <v>66.666666666666671</v>
          </cell>
          <cell r="AA247">
            <v>66.666666666666671</v>
          </cell>
          <cell r="AB247">
            <v>66.666666666666671</v>
          </cell>
          <cell r="AC247">
            <v>66.666666666666671</v>
          </cell>
          <cell r="AD247">
            <v>66.666666666666671</v>
          </cell>
          <cell r="AE247">
            <v>66.666666666666671</v>
          </cell>
          <cell r="AF247">
            <v>66.666666666666671</v>
          </cell>
          <cell r="AG247">
            <v>66.666666666666671</v>
          </cell>
          <cell r="AH247">
            <v>66.666666666666671</v>
          </cell>
          <cell r="AI247">
            <v>66.666666666666671</v>
          </cell>
          <cell r="AJ247">
            <v>66.666666666666671</v>
          </cell>
          <cell r="AK247">
            <v>66.666666666666671</v>
          </cell>
          <cell r="AL247">
            <v>66.666666666666671</v>
          </cell>
          <cell r="AM247">
            <v>66.666666666666671</v>
          </cell>
          <cell r="AN247">
            <v>66.666666666666671</v>
          </cell>
          <cell r="AO247">
            <v>66.666666666666671</v>
          </cell>
          <cell r="AP247">
            <v>66.666666666666671</v>
          </cell>
          <cell r="AQ247">
            <v>66.666666666666671</v>
          </cell>
          <cell r="AR247">
            <v>66.666666666666671</v>
          </cell>
          <cell r="AS247">
            <v>66.666666666666671</v>
          </cell>
          <cell r="AW247">
            <v>0.12280701754385964</v>
          </cell>
          <cell r="AX247">
            <v>0.109375</v>
          </cell>
          <cell r="AY247">
            <v>9.8591549295774641E-2</v>
          </cell>
          <cell r="AZ247">
            <v>8.9743589743589744E-2</v>
          </cell>
          <cell r="BA247">
            <v>8.2352941176470587E-2</v>
          </cell>
          <cell r="BB247">
            <v>7.6086956521739135E-2</v>
          </cell>
          <cell r="BC247">
            <v>7.0707070707070704E-2</v>
          </cell>
        </row>
        <row r="248">
          <cell r="A248" t="str">
            <v>NFA</v>
          </cell>
          <cell r="K248">
            <v>1600</v>
          </cell>
          <cell r="L248">
            <v>1533.3333333333333</v>
          </cell>
          <cell r="M248">
            <v>1466.6666666666665</v>
          </cell>
          <cell r="N248">
            <v>1399.9999999999998</v>
          </cell>
          <cell r="O248">
            <v>1333.333333333333</v>
          </cell>
          <cell r="P248">
            <v>1266.6666666666663</v>
          </cell>
          <cell r="Q248">
            <v>1199.9999999999995</v>
          </cell>
          <cell r="R248">
            <v>1133.3333333333328</v>
          </cell>
          <cell r="S248">
            <v>1066.6666666666661</v>
          </cell>
          <cell r="T248">
            <v>999.99999999999943</v>
          </cell>
          <cell r="U248">
            <v>933.3333333333328</v>
          </cell>
          <cell r="V248">
            <v>866.66666666666617</v>
          </cell>
          <cell r="W248">
            <v>799.99999999999955</v>
          </cell>
          <cell r="X248">
            <v>733.33333333333292</v>
          </cell>
          <cell r="Y248">
            <v>666.66666666666629</v>
          </cell>
          <cell r="Z248">
            <v>599.99999999999966</v>
          </cell>
          <cell r="AA248">
            <v>533.33333333333303</v>
          </cell>
          <cell r="AB248">
            <v>466.66666666666634</v>
          </cell>
          <cell r="AC248">
            <v>399.99999999999966</v>
          </cell>
          <cell r="AD248">
            <v>333.33333333333297</v>
          </cell>
          <cell r="AE248">
            <v>266.66666666666629</v>
          </cell>
          <cell r="AF248">
            <v>199.9999999999996</v>
          </cell>
          <cell r="AG248">
            <v>133.33333333333292</v>
          </cell>
          <cell r="AH248">
            <v>66.666666666666245</v>
          </cell>
          <cell r="AI248">
            <v>-4.2632564145606011E-13</v>
          </cell>
          <cell r="AJ248">
            <v>-66.666666666667098</v>
          </cell>
          <cell r="AK248">
            <v>-133.33333333333377</v>
          </cell>
          <cell r="AL248">
            <v>-200.00000000000045</v>
          </cell>
          <cell r="AM248">
            <v>-266.66666666666714</v>
          </cell>
          <cell r="AN248">
            <v>-333.33333333333383</v>
          </cell>
          <cell r="AO248">
            <v>-400.00000000000051</v>
          </cell>
          <cell r="AP248">
            <v>-466.6666666666672</v>
          </cell>
          <cell r="AQ248">
            <v>-533.33333333333383</v>
          </cell>
          <cell r="AR248">
            <v>-600.00000000000045</v>
          </cell>
          <cell r="AS248">
            <v>-666.66666666666708</v>
          </cell>
          <cell r="AX248">
            <v>17</v>
          </cell>
        </row>
        <row r="249">
          <cell r="A249" t="str">
            <v>NOPAT</v>
          </cell>
          <cell r="F249">
            <v>-1665</v>
          </cell>
          <cell r="K249" t="e">
            <v>#REF!</v>
          </cell>
          <cell r="L249" t="e">
            <v>#REF!</v>
          </cell>
          <cell r="M249" t="e">
            <v>#REF!</v>
          </cell>
          <cell r="N249" t="e">
            <v>#REF!</v>
          </cell>
          <cell r="O249" t="e">
            <v>#REF!</v>
          </cell>
          <cell r="P249" t="e">
            <v>#REF!</v>
          </cell>
          <cell r="Q249" t="e">
            <v>#REF!</v>
          </cell>
          <cell r="R249" t="e">
            <v>#REF!</v>
          </cell>
          <cell r="S249" t="e">
            <v>#REF!</v>
          </cell>
          <cell r="T249" t="e">
            <v>#REF!</v>
          </cell>
          <cell r="U249" t="e">
            <v>#REF!</v>
          </cell>
          <cell r="V249" t="e">
            <v>#REF!</v>
          </cell>
          <cell r="W249" t="e">
            <v>#REF!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  <cell r="AD249" t="e">
            <v>#REF!</v>
          </cell>
          <cell r="AE249" t="e">
            <v>#REF!</v>
          </cell>
          <cell r="AF249" t="e">
            <v>#REF!</v>
          </cell>
          <cell r="AG249" t="e">
            <v>#REF!</v>
          </cell>
          <cell r="AH249" t="e">
            <v>#REF!</v>
          </cell>
          <cell r="AI249" t="e">
            <v>#REF!</v>
          </cell>
          <cell r="AJ249" t="e">
            <v>#REF!</v>
          </cell>
          <cell r="AK249" t="e">
            <v>#REF!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Q249" t="e">
            <v>#REF!</v>
          </cell>
          <cell r="AR249" t="e">
            <v>#REF!</v>
          </cell>
          <cell r="AS249" t="e">
            <v>#REF!</v>
          </cell>
          <cell r="AZ249" t="str">
            <v>Bo</v>
          </cell>
          <cell r="BA249" t="str">
            <v>Bo*(ROE-COE)</v>
          </cell>
          <cell r="BB249" t="str">
            <v>(1+g)</v>
          </cell>
        </row>
        <row r="250">
          <cell r="A250" t="str">
            <v>RONW (Net of Cash)</v>
          </cell>
          <cell r="L250" t="e">
            <v>#REF!</v>
          </cell>
          <cell r="M250" t="e">
            <v>#REF!</v>
          </cell>
          <cell r="N250" t="e">
            <v>#REF!</v>
          </cell>
          <cell r="O250" t="e">
            <v>#REF!</v>
          </cell>
          <cell r="P250" t="e">
            <v>#REF!</v>
          </cell>
          <cell r="Q250" t="e">
            <v>#REF!</v>
          </cell>
          <cell r="R250" t="e">
            <v>#REF!</v>
          </cell>
          <cell r="S250" t="e">
            <v>#REF!</v>
          </cell>
          <cell r="T250" t="e">
            <v>#REF!</v>
          </cell>
          <cell r="U250" t="e">
            <v>#REF!</v>
          </cell>
          <cell r="V250" t="e">
            <v>#REF!</v>
          </cell>
          <cell r="W250" t="e">
            <v>#REF!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  <cell r="AD250" t="e">
            <v>#REF!</v>
          </cell>
          <cell r="AE250" t="e">
            <v>#REF!</v>
          </cell>
          <cell r="AF250" t="e">
            <v>#REF!</v>
          </cell>
          <cell r="AG250" t="e">
            <v>#REF!</v>
          </cell>
          <cell r="AH250" t="e">
            <v>#REF!</v>
          </cell>
          <cell r="AI250" t="e">
            <v>#REF!</v>
          </cell>
        </row>
        <row r="252">
          <cell r="A252" t="str">
            <v>Cost of Equity (Re)</v>
          </cell>
          <cell r="G252">
            <v>0.12000000000000001</v>
          </cell>
        </row>
        <row r="253">
          <cell r="A253" t="str">
            <v>NPV of Net Profit</v>
          </cell>
          <cell r="G253" t="e">
            <v>#REF!</v>
          </cell>
          <cell r="AV253">
            <v>1.4000000000000001</v>
          </cell>
          <cell r="AW253">
            <v>1.4000000000000001</v>
          </cell>
          <cell r="AX253">
            <v>1.4000000000000001</v>
          </cell>
          <cell r="AY253">
            <v>1.4000000000000001</v>
          </cell>
          <cell r="AZ253">
            <v>1.4000000000000001</v>
          </cell>
          <cell r="BA253">
            <v>1.4000000000000001</v>
          </cell>
          <cell r="BB253">
            <v>1.4000000000000001</v>
          </cell>
          <cell r="BC253">
            <v>1.4000000000000001</v>
          </cell>
          <cell r="BD253">
            <v>1.4000000000000001</v>
          </cell>
          <cell r="BE253">
            <v>1.4000000000000001</v>
          </cell>
        </row>
        <row r="254">
          <cell r="A254" t="str">
            <v>NPV of Networth (less Cash)</v>
          </cell>
          <cell r="G254">
            <v>3398.1202809188239</v>
          </cell>
          <cell r="AV254">
            <v>100</v>
          </cell>
          <cell r="AW254">
            <v>100</v>
          </cell>
          <cell r="AX254">
            <v>100</v>
          </cell>
          <cell r="AY254">
            <v>100</v>
          </cell>
        </row>
        <row r="255">
          <cell r="A255" t="str">
            <v>ROE</v>
          </cell>
          <cell r="G255" t="e">
            <v>#REF!</v>
          </cell>
          <cell r="AV255">
            <v>14</v>
          </cell>
          <cell r="AW255">
            <v>14</v>
          </cell>
          <cell r="AX255">
            <v>14</v>
          </cell>
          <cell r="AY255">
            <v>14</v>
          </cell>
          <cell r="BD255">
            <v>215.6</v>
          </cell>
        </row>
        <row r="256">
          <cell r="BD256">
            <v>140</v>
          </cell>
        </row>
        <row r="257">
          <cell r="A257" t="str">
            <v>NTPC - Cost of Capital calculation</v>
          </cell>
          <cell r="AV257">
            <v>95</v>
          </cell>
          <cell r="AW257">
            <v>90.25</v>
          </cell>
          <cell r="AX257">
            <v>85.737499999999997</v>
          </cell>
          <cell r="AY257">
            <v>81.450624999999988</v>
          </cell>
          <cell r="BD257">
            <v>14</v>
          </cell>
        </row>
        <row r="258">
          <cell r="A258" t="str">
            <v>Cost of Debt (I)</v>
          </cell>
          <cell r="G258">
            <v>0.09</v>
          </cell>
        </row>
        <row r="259">
          <cell r="A259" t="str">
            <v>After tax cost of debt (Rd =(1-tx)x I)</v>
          </cell>
          <cell r="G259">
            <v>5.9705999999999995E-2</v>
          </cell>
        </row>
        <row r="260">
          <cell r="A260" t="str">
            <v>Tax</v>
          </cell>
          <cell r="G260">
            <v>0.33660000000000001</v>
          </cell>
        </row>
        <row r="261">
          <cell r="A261" t="str">
            <v>Risk free rate (Rf)</v>
          </cell>
          <cell r="G261">
            <v>0.08</v>
          </cell>
        </row>
        <row r="262">
          <cell r="A262" t="str">
            <v>Beta (b)</v>
          </cell>
          <cell r="G262">
            <v>0.8</v>
          </cell>
        </row>
        <row r="263">
          <cell r="A263" t="str">
            <v>Risk premium (Rm- Rf)</v>
          </cell>
          <cell r="G263">
            <v>0.05</v>
          </cell>
        </row>
        <row r="264">
          <cell r="A264" t="str">
            <v xml:space="preserve">Cost of equity (Re= Rf +bxRm) </v>
          </cell>
          <cell r="G264">
            <v>0.12000000000000001</v>
          </cell>
        </row>
        <row r="265">
          <cell r="A265" t="str">
            <v xml:space="preserve">WACC - Book Value </v>
          </cell>
          <cell r="G265">
            <v>0.10225323667812471</v>
          </cell>
          <cell r="AW265">
            <v>0.15512465373961218</v>
          </cell>
          <cell r="AX265">
            <v>0.16328910919959178</v>
          </cell>
          <cell r="AY265">
            <v>0.17188327284167559</v>
          </cell>
          <cell r="BD265">
            <v>12.6</v>
          </cell>
        </row>
        <row r="266">
          <cell r="BD266">
            <v>11.2</v>
          </cell>
        </row>
        <row r="267">
          <cell r="F267" t="str">
            <v>F2004</v>
          </cell>
          <cell r="G267" t="str">
            <v>F2005</v>
          </cell>
          <cell r="H267" t="str">
            <v>F2006e</v>
          </cell>
          <cell r="I267" t="str">
            <v>F2007e</v>
          </cell>
          <cell r="J267" t="str">
            <v>F2008e</v>
          </cell>
        </row>
        <row r="268">
          <cell r="A268" t="str">
            <v>Networth</v>
          </cell>
          <cell r="F268">
            <v>355501</v>
          </cell>
          <cell r="G268">
            <v>417763</v>
          </cell>
          <cell r="H268">
            <v>450006</v>
          </cell>
          <cell r="I268">
            <v>487125</v>
          </cell>
          <cell r="J268">
            <v>0</v>
          </cell>
        </row>
        <row r="269">
          <cell r="A269" t="str">
            <v>Cash &amp; Non-Core Investments</v>
          </cell>
          <cell r="F269">
            <v>246444</v>
          </cell>
          <cell r="G269">
            <v>276763</v>
          </cell>
          <cell r="H269">
            <v>281570</v>
          </cell>
          <cell r="I269">
            <v>297503</v>
          </cell>
          <cell r="J269">
            <v>0</v>
          </cell>
        </row>
        <row r="270">
          <cell r="A270" t="str">
            <v xml:space="preserve">Networth Less Cash &amp; Non-Core Investments </v>
          </cell>
          <cell r="F270">
            <v>109057</v>
          </cell>
          <cell r="G270">
            <v>141000</v>
          </cell>
          <cell r="H270">
            <v>168436</v>
          </cell>
          <cell r="I270">
            <v>189622</v>
          </cell>
          <cell r="J270">
            <v>0</v>
          </cell>
        </row>
        <row r="271">
          <cell r="A271" t="str">
            <v>Cash + Non-Core Investments (% of networth)</v>
          </cell>
          <cell r="F271">
            <v>0.69323011749615326</v>
          </cell>
          <cell r="G271">
            <v>0.66248806141281058</v>
          </cell>
          <cell r="H271">
            <v>0.62570276840753236</v>
          </cell>
          <cell r="I271">
            <v>0.61073235822427507</v>
          </cell>
          <cell r="J271" t="e">
            <v>#DIV/0!</v>
          </cell>
          <cell r="BD271">
            <v>9.8000000000000007</v>
          </cell>
        </row>
        <row r="272">
          <cell r="A272" t="str">
            <v>Debt (% of Capital Employed)</v>
          </cell>
          <cell r="F272">
            <v>0.30290606980155371</v>
          </cell>
          <cell r="G272">
            <v>0.29433713672795453</v>
          </cell>
          <cell r="H272">
            <v>0.33745772668581636</v>
          </cell>
          <cell r="I272">
            <v>0.36230751406948936</v>
          </cell>
          <cell r="J272" t="e">
            <v>#DIV/0!</v>
          </cell>
          <cell r="AP272" t="str">
            <v>NFA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BD272">
            <v>8.4</v>
          </cell>
        </row>
        <row r="273">
          <cell r="AV273">
            <v>14</v>
          </cell>
          <cell r="AW273">
            <v>14</v>
          </cell>
          <cell r="AX273">
            <v>14</v>
          </cell>
          <cell r="AY273">
            <v>14</v>
          </cell>
          <cell r="BD273">
            <v>7</v>
          </cell>
        </row>
        <row r="274">
          <cell r="A274" t="str">
            <v>NTPC - FV based on RI Model</v>
          </cell>
          <cell r="BD274">
            <v>-1.4</v>
          </cell>
        </row>
        <row r="275">
          <cell r="A275" t="str">
            <v>Book Value (Networth less Cash + Non-core Inv)</v>
          </cell>
          <cell r="H275">
            <v>168436</v>
          </cell>
          <cell r="I275">
            <v>189622</v>
          </cell>
          <cell r="J275">
            <v>0</v>
          </cell>
          <cell r="L275">
            <v>95.293163715347021</v>
          </cell>
        </row>
        <row r="276">
          <cell r="A276" t="str">
            <v>ROE</v>
          </cell>
          <cell r="H276" t="e">
            <v>#REF!</v>
          </cell>
          <cell r="I276" t="e">
            <v>#REF!</v>
          </cell>
          <cell r="J276" t="e">
            <v>#REF!</v>
          </cell>
          <cell r="L276">
            <v>0.14000000000000001</v>
          </cell>
        </row>
        <row r="277">
          <cell r="A277" t="str">
            <v>Cost of Equity (Re)</v>
          </cell>
          <cell r="H277">
            <v>0.12000000000000001</v>
          </cell>
          <cell r="I277">
            <v>0.12000000000000001</v>
          </cell>
          <cell r="J277">
            <v>0.12000000000000001</v>
          </cell>
          <cell r="L277">
            <v>0.12000000000000001</v>
          </cell>
        </row>
        <row r="278">
          <cell r="A278" t="str">
            <v>Perpetual Growth (g)</v>
          </cell>
          <cell r="H278">
            <v>6.4779398750014192E-2</v>
          </cell>
          <cell r="I278">
            <v>7.6505857898495219E-2</v>
          </cell>
          <cell r="J278">
            <v>8.5000000000000006E-2</v>
          </cell>
          <cell r="L278">
            <v>6.5000000000000002E-2</v>
          </cell>
        </row>
        <row r="279">
          <cell r="A279" t="str">
            <v>Book Value (RI-based)</v>
          </cell>
          <cell r="H279" t="e">
            <v>#REF!</v>
          </cell>
          <cell r="I279" t="e">
            <v>#REF!</v>
          </cell>
          <cell r="J279" t="e">
            <v>#REF!</v>
          </cell>
        </row>
        <row r="280">
          <cell r="A280" t="str">
            <v>Value of Operating Assets (Rs/share)</v>
          </cell>
          <cell r="H280" t="e">
            <v>#REF!</v>
          </cell>
          <cell r="I280" t="e">
            <v>#REF!</v>
          </cell>
          <cell r="J280" t="e">
            <v>#REF!</v>
          </cell>
          <cell r="L280">
            <v>129.94522324820048</v>
          </cell>
        </row>
        <row r="281">
          <cell r="A281" t="str">
            <v>Value of Financial Assets (Rs/share)</v>
          </cell>
          <cell r="H281">
            <v>34.148470764120937</v>
          </cell>
          <cell r="I281">
            <v>36.080805830657638</v>
          </cell>
          <cell r="J281">
            <v>0</v>
          </cell>
        </row>
        <row r="282">
          <cell r="A282" t="str">
            <v>Implied Value per Share (Rs)</v>
          </cell>
          <cell r="H282" t="e">
            <v>#REF!</v>
          </cell>
          <cell r="I282" t="e">
            <v>#REF!</v>
          </cell>
          <cell r="J282" t="e">
            <v>#REF!</v>
          </cell>
        </row>
        <row r="284">
          <cell r="K284">
            <v>1</v>
          </cell>
          <cell r="L284">
            <v>2</v>
          </cell>
          <cell r="M284">
            <v>3</v>
          </cell>
          <cell r="N284">
            <v>4</v>
          </cell>
          <cell r="O284">
            <v>5</v>
          </cell>
          <cell r="P284">
            <v>6</v>
          </cell>
          <cell r="Q284">
            <v>7</v>
          </cell>
          <cell r="R284">
            <v>8</v>
          </cell>
          <cell r="S284">
            <v>9</v>
          </cell>
          <cell r="T284">
            <v>10</v>
          </cell>
          <cell r="U284">
            <v>11</v>
          </cell>
          <cell r="V284">
            <v>12</v>
          </cell>
          <cell r="W284">
            <v>13</v>
          </cell>
          <cell r="X284">
            <v>14</v>
          </cell>
          <cell r="Y284">
            <v>15</v>
          </cell>
          <cell r="Z284">
            <v>16</v>
          </cell>
          <cell r="AA284">
            <v>17</v>
          </cell>
          <cell r="AB284">
            <v>18</v>
          </cell>
          <cell r="AC284">
            <v>19</v>
          </cell>
          <cell r="AD284">
            <v>20</v>
          </cell>
        </row>
        <row r="285">
          <cell r="H285" t="str">
            <v>F2006e</v>
          </cell>
          <cell r="I285" t="str">
            <v>F2007e</v>
          </cell>
          <cell r="J285" t="str">
            <v>F2008e</v>
          </cell>
          <cell r="K285" t="str">
            <v>F2009</v>
          </cell>
          <cell r="L285" t="str">
            <v>F2010</v>
          </cell>
          <cell r="M285" t="str">
            <v>F2011</v>
          </cell>
          <cell r="N285" t="str">
            <v>F2012</v>
          </cell>
          <cell r="O285" t="str">
            <v>F2013</v>
          </cell>
          <cell r="P285" t="str">
            <v>F2014</v>
          </cell>
          <cell r="Q285" t="str">
            <v>F2015</v>
          </cell>
          <cell r="R285" t="str">
            <v>F2016</v>
          </cell>
          <cell r="S285" t="str">
            <v>F2017</v>
          </cell>
          <cell r="T285" t="str">
            <v>F2018</v>
          </cell>
          <cell r="U285" t="str">
            <v>F2019</v>
          </cell>
          <cell r="V285" t="str">
            <v>F2020</v>
          </cell>
          <cell r="W285" t="str">
            <v>F2021</v>
          </cell>
          <cell r="X285" t="str">
            <v>F2022</v>
          </cell>
          <cell r="Y285" t="str">
            <v>F2023</v>
          </cell>
          <cell r="Z285" t="str">
            <v>F2024</v>
          </cell>
          <cell r="AA285" t="str">
            <v>F2025</v>
          </cell>
          <cell r="AB285" t="str">
            <v>F2026</v>
          </cell>
          <cell r="AC285" t="str">
            <v>F2027</v>
          </cell>
          <cell r="AD285" t="str">
            <v>F2028</v>
          </cell>
        </row>
        <row r="286">
          <cell r="H286">
            <v>38960</v>
          </cell>
          <cell r="I286">
            <v>39172</v>
          </cell>
          <cell r="J286">
            <v>39538</v>
          </cell>
          <cell r="K286">
            <v>39903</v>
          </cell>
          <cell r="L286">
            <v>40268</v>
          </cell>
          <cell r="M286">
            <v>40633</v>
          </cell>
          <cell r="N286">
            <v>40999</v>
          </cell>
          <cell r="O286">
            <v>41364</v>
          </cell>
          <cell r="P286">
            <v>41729</v>
          </cell>
          <cell r="Q286">
            <v>42094</v>
          </cell>
          <cell r="R286">
            <v>42460</v>
          </cell>
          <cell r="S286">
            <v>42825</v>
          </cell>
          <cell r="T286">
            <v>43190</v>
          </cell>
          <cell r="U286">
            <v>43555</v>
          </cell>
          <cell r="V286">
            <v>43921</v>
          </cell>
          <cell r="W286">
            <v>44286</v>
          </cell>
          <cell r="X286">
            <v>44651</v>
          </cell>
          <cell r="Y286">
            <v>45016</v>
          </cell>
          <cell r="Z286">
            <v>45382</v>
          </cell>
          <cell r="AA286">
            <v>45747</v>
          </cell>
          <cell r="AB286">
            <v>46112</v>
          </cell>
          <cell r="AC286">
            <v>46477</v>
          </cell>
          <cell r="AD286">
            <v>46843</v>
          </cell>
        </row>
        <row r="287">
          <cell r="A287" t="str">
            <v>BVPS</v>
          </cell>
          <cell r="H287">
            <v>20.427715387383152</v>
          </cell>
          <cell r="I287">
            <v>22.997127972561493</v>
          </cell>
          <cell r="J287">
            <v>0</v>
          </cell>
          <cell r="K287">
            <v>5.9792071869232739</v>
          </cell>
          <cell r="L287">
            <v>12.556335092538877</v>
          </cell>
          <cell r="M287">
            <v>19.791175788716039</v>
          </cell>
          <cell r="N287">
            <v>27.749500554510917</v>
          </cell>
          <cell r="O287">
            <v>36.503657796885285</v>
          </cell>
          <cell r="P287">
            <v>46.133230763497089</v>
          </cell>
          <cell r="Q287">
            <v>56.725761026770073</v>
          </cell>
          <cell r="R287">
            <v>68.377544316370361</v>
          </cell>
          <cell r="S287">
            <v>81.194505934930675</v>
          </cell>
          <cell r="T287">
            <v>95.293163715347021</v>
          </cell>
        </row>
        <row r="288">
          <cell r="A288" t="str">
            <v>EPS</v>
          </cell>
          <cell r="H288">
            <v>7.1970476277843121</v>
          </cell>
          <cell r="I288">
            <v>8.3479834077022996</v>
          </cell>
          <cell r="J288">
            <v>9.0594048286716262</v>
          </cell>
          <cell r="K288">
            <v>9.9653453115387904</v>
          </cell>
          <cell r="L288">
            <v>10.961879842692671</v>
          </cell>
          <cell r="M288">
            <v>12.058067826961938</v>
          </cell>
          <cell r="N288">
            <v>13.263874609658133</v>
          </cell>
          <cell r="O288">
            <v>14.590262070623949</v>
          </cell>
          <cell r="P288">
            <v>16.049288277686344</v>
          </cell>
          <cell r="Q288">
            <v>17.654217105454979</v>
          </cell>
          <cell r="R288">
            <v>19.419638816000479</v>
          </cell>
          <cell r="S288">
            <v>21.361602697600528</v>
          </cell>
          <cell r="T288">
            <v>23.497762967360583</v>
          </cell>
        </row>
        <row r="289">
          <cell r="A289" t="str">
            <v>YoY EPS (g)</v>
          </cell>
          <cell r="I289">
            <v>0.15991776620662934</v>
          </cell>
          <cell r="J289">
            <v>8.5220751674342177E-2</v>
          </cell>
          <cell r="K289">
            <v>0.1</v>
          </cell>
          <cell r="L289">
            <v>0.1</v>
          </cell>
          <cell r="M289">
            <v>0.1</v>
          </cell>
          <cell r="N289">
            <v>0.1</v>
          </cell>
          <cell r="O289">
            <v>0.1</v>
          </cell>
          <cell r="P289">
            <v>0.1</v>
          </cell>
          <cell r="Q289">
            <v>0.1</v>
          </cell>
          <cell r="R289">
            <v>0.1</v>
          </cell>
          <cell r="S289">
            <v>0.1</v>
          </cell>
          <cell r="T289">
            <v>0.1</v>
          </cell>
          <cell r="U289">
            <v>7.4999999999999997E-2</v>
          </cell>
          <cell r="V289">
            <v>7.4999999999999997E-2</v>
          </cell>
          <cell r="W289">
            <v>7.4999999999999997E-2</v>
          </cell>
          <cell r="X289">
            <v>7.4999999999999997E-2</v>
          </cell>
          <cell r="Y289">
            <v>7.4999999999999997E-2</v>
          </cell>
          <cell r="Z289">
            <v>7.4999999999999997E-2</v>
          </cell>
          <cell r="AA289">
            <v>7.4999999999999997E-2</v>
          </cell>
          <cell r="AB289">
            <v>7.4999999999999997E-2</v>
          </cell>
          <cell r="AC289">
            <v>7.4999999999999997E-2</v>
          </cell>
          <cell r="AD289">
            <v>7.4999999999999997E-2</v>
          </cell>
        </row>
        <row r="290">
          <cell r="A290" t="str">
            <v>Payout Ratio</v>
          </cell>
          <cell r="I290">
            <v>0.44044184799153413</v>
          </cell>
          <cell r="J290">
            <v>0.40905694911344198</v>
          </cell>
          <cell r="K290">
            <v>0.4</v>
          </cell>
          <cell r="L290">
            <v>0.4</v>
          </cell>
          <cell r="M290">
            <v>0.4</v>
          </cell>
          <cell r="N290">
            <v>0.4</v>
          </cell>
          <cell r="O290">
            <v>0.4</v>
          </cell>
          <cell r="P290">
            <v>0.4</v>
          </cell>
          <cell r="Q290">
            <v>0.4</v>
          </cell>
          <cell r="R290">
            <v>0.4</v>
          </cell>
          <cell r="S290">
            <v>0.4</v>
          </cell>
          <cell r="T290">
            <v>0.4</v>
          </cell>
          <cell r="U290">
            <v>0.4</v>
          </cell>
          <cell r="V290">
            <v>0.4</v>
          </cell>
          <cell r="W290">
            <v>0.4</v>
          </cell>
          <cell r="X290">
            <v>0.4</v>
          </cell>
          <cell r="Y290">
            <v>0.4</v>
          </cell>
          <cell r="Z290">
            <v>0.4</v>
          </cell>
          <cell r="AA290">
            <v>0.4</v>
          </cell>
          <cell r="AB290">
            <v>0.4</v>
          </cell>
          <cell r="AC290">
            <v>0.4</v>
          </cell>
          <cell r="AD290">
            <v>0.4</v>
          </cell>
        </row>
        <row r="291">
          <cell r="A291" t="str">
            <v>Cost of Equity (Re)</v>
          </cell>
          <cell r="H291">
            <v>0.12000000000000001</v>
          </cell>
          <cell r="I291">
            <v>0.12000000000000001</v>
          </cell>
          <cell r="J291">
            <v>0.12000000000000001</v>
          </cell>
          <cell r="K291">
            <v>0.12000000000000001</v>
          </cell>
          <cell r="L291">
            <v>0.12000000000000001</v>
          </cell>
          <cell r="M291">
            <v>0.12000000000000001</v>
          </cell>
          <cell r="N291">
            <v>0.12000000000000001</v>
          </cell>
          <cell r="O291">
            <v>0.12000000000000001</v>
          </cell>
          <cell r="P291">
            <v>0.12000000000000001</v>
          </cell>
          <cell r="Q291">
            <v>0.12000000000000001</v>
          </cell>
          <cell r="R291">
            <v>0.12000000000000001</v>
          </cell>
          <cell r="S291">
            <v>0.12000000000000001</v>
          </cell>
          <cell r="T291">
            <v>0.12000000000000001</v>
          </cell>
          <cell r="U291">
            <v>0.12000000000000001</v>
          </cell>
          <cell r="V291">
            <v>0.12000000000000001</v>
          </cell>
          <cell r="W291">
            <v>0.12000000000000001</v>
          </cell>
          <cell r="X291">
            <v>0.12000000000000001</v>
          </cell>
          <cell r="Y291">
            <v>0.12000000000000001</v>
          </cell>
          <cell r="Z291">
            <v>0.12000000000000001</v>
          </cell>
          <cell r="AA291">
            <v>0.12000000000000001</v>
          </cell>
          <cell r="AB291">
            <v>0.12000000000000001</v>
          </cell>
          <cell r="AC291">
            <v>0.12000000000000001</v>
          </cell>
          <cell r="AD291">
            <v>0.12000000000000001</v>
          </cell>
        </row>
        <row r="292">
          <cell r="A292" t="str">
            <v>Discounting Factor</v>
          </cell>
          <cell r="I292">
            <v>0.93629583974239272</v>
          </cell>
          <cell r="J292">
            <v>0.83571890606797294</v>
          </cell>
          <cell r="K292">
            <v>0.74617759470354716</v>
          </cell>
          <cell r="L292">
            <v>0.66622999527102422</v>
          </cell>
          <cell r="M292">
            <v>0.59484821006341437</v>
          </cell>
          <cell r="N292">
            <v>0.5309495933758126</v>
          </cell>
          <cell r="O292">
            <v>0.47406213694268973</v>
          </cell>
          <cell r="P292">
            <v>0.4232697651274015</v>
          </cell>
          <cell r="Q292">
            <v>0.37791943314946563</v>
          </cell>
          <cell r="R292">
            <v>0.33732331368726021</v>
          </cell>
          <cell r="S292">
            <v>0.30118153007791088</v>
          </cell>
          <cell r="T292">
            <v>0.26891208042670611</v>
          </cell>
        </row>
        <row r="293">
          <cell r="A293" t="str">
            <v>Residual Income</v>
          </cell>
          <cell r="I293">
            <v>5.8966575612163208</v>
          </cell>
          <cell r="J293">
            <v>6.2997494719642466</v>
          </cell>
          <cell r="K293">
            <v>9.9653453115387904</v>
          </cell>
          <cell r="L293">
            <v>10.244374980261878</v>
          </cell>
          <cell r="M293">
            <v>10.551307615857272</v>
          </cell>
          <cell r="N293">
            <v>10.888933515012209</v>
          </cell>
          <cell r="O293">
            <v>11.260322004082639</v>
          </cell>
          <cell r="P293">
            <v>11.66884934206011</v>
          </cell>
          <cell r="Q293">
            <v>12.118229413835328</v>
          </cell>
          <cell r="R293">
            <v>12.612547492788069</v>
          </cell>
          <cell r="S293">
            <v>13.156297379636085</v>
          </cell>
          <cell r="T293">
            <v>13.754422255168901</v>
          </cell>
        </row>
        <row r="294">
          <cell r="A294" t="str">
            <v>RI - Discounted Value</v>
          </cell>
          <cell r="I294">
            <v>5.5210159429523644</v>
          </cell>
          <cell r="J294">
            <v>5.2648197372122505</v>
          </cell>
          <cell r="K294">
            <v>7.4359173949542852</v>
          </cell>
          <cell r="L294">
            <v>6.8251098946544699</v>
          </cell>
          <cell r="M294">
            <v>6.2764264491211703</v>
          </cell>
          <cell r="N294">
            <v>5.7814748220919903</v>
          </cell>
          <cell r="O294">
            <v>5.3380923119182064</v>
          </cell>
          <cell r="P294">
            <v>4.9390711203208166</v>
          </cell>
          <cell r="Q294">
            <v>4.5797143908518283</v>
          </cell>
          <cell r="R294">
            <v>4.2545063143052175</v>
          </cell>
          <cell r="S294">
            <v>3.9624337749588054</v>
          </cell>
          <cell r="T294">
            <v>3.6987303037048558</v>
          </cell>
        </row>
        <row r="295">
          <cell r="A295" t="str">
            <v>Implied Value / Share</v>
          </cell>
          <cell r="G295" t="str">
            <v>Explicit</v>
          </cell>
          <cell r="H295">
            <v>63.877312457046266</v>
          </cell>
        </row>
        <row r="296">
          <cell r="G296" t="str">
            <v>Terminal</v>
          </cell>
          <cell r="H296">
            <v>34.943840325186365</v>
          </cell>
        </row>
        <row r="297">
          <cell r="G297" t="str">
            <v>Fin. Assets</v>
          </cell>
          <cell r="H297">
            <v>34.148470764120937</v>
          </cell>
        </row>
        <row r="298">
          <cell r="G298" t="str">
            <v>Total</v>
          </cell>
          <cell r="H298">
            <v>132.96962354635357</v>
          </cell>
        </row>
        <row r="299">
          <cell r="G299">
            <v>125</v>
          </cell>
          <cell r="H299">
            <v>6.375698837082866E-2</v>
          </cell>
        </row>
        <row r="300">
          <cell r="A300" t="str">
            <v>NTPC - FV based on Dividend Growth Model</v>
          </cell>
          <cell r="BD300">
            <v>5.6</v>
          </cell>
        </row>
        <row r="301">
          <cell r="A301" t="str">
            <v>DPS (Rs)</v>
          </cell>
          <cell r="H301">
            <v>2.8117276208238797</v>
          </cell>
          <cell r="I301">
            <v>3.2097646313287092</v>
          </cell>
          <cell r="J301">
            <v>3.25</v>
          </cell>
          <cell r="AV301">
            <v>10</v>
          </cell>
          <cell r="AW301">
            <v>10</v>
          </cell>
          <cell r="AX301">
            <v>10</v>
          </cell>
          <cell r="AY301">
            <v>10</v>
          </cell>
          <cell r="BD301">
            <v>4.1999999999999993</v>
          </cell>
        </row>
        <row r="302">
          <cell r="A302" t="str">
            <v>Re</v>
          </cell>
          <cell r="H302">
            <v>0.12000000000000001</v>
          </cell>
          <cell r="I302">
            <v>0.12000000000000001</v>
          </cell>
          <cell r="J302">
            <v>0.12000000000000001</v>
          </cell>
          <cell r="AV302">
            <v>10</v>
          </cell>
          <cell r="AW302">
            <v>10</v>
          </cell>
          <cell r="AX302">
            <v>10</v>
          </cell>
          <cell r="AY302">
            <v>10</v>
          </cell>
          <cell r="BD302">
            <v>2.7999999999999994</v>
          </cell>
        </row>
        <row r="303">
          <cell r="A303" t="str">
            <v>g</v>
          </cell>
          <cell r="H303">
            <v>6.4779398750014192E-2</v>
          </cell>
          <cell r="I303">
            <v>7.6505857898495219E-2</v>
          </cell>
          <cell r="J303" t="e">
            <v>#DIV/0!</v>
          </cell>
          <cell r="AV303">
            <v>100</v>
          </cell>
          <cell r="AW303">
            <v>100</v>
          </cell>
          <cell r="AX303">
            <v>100</v>
          </cell>
          <cell r="AY303">
            <v>100</v>
          </cell>
          <cell r="BD303">
            <v>1.3999999999999995</v>
          </cell>
        </row>
        <row r="304">
          <cell r="AV304">
            <v>14.000000000000002</v>
          </cell>
          <cell r="AW304">
            <v>14.000000000000002</v>
          </cell>
          <cell r="AX304">
            <v>14.000000000000002</v>
          </cell>
          <cell r="AY304">
            <v>14.000000000000002</v>
          </cell>
        </row>
        <row r="305">
          <cell r="A305" t="str">
            <v>Retention Ratio</v>
          </cell>
          <cell r="G305">
            <v>0.61305321164112281</v>
          </cell>
          <cell r="H305">
            <v>0.54740788933022877</v>
          </cell>
          <cell r="I305">
            <v>0.55955815200846581</v>
          </cell>
          <cell r="J305">
            <v>0.59094305088655807</v>
          </cell>
        </row>
        <row r="306">
          <cell r="A306" t="str">
            <v>D/E Ratio (Book value)</v>
          </cell>
          <cell r="G306">
            <v>0.40903095774398401</v>
          </cell>
          <cell r="H306">
            <v>0.49954222832584455</v>
          </cell>
          <cell r="I306">
            <v>0.55467282525019246</v>
          </cell>
          <cell r="J306" t="e">
            <v>#DIV/0!</v>
          </cell>
          <cell r="BD306">
            <v>140</v>
          </cell>
          <cell r="BE306">
            <v>0.54</v>
          </cell>
        </row>
        <row r="307">
          <cell r="A307" t="str">
            <v>Post-tax interest rate</v>
          </cell>
          <cell r="G307">
            <v>5.9705999999999995E-2</v>
          </cell>
          <cell r="H307">
            <v>5.9705999999999995E-2</v>
          </cell>
          <cell r="I307">
            <v>5.9705999999999995E-2</v>
          </cell>
          <cell r="J307">
            <v>5.9705999999999995E-2</v>
          </cell>
        </row>
        <row r="308">
          <cell r="A308" t="str">
            <v>ROA</v>
          </cell>
          <cell r="G308">
            <v>0.11445394909361119</v>
          </cell>
          <cell r="H308">
            <v>9.8806229739728788E-2</v>
          </cell>
          <cell r="I308">
            <v>0.1092466367793349</v>
          </cell>
          <cell r="J308" t="e">
            <v>#DIV/0!</v>
          </cell>
        </row>
        <row r="309">
          <cell r="A309" t="str">
            <v>g</v>
          </cell>
          <cell r="G309">
            <v>8.389483318742344E-2</v>
          </cell>
          <cell r="H309">
            <v>6.4779398750014192E-2</v>
          </cell>
          <cell r="I309">
            <v>7.6505857898495219E-2</v>
          </cell>
          <cell r="J309" t="e">
            <v>#DIV/0!</v>
          </cell>
        </row>
        <row r="311">
          <cell r="A311" t="str">
            <v>Rs per share</v>
          </cell>
          <cell r="H311">
            <v>50.918091385768854</v>
          </cell>
          <cell r="I311">
            <v>73.797630582939107</v>
          </cell>
          <cell r="J311" t="e">
            <v>#DIV/0!</v>
          </cell>
        </row>
        <row r="312">
          <cell r="A312" t="str">
            <v>Add: Financial assets</v>
          </cell>
          <cell r="H312">
            <v>34.148470764120937</v>
          </cell>
          <cell r="I312">
            <v>36.080805830657638</v>
          </cell>
          <cell r="J312">
            <v>0</v>
          </cell>
        </row>
        <row r="313">
          <cell r="A313" t="str">
            <v>Value per Share (Rs)</v>
          </cell>
          <cell r="H313">
            <v>85.066562149889791</v>
          </cell>
          <cell r="I313">
            <v>109.87843641359675</v>
          </cell>
          <cell r="J313" t="e">
            <v>#DIV/0!</v>
          </cell>
        </row>
        <row r="316">
          <cell r="A316" t="str">
            <v>VALUATIONS - BUSINESS &amp; FINANCIAL PROFITS - MULTIPLE</v>
          </cell>
        </row>
        <row r="319">
          <cell r="F319" t="str">
            <v>F2004</v>
          </cell>
          <cell r="G319" t="str">
            <v>F2005</v>
          </cell>
          <cell r="H319" t="str">
            <v>F2006e</v>
          </cell>
          <cell r="I319" t="str">
            <v>F2007e</v>
          </cell>
          <cell r="J319" t="str">
            <v>F2008e</v>
          </cell>
        </row>
        <row r="320">
          <cell r="A320" t="str">
            <v>Business EPS</v>
          </cell>
          <cell r="H320" t="e">
            <v>#REF!</v>
          </cell>
          <cell r="I320" t="e">
            <v>#REF!</v>
          </cell>
          <cell r="J320" t="e">
            <v>#REF!</v>
          </cell>
        </row>
        <row r="321">
          <cell r="A321" t="str">
            <v>Sensex P/E @10% premium</v>
          </cell>
          <cell r="I321">
            <v>15.476000000000001</v>
          </cell>
          <cell r="J321">
            <v>13.25</v>
          </cell>
        </row>
        <row r="322">
          <cell r="A322" t="str">
            <v>Sensex P/E</v>
          </cell>
          <cell r="I322">
            <v>14.6</v>
          </cell>
          <cell r="J322">
            <v>12.5</v>
          </cell>
        </row>
        <row r="323">
          <cell r="A323" t="str">
            <v>Derived Stock Price (Rs/share)</v>
          </cell>
          <cell r="I323" t="e">
            <v>#REF!</v>
          </cell>
          <cell r="J323" t="e">
            <v>#REF!</v>
          </cell>
        </row>
        <row r="324">
          <cell r="A324" t="str">
            <v>Financial Assets (F2006)</v>
          </cell>
          <cell r="H324">
            <v>34.148470764120937</v>
          </cell>
          <cell r="I324">
            <v>34.148470764120937</v>
          </cell>
          <cell r="J324">
            <v>34.148470764120937</v>
          </cell>
        </row>
        <row r="325">
          <cell r="A325" t="str">
            <v>Financial Assets (Respective Years)</v>
          </cell>
          <cell r="H325">
            <v>34.148470764120937</v>
          </cell>
          <cell r="I325">
            <v>36.080805830657638</v>
          </cell>
          <cell r="J325">
            <v>0</v>
          </cell>
        </row>
        <row r="327">
          <cell r="A327" t="str">
            <v>Value - Business + F2006 Business Value</v>
          </cell>
          <cell r="I327" t="e">
            <v>#REF!</v>
          </cell>
          <cell r="J327" t="e">
            <v>#REF!</v>
          </cell>
        </row>
        <row r="328">
          <cell r="A328" t="str">
            <v>Value - Business + Corresponding Value</v>
          </cell>
          <cell r="I328" t="e">
            <v>#REF!</v>
          </cell>
          <cell r="J328" t="e">
            <v>#REF!</v>
          </cell>
        </row>
        <row r="330">
          <cell r="A330" t="str">
            <v>Upside/Downside</v>
          </cell>
          <cell r="F330" t="e">
            <v>#REF!</v>
          </cell>
          <cell r="I330">
            <v>125</v>
          </cell>
          <cell r="J330">
            <v>125</v>
          </cell>
        </row>
        <row r="331">
          <cell r="I331" t="e">
            <v>#REF!</v>
          </cell>
          <cell r="J331" t="e">
            <v>#REF!</v>
          </cell>
        </row>
        <row r="333">
          <cell r="H333" t="e">
            <v>#REF!</v>
          </cell>
          <cell r="I333" t="e">
            <v>#REF!</v>
          </cell>
          <cell r="J333" t="e">
            <v>#REF!</v>
          </cell>
        </row>
        <row r="334">
          <cell r="I334">
            <v>15.476000000000001</v>
          </cell>
          <cell r="J334">
            <v>13.25</v>
          </cell>
        </row>
        <row r="336">
          <cell r="I336" t="e">
            <v>#REF!</v>
          </cell>
          <cell r="J336" t="e">
            <v>#REF!</v>
          </cell>
        </row>
        <row r="337">
          <cell r="I337">
            <v>34.148470764120937</v>
          </cell>
          <cell r="J337">
            <v>34.148470764120937</v>
          </cell>
        </row>
        <row r="338">
          <cell r="I338" t="e">
            <v>#REF!</v>
          </cell>
          <cell r="J338" t="e">
            <v>#REF!</v>
          </cell>
        </row>
        <row r="339">
          <cell r="I339" t="e">
            <v>#REF!</v>
          </cell>
          <cell r="J339" t="e">
            <v>#REF!</v>
          </cell>
        </row>
        <row r="345">
          <cell r="G345" t="str">
            <v>Risk premium (Rm- Rf)</v>
          </cell>
        </row>
        <row r="346">
          <cell r="A346" t="str">
            <v>Perpetual ROE</v>
          </cell>
          <cell r="G346">
            <v>0.04</v>
          </cell>
          <cell r="H346">
            <v>0.05</v>
          </cell>
          <cell r="I346">
            <v>0.06</v>
          </cell>
        </row>
        <row r="347">
          <cell r="A347">
            <v>0.13</v>
          </cell>
          <cell r="G347">
            <v>140.19999999999999</v>
          </cell>
          <cell r="H347">
            <v>124</v>
          </cell>
          <cell r="I347">
            <v>111.6</v>
          </cell>
        </row>
        <row r="348">
          <cell r="A348">
            <v>0.14000000000000001</v>
          </cell>
          <cell r="G348">
            <v>148.19999999999999</v>
          </cell>
          <cell r="H348">
            <v>130.1</v>
          </cell>
          <cell r="I348">
            <v>116.5</v>
          </cell>
        </row>
        <row r="349">
          <cell r="A349">
            <v>0.15</v>
          </cell>
          <cell r="G349">
            <v>156.30000000000001</v>
          </cell>
          <cell r="H349">
            <v>136.30000000000001</v>
          </cell>
          <cell r="I349">
            <v>121.4</v>
          </cell>
        </row>
        <row r="352">
          <cell r="G352" t="str">
            <v>Growth in F2008-F2018</v>
          </cell>
        </row>
        <row r="353">
          <cell r="A353" t="str">
            <v>Perpetual Growth (g)</v>
          </cell>
          <cell r="G353">
            <v>0.08</v>
          </cell>
          <cell r="H353">
            <v>0.1</v>
          </cell>
          <cell r="I353">
            <v>0.12</v>
          </cell>
        </row>
        <row r="354">
          <cell r="A354">
            <v>5.5E-2</v>
          </cell>
          <cell r="G354">
            <v>118.9</v>
          </cell>
          <cell r="H354">
            <v>127.6</v>
          </cell>
          <cell r="I354">
            <v>137.30000000000001</v>
          </cell>
        </row>
        <row r="355">
          <cell r="A355">
            <v>6.5000000000000002E-2</v>
          </cell>
          <cell r="G355">
            <v>121.2</v>
          </cell>
          <cell r="H355">
            <v>130.1</v>
          </cell>
          <cell r="I355">
            <v>140.19999999999999</v>
          </cell>
        </row>
        <row r="356">
          <cell r="A356">
            <v>7.4999999999999997E-2</v>
          </cell>
          <cell r="G356">
            <v>124.8</v>
          </cell>
          <cell r="H356">
            <v>134</v>
          </cell>
          <cell r="I356">
            <v>144.4</v>
          </cell>
        </row>
        <row r="360">
          <cell r="H360" t="str">
            <v>F2006e</v>
          </cell>
          <cell r="I360" t="str">
            <v>F2007e</v>
          </cell>
          <cell r="J360" t="str">
            <v>F2008e</v>
          </cell>
          <cell r="K360" t="str">
            <v>F2009</v>
          </cell>
          <cell r="L360" t="str">
            <v>F2010</v>
          </cell>
          <cell r="M360" t="str">
            <v>F2011</v>
          </cell>
          <cell r="N360" t="str">
            <v>F2012</v>
          </cell>
          <cell r="O360" t="str">
            <v>F2013</v>
          </cell>
          <cell r="P360" t="str">
            <v>F2014</v>
          </cell>
          <cell r="Q360" t="str">
            <v>F2015</v>
          </cell>
          <cell r="R360" t="str">
            <v>F2016</v>
          </cell>
          <cell r="S360" t="str">
            <v>F2017</v>
          </cell>
          <cell r="T360" t="str">
            <v>F2018</v>
          </cell>
          <cell r="U360" t="str">
            <v>F2019</v>
          </cell>
        </row>
        <row r="361">
          <cell r="A361" t="str">
            <v>Capacity Addition</v>
          </cell>
        </row>
        <row r="362">
          <cell r="A362" t="str">
            <v>Capacity Addition - F2007-12 (Xith Plan) @10% - Bull</v>
          </cell>
          <cell r="G362" t="e">
            <v>#REF!</v>
          </cell>
          <cell r="H362" t="e">
            <v>#REF!</v>
          </cell>
          <cell r="I362" t="e">
            <v>#REF!</v>
          </cell>
          <cell r="J362" t="e">
            <v>#REF!</v>
          </cell>
          <cell r="K362" t="e">
            <v>#REF!</v>
          </cell>
          <cell r="L362" t="e">
            <v>#REF!</v>
          </cell>
          <cell r="M362" t="e">
            <v>#REF!</v>
          </cell>
          <cell r="N362" t="e">
            <v>#REF!</v>
          </cell>
          <cell r="O362" t="e">
            <v>#REF!</v>
          </cell>
          <cell r="P362" t="e">
            <v>#REF!</v>
          </cell>
          <cell r="Q362" t="e">
            <v>#REF!</v>
          </cell>
          <cell r="R362" t="e">
            <v>#REF!</v>
          </cell>
          <cell r="S362" t="e">
            <v>#REF!</v>
          </cell>
          <cell r="T362" t="e">
            <v>#REF!</v>
          </cell>
          <cell r="U362" t="e">
            <v>#REF!</v>
          </cell>
        </row>
        <row r="363">
          <cell r="A363" t="str">
            <v>Upto XIIth Plan</v>
          </cell>
          <cell r="G363" t="e">
            <v>#REF!</v>
          </cell>
          <cell r="I363" t="e">
            <v>#REF!</v>
          </cell>
          <cell r="J363" t="e">
            <v>#REF!</v>
          </cell>
          <cell r="K363" t="e">
            <v>#REF!</v>
          </cell>
          <cell r="L363" t="e">
            <v>#REF!</v>
          </cell>
          <cell r="M363" t="e">
            <v>#REF!</v>
          </cell>
          <cell r="N363" t="e">
            <v>#REF!</v>
          </cell>
          <cell r="O363" t="e">
            <v>#REF!</v>
          </cell>
          <cell r="P363" t="e">
            <v>#REF!</v>
          </cell>
          <cell r="Q363" t="e">
            <v>#REF!</v>
          </cell>
          <cell r="R363" t="e">
            <v>#REF!</v>
          </cell>
          <cell r="S363" t="e">
            <v>#REF!</v>
          </cell>
          <cell r="T363" t="e">
            <v>#REF!</v>
          </cell>
          <cell r="U363" t="e">
            <v>#REF!</v>
          </cell>
        </row>
        <row r="364">
          <cell r="A364" t="str">
            <v>Capacity Addition - F2007-12 (Xith Plan) @12% - BBull</v>
          </cell>
          <cell r="G364" t="e">
            <v>#REF!</v>
          </cell>
          <cell r="H364" t="e">
            <v>#REF!</v>
          </cell>
          <cell r="I364" t="e">
            <v>#REF!</v>
          </cell>
          <cell r="J364" t="e">
            <v>#REF!</v>
          </cell>
          <cell r="K364" t="e">
            <v>#REF!</v>
          </cell>
          <cell r="L364" t="e">
            <v>#REF!</v>
          </cell>
          <cell r="M364" t="e">
            <v>#REF!</v>
          </cell>
          <cell r="N364" t="e">
            <v>#REF!</v>
          </cell>
          <cell r="O364" t="e">
            <v>#REF!</v>
          </cell>
          <cell r="P364" t="e">
            <v>#REF!</v>
          </cell>
          <cell r="Q364" t="e">
            <v>#REF!</v>
          </cell>
          <cell r="R364" t="e">
            <v>#REF!</v>
          </cell>
          <cell r="S364" t="e">
            <v>#REF!</v>
          </cell>
          <cell r="T364" t="e">
            <v>#REF!</v>
          </cell>
          <cell r="U364" t="e">
            <v>#REF!</v>
          </cell>
        </row>
        <row r="365">
          <cell r="A365" t="str">
            <v>Upto XIIth Plan</v>
          </cell>
          <cell r="G365" t="e">
            <v>#REF!</v>
          </cell>
          <cell r="I365" t="e">
            <v>#REF!</v>
          </cell>
          <cell r="J365" t="e">
            <v>#REF!</v>
          </cell>
          <cell r="K365" t="e">
            <v>#REF!</v>
          </cell>
          <cell r="L365" t="e">
            <v>#REF!</v>
          </cell>
          <cell r="M365" t="e">
            <v>#REF!</v>
          </cell>
          <cell r="N365" t="e">
            <v>#REF!</v>
          </cell>
          <cell r="O365" t="e">
            <v>#REF!</v>
          </cell>
          <cell r="P365" t="e">
            <v>#REF!</v>
          </cell>
          <cell r="Q365" t="e">
            <v>#REF!</v>
          </cell>
          <cell r="R365" t="e">
            <v>#REF!</v>
          </cell>
          <cell r="S365" t="e">
            <v>#REF!</v>
          </cell>
          <cell r="T365" t="e">
            <v>#REF!</v>
          </cell>
          <cell r="U365" t="e">
            <v>#REF!</v>
          </cell>
        </row>
        <row r="366">
          <cell r="A366" t="str">
            <v>Capacity Addition - F2007-12 (Xith Plan) @8% - Base</v>
          </cell>
          <cell r="G366" t="e">
            <v>#REF!</v>
          </cell>
          <cell r="H366" t="e">
            <v>#REF!</v>
          </cell>
          <cell r="I366" t="e">
            <v>#REF!</v>
          </cell>
          <cell r="J366" t="e">
            <v>#REF!</v>
          </cell>
          <cell r="K366" t="e">
            <v>#REF!</v>
          </cell>
          <cell r="L366" t="e">
            <v>#REF!</v>
          </cell>
          <cell r="M366" t="e">
            <v>#REF!</v>
          </cell>
          <cell r="N366" t="e">
            <v>#REF!</v>
          </cell>
          <cell r="O366" t="e">
            <v>#REF!</v>
          </cell>
          <cell r="P366" t="e">
            <v>#REF!</v>
          </cell>
          <cell r="Q366" t="e">
            <v>#REF!</v>
          </cell>
          <cell r="R366" t="e">
            <v>#REF!</v>
          </cell>
          <cell r="S366" t="e">
            <v>#REF!</v>
          </cell>
          <cell r="T366" t="e">
            <v>#REF!</v>
          </cell>
          <cell r="U366" t="e">
            <v>#REF!</v>
          </cell>
        </row>
        <row r="367">
          <cell r="A367" t="str">
            <v>Upto XIIth Plan</v>
          </cell>
          <cell r="G367" t="e">
            <v>#REF!</v>
          </cell>
          <cell r="I367" t="e">
            <v>#REF!</v>
          </cell>
          <cell r="J367" t="e">
            <v>#REF!</v>
          </cell>
          <cell r="K367" t="e">
            <v>#REF!</v>
          </cell>
          <cell r="L367" t="e">
            <v>#REF!</v>
          </cell>
          <cell r="M367" t="e">
            <v>#REF!</v>
          </cell>
          <cell r="N367" t="e">
            <v>#REF!</v>
          </cell>
          <cell r="O367" t="e">
            <v>#REF!</v>
          </cell>
          <cell r="P367" t="e">
            <v>#REF!</v>
          </cell>
          <cell r="Q367" t="e">
            <v>#REF!</v>
          </cell>
          <cell r="R367" t="e">
            <v>#REF!</v>
          </cell>
          <cell r="S367" t="e">
            <v>#REF!</v>
          </cell>
          <cell r="T367" t="e">
            <v>#REF!</v>
          </cell>
          <cell r="U367" t="e">
            <v>#REF!</v>
          </cell>
        </row>
        <row r="369">
          <cell r="A369" t="str">
            <v>Assumed Equity Base Bull Case</v>
          </cell>
          <cell r="H369" t="e">
            <v>#REF!</v>
          </cell>
          <cell r="I369" t="e">
            <v>#REF!</v>
          </cell>
          <cell r="J369" t="e">
            <v>#REF!</v>
          </cell>
          <cell r="K369" t="e">
            <v>#REF!</v>
          </cell>
          <cell r="L369" t="e">
            <v>#REF!</v>
          </cell>
          <cell r="M369" t="e">
            <v>#REF!</v>
          </cell>
          <cell r="N369" t="e">
            <v>#REF!</v>
          </cell>
          <cell r="O369" t="e">
            <v>#REF!</v>
          </cell>
          <cell r="P369" t="e">
            <v>#REF!</v>
          </cell>
          <cell r="Q369" t="e">
            <v>#REF!</v>
          </cell>
          <cell r="R369" t="e">
            <v>#REF!</v>
          </cell>
          <cell r="S369" t="e">
            <v>#REF!</v>
          </cell>
          <cell r="T369" t="e">
            <v>#REF!</v>
          </cell>
          <cell r="U369" t="e">
            <v>#REF!</v>
          </cell>
        </row>
        <row r="370">
          <cell r="A370" t="str">
            <v>Return @14%</v>
          </cell>
          <cell r="H370" t="e">
            <v>#REF!</v>
          </cell>
          <cell r="I370" t="e">
            <v>#REF!</v>
          </cell>
          <cell r="J370" t="e">
            <v>#REF!</v>
          </cell>
          <cell r="K370" t="e">
            <v>#REF!</v>
          </cell>
          <cell r="L370" t="e">
            <v>#REF!</v>
          </cell>
          <cell r="M370" t="e">
            <v>#REF!</v>
          </cell>
          <cell r="N370" t="e">
            <v>#REF!</v>
          </cell>
          <cell r="O370" t="e">
            <v>#REF!</v>
          </cell>
          <cell r="P370" t="e">
            <v>#REF!</v>
          </cell>
          <cell r="Q370" t="e">
            <v>#REF!</v>
          </cell>
          <cell r="R370" t="e">
            <v>#REF!</v>
          </cell>
          <cell r="S370" t="e">
            <v>#REF!</v>
          </cell>
          <cell r="T370" t="e">
            <v>#REF!</v>
          </cell>
          <cell r="U370" t="e">
            <v>#REF!</v>
          </cell>
        </row>
        <row r="371">
          <cell r="A371" t="str">
            <v>Incentives @6% from 2010 - Reducing from F2019</v>
          </cell>
          <cell r="H371" t="e">
            <v>#REF!</v>
          </cell>
          <cell r="I371" t="e">
            <v>#REF!</v>
          </cell>
          <cell r="J371" t="e">
            <v>#REF!</v>
          </cell>
          <cell r="K371" t="e">
            <v>#REF!</v>
          </cell>
          <cell r="L371" t="e">
            <v>#REF!</v>
          </cell>
          <cell r="M371" t="e">
            <v>#REF!</v>
          </cell>
          <cell r="N371" t="e">
            <v>#REF!</v>
          </cell>
          <cell r="O371" t="e">
            <v>#REF!</v>
          </cell>
          <cell r="P371" t="e">
            <v>#REF!</v>
          </cell>
          <cell r="Q371" t="e">
            <v>#REF!</v>
          </cell>
          <cell r="R371" t="e">
            <v>#REF!</v>
          </cell>
          <cell r="S371" t="e">
            <v>#REF!</v>
          </cell>
          <cell r="T371" t="e">
            <v>#REF!</v>
          </cell>
          <cell r="U371" t="e">
            <v>#REF!</v>
          </cell>
        </row>
        <row r="372">
          <cell r="A372" t="str">
            <v>EPS (Incl. Base for Coal)</v>
          </cell>
          <cell r="H372" t="e">
            <v>#REF!</v>
          </cell>
          <cell r="I372" t="e">
            <v>#REF!</v>
          </cell>
          <cell r="J372" t="e">
            <v>#REF!</v>
          </cell>
          <cell r="K372" t="e">
            <v>#REF!</v>
          </cell>
          <cell r="L372" t="e">
            <v>#REF!</v>
          </cell>
          <cell r="M372" t="e">
            <v>#REF!</v>
          </cell>
          <cell r="N372" t="e">
            <v>#REF!</v>
          </cell>
          <cell r="O372" t="e">
            <v>#REF!</v>
          </cell>
          <cell r="P372" t="e">
            <v>#REF!</v>
          </cell>
          <cell r="Q372" t="e">
            <v>#REF!</v>
          </cell>
          <cell r="R372" t="e">
            <v>#REF!</v>
          </cell>
          <cell r="S372" t="e">
            <v>#REF!</v>
          </cell>
          <cell r="T372" t="e">
            <v>#REF!</v>
          </cell>
          <cell r="U372" t="e">
            <v>#REF!</v>
          </cell>
        </row>
        <row r="373">
          <cell r="A373" t="str">
            <v>YoY</v>
          </cell>
          <cell r="G373" t="e">
            <v>#REF!</v>
          </cell>
          <cell r="I373" t="e">
            <v>#REF!</v>
          </cell>
          <cell r="J373" t="e">
            <v>#REF!</v>
          </cell>
          <cell r="K373" t="e">
            <v>#REF!</v>
          </cell>
          <cell r="L373" t="e">
            <v>#REF!</v>
          </cell>
          <cell r="M373" t="e">
            <v>#REF!</v>
          </cell>
          <cell r="N373" t="e">
            <v>#REF!</v>
          </cell>
          <cell r="O373" t="e">
            <v>#REF!</v>
          </cell>
          <cell r="P373" t="e">
            <v>#REF!</v>
          </cell>
          <cell r="Q373" t="e">
            <v>#REF!</v>
          </cell>
          <cell r="R373" t="e">
            <v>#REF!</v>
          </cell>
          <cell r="S373" t="e">
            <v>#REF!</v>
          </cell>
          <cell r="T373" t="e">
            <v>#REF!</v>
          </cell>
          <cell r="U373" t="e">
            <v>#REF!</v>
          </cell>
        </row>
        <row r="375">
          <cell r="A375" t="str">
            <v>Assumed Equity Base - BBull</v>
          </cell>
          <cell r="H375" t="e">
            <v>#REF!</v>
          </cell>
          <cell r="I375" t="e">
            <v>#REF!</v>
          </cell>
          <cell r="J375" t="e">
            <v>#REF!</v>
          </cell>
          <cell r="K375" t="e">
            <v>#REF!</v>
          </cell>
          <cell r="L375" t="e">
            <v>#REF!</v>
          </cell>
          <cell r="M375" t="e">
            <v>#REF!</v>
          </cell>
          <cell r="N375" t="e">
            <v>#REF!</v>
          </cell>
          <cell r="O375" t="e">
            <v>#REF!</v>
          </cell>
          <cell r="P375" t="e">
            <v>#REF!</v>
          </cell>
          <cell r="Q375" t="e">
            <v>#REF!</v>
          </cell>
          <cell r="R375" t="e">
            <v>#REF!</v>
          </cell>
          <cell r="S375" t="e">
            <v>#REF!</v>
          </cell>
          <cell r="T375" t="e">
            <v>#REF!</v>
          </cell>
          <cell r="U375" t="e">
            <v>#REF!</v>
          </cell>
        </row>
        <row r="376">
          <cell r="A376" t="str">
            <v>Return @14%</v>
          </cell>
          <cell r="H376" t="e">
            <v>#REF!</v>
          </cell>
          <cell r="I376" t="e">
            <v>#REF!</v>
          </cell>
          <cell r="J376" t="e">
            <v>#REF!</v>
          </cell>
          <cell r="K376" t="e">
            <v>#REF!</v>
          </cell>
          <cell r="L376" t="e">
            <v>#REF!</v>
          </cell>
          <cell r="M376" t="e">
            <v>#REF!</v>
          </cell>
          <cell r="N376" t="e">
            <v>#REF!</v>
          </cell>
          <cell r="O376" t="e">
            <v>#REF!</v>
          </cell>
          <cell r="P376" t="e">
            <v>#REF!</v>
          </cell>
          <cell r="Q376" t="e">
            <v>#REF!</v>
          </cell>
          <cell r="R376" t="e">
            <v>#REF!</v>
          </cell>
          <cell r="S376" t="e">
            <v>#REF!</v>
          </cell>
          <cell r="T376" t="e">
            <v>#REF!</v>
          </cell>
          <cell r="U376" t="e">
            <v>#REF!</v>
          </cell>
        </row>
        <row r="377">
          <cell r="A377" t="str">
            <v>Incentives @6% from 2010 - Reducing from F2019</v>
          </cell>
          <cell r="H377" t="e">
            <v>#REF!</v>
          </cell>
          <cell r="I377" t="e">
            <v>#REF!</v>
          </cell>
          <cell r="J377" t="e">
            <v>#REF!</v>
          </cell>
          <cell r="K377" t="e">
            <v>#REF!</v>
          </cell>
          <cell r="L377" t="e">
            <v>#REF!</v>
          </cell>
          <cell r="M377" t="e">
            <v>#REF!</v>
          </cell>
          <cell r="N377" t="e">
            <v>#REF!</v>
          </cell>
          <cell r="O377" t="e">
            <v>#REF!</v>
          </cell>
          <cell r="P377" t="e">
            <v>#REF!</v>
          </cell>
          <cell r="Q377" t="e">
            <v>#REF!</v>
          </cell>
          <cell r="R377" t="e">
            <v>#REF!</v>
          </cell>
          <cell r="S377" t="e">
            <v>#REF!</v>
          </cell>
          <cell r="T377" t="e">
            <v>#REF!</v>
          </cell>
          <cell r="U377" t="e">
            <v>#REF!</v>
          </cell>
        </row>
        <row r="378">
          <cell r="A378" t="str">
            <v>EPS (Incl. Base for Coal)</v>
          </cell>
          <cell r="H378" t="e">
            <v>#REF!</v>
          </cell>
          <cell r="I378" t="e">
            <v>#REF!</v>
          </cell>
          <cell r="J378" t="e">
            <v>#REF!</v>
          </cell>
          <cell r="K378" t="e">
            <v>#REF!</v>
          </cell>
          <cell r="L378" t="e">
            <v>#REF!</v>
          </cell>
          <cell r="M378" t="e">
            <v>#REF!</v>
          </cell>
          <cell r="N378" t="e">
            <v>#REF!</v>
          </cell>
          <cell r="O378" t="e">
            <v>#REF!</v>
          </cell>
          <cell r="P378" t="e">
            <v>#REF!</v>
          </cell>
          <cell r="Q378" t="e">
            <v>#REF!</v>
          </cell>
          <cell r="R378" t="e">
            <v>#REF!</v>
          </cell>
          <cell r="S378" t="e">
            <v>#REF!</v>
          </cell>
          <cell r="T378" t="e">
            <v>#REF!</v>
          </cell>
          <cell r="U378" t="e">
            <v>#REF!</v>
          </cell>
        </row>
        <row r="379">
          <cell r="A379" t="str">
            <v>YoY</v>
          </cell>
          <cell r="G379" t="e">
            <v>#REF!</v>
          </cell>
          <cell r="I379" t="e">
            <v>#REF!</v>
          </cell>
          <cell r="J379" t="e">
            <v>#REF!</v>
          </cell>
          <cell r="K379" t="e">
            <v>#REF!</v>
          </cell>
          <cell r="L379" t="e">
            <v>#REF!</v>
          </cell>
          <cell r="M379" t="e">
            <v>#REF!</v>
          </cell>
          <cell r="N379" t="e">
            <v>#REF!</v>
          </cell>
          <cell r="O379" t="e">
            <v>#REF!</v>
          </cell>
          <cell r="P379" t="e">
            <v>#REF!</v>
          </cell>
          <cell r="Q379" t="e">
            <v>#REF!</v>
          </cell>
          <cell r="R379" t="e">
            <v>#REF!</v>
          </cell>
          <cell r="S379" t="e">
            <v>#REF!</v>
          </cell>
          <cell r="T379" t="e">
            <v>#REF!</v>
          </cell>
          <cell r="U379" t="e">
            <v>#REF!</v>
          </cell>
        </row>
        <row r="381">
          <cell r="A381" t="str">
            <v>Assumed Equity Base - Base</v>
          </cell>
          <cell r="H381" t="e">
            <v>#REF!</v>
          </cell>
          <cell r="I381" t="e">
            <v>#REF!</v>
          </cell>
          <cell r="J381" t="e">
            <v>#REF!</v>
          </cell>
          <cell r="K381" t="e">
            <v>#REF!</v>
          </cell>
          <cell r="L381" t="e">
            <v>#REF!</v>
          </cell>
          <cell r="M381" t="e">
            <v>#REF!</v>
          </cell>
          <cell r="N381" t="e">
            <v>#REF!</v>
          </cell>
          <cell r="O381" t="e">
            <v>#REF!</v>
          </cell>
          <cell r="P381" t="e">
            <v>#REF!</v>
          </cell>
          <cell r="Q381" t="e">
            <v>#REF!</v>
          </cell>
          <cell r="R381" t="e">
            <v>#REF!</v>
          </cell>
          <cell r="S381" t="e">
            <v>#REF!</v>
          </cell>
          <cell r="T381" t="e">
            <v>#REF!</v>
          </cell>
          <cell r="U381" t="e">
            <v>#REF!</v>
          </cell>
        </row>
        <row r="382">
          <cell r="A382" t="str">
            <v>Return @14%</v>
          </cell>
          <cell r="H382" t="e">
            <v>#REF!</v>
          </cell>
          <cell r="I382" t="e">
            <v>#REF!</v>
          </cell>
          <cell r="J382" t="e">
            <v>#REF!</v>
          </cell>
          <cell r="K382" t="e">
            <v>#REF!</v>
          </cell>
          <cell r="L382" t="e">
            <v>#REF!</v>
          </cell>
          <cell r="M382" t="e">
            <v>#REF!</v>
          </cell>
          <cell r="N382" t="e">
            <v>#REF!</v>
          </cell>
          <cell r="O382" t="e">
            <v>#REF!</v>
          </cell>
          <cell r="P382" t="e">
            <v>#REF!</v>
          </cell>
          <cell r="Q382" t="e">
            <v>#REF!</v>
          </cell>
          <cell r="R382" t="e">
            <v>#REF!</v>
          </cell>
          <cell r="S382" t="e">
            <v>#REF!</v>
          </cell>
          <cell r="T382" t="e">
            <v>#REF!</v>
          </cell>
          <cell r="U382" t="e">
            <v>#REF!</v>
          </cell>
        </row>
        <row r="383">
          <cell r="A383" t="str">
            <v>Incentives @6% from 2010 - Reducing from F2019</v>
          </cell>
          <cell r="H383" t="e">
            <v>#REF!</v>
          </cell>
          <cell r="I383" t="e">
            <v>#REF!</v>
          </cell>
          <cell r="J383" t="e">
            <v>#REF!</v>
          </cell>
          <cell r="K383" t="e">
            <v>#REF!</v>
          </cell>
          <cell r="L383" t="e">
            <v>#REF!</v>
          </cell>
          <cell r="M383" t="e">
            <v>#REF!</v>
          </cell>
          <cell r="N383" t="e">
            <v>#REF!</v>
          </cell>
          <cell r="O383" t="e">
            <v>#REF!</v>
          </cell>
          <cell r="P383" t="e">
            <v>#REF!</v>
          </cell>
          <cell r="Q383" t="e">
            <v>#REF!</v>
          </cell>
          <cell r="R383" t="e">
            <v>#REF!</v>
          </cell>
          <cell r="S383" t="e">
            <v>#REF!</v>
          </cell>
          <cell r="T383" t="e">
            <v>#REF!</v>
          </cell>
          <cell r="U383" t="e">
            <v>#REF!</v>
          </cell>
        </row>
        <row r="384">
          <cell r="A384" t="str">
            <v>EPS (Incl. Base for Coal)</v>
          </cell>
          <cell r="H384" t="e">
            <v>#REF!</v>
          </cell>
          <cell r="I384" t="e">
            <v>#REF!</v>
          </cell>
          <cell r="J384" t="e">
            <v>#REF!</v>
          </cell>
          <cell r="K384" t="e">
            <v>#REF!</v>
          </cell>
          <cell r="L384" t="e">
            <v>#REF!</v>
          </cell>
          <cell r="M384" t="e">
            <v>#REF!</v>
          </cell>
          <cell r="N384" t="e">
            <v>#REF!</v>
          </cell>
          <cell r="O384" t="e">
            <v>#REF!</v>
          </cell>
          <cell r="P384" t="e">
            <v>#REF!</v>
          </cell>
          <cell r="Q384" t="e">
            <v>#REF!</v>
          </cell>
          <cell r="R384" t="e">
            <v>#REF!</v>
          </cell>
          <cell r="S384" t="e">
            <v>#REF!</v>
          </cell>
          <cell r="T384" t="e">
            <v>#REF!</v>
          </cell>
          <cell r="U384" t="e">
            <v>#REF!</v>
          </cell>
        </row>
        <row r="385">
          <cell r="A385" t="str">
            <v>YoY</v>
          </cell>
          <cell r="G385" t="e">
            <v>#REF!</v>
          </cell>
          <cell r="I385" t="e">
            <v>#REF!</v>
          </cell>
          <cell r="J385" t="e">
            <v>#REF!</v>
          </cell>
          <cell r="K385" t="e">
            <v>#REF!</v>
          </cell>
          <cell r="L385" t="e">
            <v>#REF!</v>
          </cell>
          <cell r="M385" t="e">
            <v>#REF!</v>
          </cell>
          <cell r="N385" t="e">
            <v>#REF!</v>
          </cell>
          <cell r="O385" t="e">
            <v>#REF!</v>
          </cell>
          <cell r="P385" t="e">
            <v>#REF!</v>
          </cell>
          <cell r="Q385" t="e">
            <v>#REF!</v>
          </cell>
          <cell r="R385" t="e">
            <v>#REF!</v>
          </cell>
          <cell r="S385" t="e">
            <v>#REF!</v>
          </cell>
          <cell r="T385" t="e">
            <v>#REF!</v>
          </cell>
          <cell r="U385" t="e">
            <v>#REF!</v>
          </cell>
        </row>
        <row r="387">
          <cell r="A387" t="str">
            <v>Assumed Equity Base - Bear</v>
          </cell>
          <cell r="H387" t="e">
            <v>#REF!</v>
          </cell>
          <cell r="I387" t="e">
            <v>#REF!</v>
          </cell>
          <cell r="J387" t="e">
            <v>#REF!</v>
          </cell>
          <cell r="K387" t="e">
            <v>#REF!</v>
          </cell>
          <cell r="L387" t="e">
            <v>#REF!</v>
          </cell>
          <cell r="M387" t="e">
            <v>#REF!</v>
          </cell>
          <cell r="N387" t="e">
            <v>#REF!</v>
          </cell>
          <cell r="O387" t="e">
            <v>#REF!</v>
          </cell>
          <cell r="P387" t="e">
            <v>#REF!</v>
          </cell>
          <cell r="Q387" t="e">
            <v>#REF!</v>
          </cell>
          <cell r="R387" t="e">
            <v>#REF!</v>
          </cell>
          <cell r="S387" t="e">
            <v>#REF!</v>
          </cell>
          <cell r="T387" t="e">
            <v>#REF!</v>
          </cell>
          <cell r="U387" t="e">
            <v>#REF!</v>
          </cell>
        </row>
        <row r="388">
          <cell r="A388" t="str">
            <v>Return @14%</v>
          </cell>
          <cell r="H388" t="e">
            <v>#REF!</v>
          </cell>
          <cell r="I388" t="e">
            <v>#REF!</v>
          </cell>
          <cell r="J388" t="e">
            <v>#REF!</v>
          </cell>
          <cell r="K388" t="e">
            <v>#REF!</v>
          </cell>
          <cell r="L388" t="e">
            <v>#REF!</v>
          </cell>
          <cell r="M388" t="e">
            <v>#REF!</v>
          </cell>
          <cell r="N388" t="e">
            <v>#REF!</v>
          </cell>
          <cell r="O388" t="e">
            <v>#REF!</v>
          </cell>
          <cell r="P388" t="e">
            <v>#REF!</v>
          </cell>
          <cell r="Q388" t="e">
            <v>#REF!</v>
          </cell>
          <cell r="R388" t="e">
            <v>#REF!</v>
          </cell>
          <cell r="S388" t="e">
            <v>#REF!</v>
          </cell>
          <cell r="T388" t="e">
            <v>#REF!</v>
          </cell>
          <cell r="U388" t="e">
            <v>#REF!</v>
          </cell>
        </row>
        <row r="389">
          <cell r="A389" t="str">
            <v>Incentives @6% from 2008 and reducing by 0.5% therafter</v>
          </cell>
          <cell r="H389" t="e">
            <v>#REF!</v>
          </cell>
          <cell r="I389" t="e">
            <v>#REF!</v>
          </cell>
          <cell r="J389" t="e">
            <v>#REF!</v>
          </cell>
          <cell r="K389" t="e">
            <v>#REF!</v>
          </cell>
          <cell r="L389" t="e">
            <v>#REF!</v>
          </cell>
          <cell r="M389" t="e">
            <v>#REF!</v>
          </cell>
          <cell r="N389" t="e">
            <v>#REF!</v>
          </cell>
          <cell r="O389" t="e">
            <v>#REF!</v>
          </cell>
          <cell r="P389" t="e">
            <v>#REF!</v>
          </cell>
          <cell r="Q389" t="e">
            <v>#REF!</v>
          </cell>
          <cell r="R389" t="e">
            <v>#REF!</v>
          </cell>
          <cell r="S389" t="e">
            <v>#REF!</v>
          </cell>
          <cell r="T389" t="e">
            <v>#REF!</v>
          </cell>
          <cell r="U389" t="e">
            <v>#REF!</v>
          </cell>
        </row>
        <row r="390">
          <cell r="A390" t="str">
            <v>EPS (Incl. Base for Coal)</v>
          </cell>
          <cell r="H390" t="e">
            <v>#REF!</v>
          </cell>
          <cell r="I390" t="e">
            <v>#REF!</v>
          </cell>
          <cell r="J390" t="e">
            <v>#REF!</v>
          </cell>
          <cell r="K390" t="e">
            <v>#REF!</v>
          </cell>
          <cell r="L390" t="e">
            <v>#REF!</v>
          </cell>
          <cell r="M390" t="e">
            <v>#REF!</v>
          </cell>
          <cell r="N390" t="e">
            <v>#REF!</v>
          </cell>
          <cell r="O390" t="e">
            <v>#REF!</v>
          </cell>
          <cell r="P390" t="e">
            <v>#REF!</v>
          </cell>
          <cell r="Q390" t="e">
            <v>#REF!</v>
          </cell>
          <cell r="R390" t="e">
            <v>#REF!</v>
          </cell>
          <cell r="S390" t="e">
            <v>#REF!</v>
          </cell>
          <cell r="T390" t="e">
            <v>#REF!</v>
          </cell>
          <cell r="U390" t="e">
            <v>#REF!</v>
          </cell>
        </row>
        <row r="391">
          <cell r="A391" t="str">
            <v>YoY</v>
          </cell>
          <cell r="G391" t="e">
            <v>#REF!</v>
          </cell>
          <cell r="I391" t="e">
            <v>#REF!</v>
          </cell>
          <cell r="J391" t="e">
            <v>#REF!</v>
          </cell>
          <cell r="K391" t="e">
            <v>#REF!</v>
          </cell>
          <cell r="L391" t="e">
            <v>#REF!</v>
          </cell>
          <cell r="M391" t="e">
            <v>#REF!</v>
          </cell>
          <cell r="N391" t="e">
            <v>#REF!</v>
          </cell>
          <cell r="O391" t="e">
            <v>#REF!</v>
          </cell>
          <cell r="P391" t="e">
            <v>#REF!</v>
          </cell>
          <cell r="Q391" t="e">
            <v>#REF!</v>
          </cell>
          <cell r="R391" t="e">
            <v>#REF!</v>
          </cell>
          <cell r="S391" t="e">
            <v>#REF!</v>
          </cell>
          <cell r="T391" t="e">
            <v>#REF!</v>
          </cell>
          <cell r="U391" t="e">
            <v>#REF!</v>
          </cell>
        </row>
        <row r="395">
          <cell r="A395" t="str">
            <v>Coal Mines - ROE</v>
          </cell>
        </row>
        <row r="396">
          <cell r="A396" t="str">
            <v>Pakri Barwadih Production - Base (@25%)</v>
          </cell>
          <cell r="K396">
            <v>1</v>
          </cell>
          <cell r="L396">
            <v>3</v>
          </cell>
          <cell r="M396">
            <v>4.5</v>
          </cell>
          <cell r="N396">
            <v>6.75</v>
          </cell>
          <cell r="O396">
            <v>10.125</v>
          </cell>
          <cell r="P396">
            <v>10.125</v>
          </cell>
          <cell r="Q396">
            <v>10.125</v>
          </cell>
          <cell r="R396">
            <v>10.125</v>
          </cell>
          <cell r="S396">
            <v>10.125</v>
          </cell>
          <cell r="T396">
            <v>10.125</v>
          </cell>
        </row>
        <row r="397">
          <cell r="A397" t="str">
            <v>Cumulative Capex - Equity Portion</v>
          </cell>
          <cell r="K397" t="e">
            <v>#REF!</v>
          </cell>
          <cell r="L397" t="e">
            <v>#REF!</v>
          </cell>
          <cell r="M397" t="e">
            <v>#REF!</v>
          </cell>
          <cell r="N397" t="e">
            <v>#REF!</v>
          </cell>
          <cell r="O397" t="e">
            <v>#REF!</v>
          </cell>
          <cell r="P397" t="e">
            <v>#REF!</v>
          </cell>
          <cell r="Q397" t="e">
            <v>#REF!</v>
          </cell>
          <cell r="R397" t="e">
            <v>#REF!</v>
          </cell>
          <cell r="S397" t="e">
            <v>#REF!</v>
          </cell>
          <cell r="T397" t="e">
            <v>#REF!</v>
          </cell>
        </row>
        <row r="398">
          <cell r="A398" t="str">
            <v>14% ROE</v>
          </cell>
          <cell r="K398" t="e">
            <v>#REF!</v>
          </cell>
          <cell r="L398" t="e">
            <v>#REF!</v>
          </cell>
          <cell r="M398" t="e">
            <v>#REF!</v>
          </cell>
          <cell r="N398" t="e">
            <v>#REF!</v>
          </cell>
          <cell r="O398" t="e">
            <v>#REF!</v>
          </cell>
          <cell r="P398" t="e">
            <v>#REF!</v>
          </cell>
          <cell r="Q398" t="e">
            <v>#REF!</v>
          </cell>
          <cell r="R398" t="e">
            <v>#REF!</v>
          </cell>
          <cell r="S398" t="e">
            <v>#REF!</v>
          </cell>
          <cell r="T398" t="e">
            <v>#REF!</v>
          </cell>
        </row>
        <row r="400">
          <cell r="A400" t="str">
            <v>Assumed for other 7 mines cumulating 40 mtpa peak</v>
          </cell>
        </row>
        <row r="401">
          <cell r="A401" t="str">
            <v>Production</v>
          </cell>
          <cell r="N401">
            <v>4</v>
          </cell>
          <cell r="O401">
            <v>12</v>
          </cell>
          <cell r="P401">
            <v>18</v>
          </cell>
          <cell r="Q401">
            <v>27</v>
          </cell>
          <cell r="R401">
            <v>40.5</v>
          </cell>
          <cell r="S401">
            <v>40.5</v>
          </cell>
          <cell r="T401">
            <v>40.5</v>
          </cell>
        </row>
        <row r="402">
          <cell r="A402" t="str">
            <v>Cumulative Capex - Equity Portion</v>
          </cell>
          <cell r="N402" t="e">
            <v>#REF!</v>
          </cell>
          <cell r="O402" t="e">
            <v>#REF!</v>
          </cell>
          <cell r="P402" t="e">
            <v>#REF!</v>
          </cell>
          <cell r="Q402" t="e">
            <v>#REF!</v>
          </cell>
          <cell r="R402" t="e">
            <v>#REF!</v>
          </cell>
          <cell r="S402" t="e">
            <v>#REF!</v>
          </cell>
          <cell r="T402" t="e">
            <v>#REF!</v>
          </cell>
        </row>
        <row r="403">
          <cell r="A403" t="str">
            <v>14% ROE</v>
          </cell>
          <cell r="N403" t="e">
            <v>#REF!</v>
          </cell>
          <cell r="O403" t="e">
            <v>#REF!</v>
          </cell>
          <cell r="P403" t="e">
            <v>#REF!</v>
          </cell>
          <cell r="Q403" t="e">
            <v>#REF!</v>
          </cell>
          <cell r="R403" t="e">
            <v>#REF!</v>
          </cell>
          <cell r="S403" t="e">
            <v>#REF!</v>
          </cell>
          <cell r="T403" t="e">
            <v>#REF!</v>
          </cell>
        </row>
        <row r="405">
          <cell r="A405" t="str">
            <v>Cumulative incremental ROE (per share)</v>
          </cell>
        </row>
        <row r="406">
          <cell r="A406" t="str">
            <v>Base - PB + 2 Others</v>
          </cell>
          <cell r="K406" t="e">
            <v>#REF!</v>
          </cell>
          <cell r="L406" t="e">
            <v>#REF!</v>
          </cell>
          <cell r="M406" t="e">
            <v>#REF!</v>
          </cell>
          <cell r="N406" t="e">
            <v>#REF!</v>
          </cell>
          <cell r="O406" t="e">
            <v>#REF!</v>
          </cell>
          <cell r="P406" t="e">
            <v>#REF!</v>
          </cell>
          <cell r="Q406" t="e">
            <v>#REF!</v>
          </cell>
          <cell r="R406" t="e">
            <v>#REF!</v>
          </cell>
          <cell r="S406" t="e">
            <v>#REF!</v>
          </cell>
          <cell r="T406" t="e">
            <v>#REF!</v>
          </cell>
        </row>
        <row r="407">
          <cell r="A407" t="str">
            <v>Bull - PB + 5 Others</v>
          </cell>
          <cell r="K407" t="e">
            <v>#REF!</v>
          </cell>
          <cell r="L407" t="e">
            <v>#REF!</v>
          </cell>
          <cell r="M407" t="e">
            <v>#REF!</v>
          </cell>
          <cell r="N407" t="e">
            <v>#REF!</v>
          </cell>
          <cell r="O407" t="e">
            <v>#REF!</v>
          </cell>
          <cell r="P407" t="e">
            <v>#REF!</v>
          </cell>
          <cell r="Q407" t="e">
            <v>#REF!</v>
          </cell>
          <cell r="R407" t="e">
            <v>#REF!</v>
          </cell>
          <cell r="S407" t="e">
            <v>#REF!</v>
          </cell>
          <cell r="T407" t="e">
            <v>#REF!</v>
          </cell>
        </row>
        <row r="408">
          <cell r="A408" t="str">
            <v>Bear - PB Only</v>
          </cell>
          <cell r="K408" t="e">
            <v>#REF!</v>
          </cell>
          <cell r="L408" t="e">
            <v>#REF!</v>
          </cell>
          <cell r="M408" t="e">
            <v>#REF!</v>
          </cell>
          <cell r="N408" t="e">
            <v>#REF!</v>
          </cell>
          <cell r="O408" t="e">
            <v>#REF!</v>
          </cell>
          <cell r="P408" t="e">
            <v>#REF!</v>
          </cell>
          <cell r="Q408" t="e">
            <v>#REF!</v>
          </cell>
          <cell r="R408" t="e">
            <v>#REF!</v>
          </cell>
          <cell r="S408" t="e">
            <v>#REF!</v>
          </cell>
          <cell r="T408" t="e">
            <v>#REF!</v>
          </cell>
        </row>
        <row r="413">
          <cell r="A413" t="str">
            <v>ROIC Calculations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 t="str">
            <v>F2004</v>
          </cell>
          <cell r="G413" t="str">
            <v>F2005</v>
          </cell>
          <cell r="H413" t="str">
            <v>F2006e</v>
          </cell>
          <cell r="I413" t="str">
            <v>F2007e</v>
          </cell>
          <cell r="J413" t="str">
            <v>F2008e</v>
          </cell>
        </row>
        <row r="414">
          <cell r="A414" t="str">
            <v>Invested Capital</v>
          </cell>
          <cell r="B414">
            <v>0</v>
          </cell>
          <cell r="C414">
            <v>0</v>
          </cell>
          <cell r="D414">
            <v>1241</v>
          </cell>
          <cell r="E414">
            <v>1251</v>
          </cell>
          <cell r="F414">
            <v>509314</v>
          </cell>
          <cell r="G414">
            <v>503831</v>
          </cell>
          <cell r="H414">
            <v>588430</v>
          </cell>
          <cell r="I414">
            <v>627210</v>
          </cell>
          <cell r="J414">
            <v>0</v>
          </cell>
        </row>
        <row r="415">
          <cell r="A415" t="str">
            <v>NOPAT</v>
          </cell>
          <cell r="B415">
            <v>0</v>
          </cell>
          <cell r="C415" t="e">
            <v>#VALUE!</v>
          </cell>
          <cell r="D415" t="e">
            <v>#VALUE!</v>
          </cell>
          <cell r="E415" t="e">
            <v>#VALUE!</v>
          </cell>
          <cell r="F415">
            <v>7171.3587748345717</v>
          </cell>
          <cell r="G415">
            <v>34609.265518409746</v>
          </cell>
          <cell r="H415">
            <v>43307.471340322532</v>
          </cell>
          <cell r="I415">
            <v>47505.418402933028</v>
          </cell>
          <cell r="J415">
            <v>53034.774514539655</v>
          </cell>
        </row>
        <row r="416">
          <cell r="A416" t="str">
            <v>ROIC</v>
          </cell>
          <cell r="C416" t="e">
            <v>#VALUE!</v>
          </cell>
          <cell r="D416" t="e">
            <v>#VALUE!</v>
          </cell>
          <cell r="E416" t="e">
            <v>#VALUE!</v>
          </cell>
          <cell r="F416">
            <v>2.8091854219676523E-2</v>
          </cell>
          <cell r="G416">
            <v>6.8320458608411919E-2</v>
          </cell>
          <cell r="H416">
            <v>7.9298759802506058E-2</v>
          </cell>
          <cell r="I416">
            <v>7.8157050447390727E-2</v>
          </cell>
          <cell r="J416">
            <v>0.16911329383951038</v>
          </cell>
        </row>
        <row r="417">
          <cell r="A417" t="str">
            <v>ROC</v>
          </cell>
          <cell r="F417">
            <v>4.1731624212970109E-2</v>
          </cell>
          <cell r="G417">
            <v>8.3745928603485037E-2</v>
          </cell>
          <cell r="H417">
            <v>9.2726390286226257E-2</v>
          </cell>
          <cell r="I417">
            <v>0.11172451163747914</v>
          </cell>
          <cell r="J417">
            <v>0.24105889868671848</v>
          </cell>
        </row>
      </sheetData>
      <sheetData sheetId="14" refreshError="1"/>
      <sheetData sheetId="15" refreshError="1">
        <row r="1">
          <cell r="A1" t="str">
            <v>INCOME STATEMENT</v>
          </cell>
        </row>
        <row r="2">
          <cell r="A2" t="str">
            <v>Year-end March, Rs millions</v>
          </cell>
          <cell r="B2" t="str">
            <v>FY00</v>
          </cell>
          <cell r="C2" t="str">
            <v>FY01</v>
          </cell>
          <cell r="D2" t="str">
            <v>FY02</v>
          </cell>
          <cell r="E2" t="str">
            <v>FY03</v>
          </cell>
          <cell r="F2" t="str">
            <v>FY04</v>
          </cell>
          <cell r="G2" t="str">
            <v>FY05</v>
          </cell>
          <cell r="H2" t="str">
            <v>FY06</v>
          </cell>
          <cell r="I2" t="str">
            <v>FY07</v>
          </cell>
          <cell r="J2" t="str">
            <v>FY08E</v>
          </cell>
          <cell r="K2" t="str">
            <v>FY09E</v>
          </cell>
          <cell r="L2" t="str">
            <v>FY10E</v>
          </cell>
          <cell r="M2" t="str">
            <v>FY11E</v>
          </cell>
          <cell r="N2" t="str">
            <v>FY12E</v>
          </cell>
          <cell r="O2" t="str">
            <v>F2013E</v>
          </cell>
          <cell r="P2" t="str">
            <v>F2014E</v>
          </cell>
          <cell r="Q2" t="str">
            <v>F2015E</v>
          </cell>
          <cell r="R2" t="str">
            <v>F2016E</v>
          </cell>
          <cell r="S2" t="str">
            <v>F2017E</v>
          </cell>
          <cell r="T2" t="str">
            <v>F2018E</v>
          </cell>
          <cell r="U2" t="str">
            <v>F2019E</v>
          </cell>
          <cell r="V2" t="str">
            <v>F2020E</v>
          </cell>
        </row>
        <row r="3">
          <cell r="A3" t="str">
            <v>REVENUE</v>
          </cell>
        </row>
        <row r="4">
          <cell r="A4" t="str">
            <v>Sales</v>
          </cell>
          <cell r="B4">
            <v>160397.323</v>
          </cell>
          <cell r="C4">
            <v>189647.995</v>
          </cell>
          <cell r="D4">
            <v>177982</v>
          </cell>
          <cell r="E4">
            <v>190288</v>
          </cell>
          <cell r="F4">
            <v>188491</v>
          </cell>
          <cell r="G4">
            <v>223902</v>
          </cell>
          <cell r="H4">
            <v>273948</v>
          </cell>
          <cell r="I4">
            <v>338392</v>
          </cell>
          <cell r="J4">
            <v>386350</v>
          </cell>
        </row>
        <row r="5">
          <cell r="A5" t="str">
            <v>Sales growth (%)</v>
          </cell>
          <cell r="C5">
            <v>0.18236384157109642</v>
          </cell>
          <cell r="D5">
            <v>-6.1513937967021426E-2</v>
          </cell>
          <cell r="E5">
            <v>6.9141823330449048E-2</v>
          </cell>
          <cell r="F5">
            <v>-9.4435802572941929E-3</v>
          </cell>
          <cell r="G5">
            <v>0.18786573364245518</v>
          </cell>
          <cell r="H5">
            <v>0.22351743173352623</v>
          </cell>
          <cell r="I5">
            <v>0.23524172470687876</v>
          </cell>
          <cell r="J5">
            <v>0.14172320858649146</v>
          </cell>
        </row>
        <row r="6">
          <cell r="A6" t="str">
            <v>Energy Internally Consumed</v>
          </cell>
          <cell r="B6">
            <v>204</v>
          </cell>
          <cell r="C6">
            <v>244</v>
          </cell>
          <cell r="D6">
            <v>171</v>
          </cell>
          <cell r="E6">
            <v>187</v>
          </cell>
          <cell r="F6">
            <v>193</v>
          </cell>
          <cell r="G6">
            <v>248</v>
          </cell>
          <cell r="H6">
            <v>276</v>
          </cell>
          <cell r="I6">
            <v>365</v>
          </cell>
        </row>
        <row r="7">
          <cell r="A7" t="str">
            <v>Growth (%)</v>
          </cell>
          <cell r="C7">
            <v>0.19607843137254899</v>
          </cell>
          <cell r="D7">
            <v>-0.29918032786885251</v>
          </cell>
          <cell r="E7">
            <v>9.3567251461988299E-2</v>
          </cell>
          <cell r="F7">
            <v>3.2085561497326109E-2</v>
          </cell>
          <cell r="G7">
            <v>0.28497409326424861</v>
          </cell>
          <cell r="H7">
            <v>0.11290322580645151</v>
          </cell>
          <cell r="I7">
            <v>0.32246376811594213</v>
          </cell>
        </row>
        <row r="8">
          <cell r="A8" t="str">
            <v>Total Revenues</v>
          </cell>
          <cell r="B8">
            <v>160601.323</v>
          </cell>
          <cell r="C8">
            <v>189891.995</v>
          </cell>
          <cell r="D8">
            <v>178153</v>
          </cell>
          <cell r="E8">
            <v>190475</v>
          </cell>
          <cell r="F8">
            <v>188684</v>
          </cell>
          <cell r="G8">
            <v>224150</v>
          </cell>
          <cell r="H8">
            <v>274224</v>
          </cell>
          <cell r="I8">
            <v>338757</v>
          </cell>
          <cell r="J8">
            <v>386350</v>
          </cell>
          <cell r="K8">
            <v>400559.99885500182</v>
          </cell>
          <cell r="L8">
            <v>423980.78023981041</v>
          </cell>
          <cell r="M8">
            <v>426183.1314224868</v>
          </cell>
          <cell r="N8">
            <v>428153.63830365991</v>
          </cell>
          <cell r="O8">
            <v>430177.23247365275</v>
          </cell>
          <cell r="P8">
            <v>432215.13575505215</v>
          </cell>
          <cell r="Q8">
            <v>434276.88914314029</v>
          </cell>
          <cell r="R8">
            <v>436365.08126696432</v>
          </cell>
          <cell r="S8">
            <v>438484.15731307562</v>
          </cell>
          <cell r="T8">
            <v>440638.26147602586</v>
          </cell>
          <cell r="U8">
            <v>442831.96400284802</v>
          </cell>
          <cell r="V8">
            <v>455407.11506981839</v>
          </cell>
        </row>
        <row r="9">
          <cell r="A9" t="str">
            <v>Growth (%)</v>
          </cell>
          <cell r="C9">
            <v>0.18238126220168183</v>
          </cell>
          <cell r="D9">
            <v>-6.1819325243278378E-2</v>
          </cell>
          <cell r="E9">
            <v>6.9165268056109008E-2</v>
          </cell>
          <cell r="F9">
            <v>-9.4028087675548377E-3</v>
          </cell>
          <cell r="G9">
            <v>0.1879650632804053</v>
          </cell>
          <cell r="H9">
            <v>0.22339504795895615</v>
          </cell>
          <cell r="I9">
            <v>0.23532951164011906</v>
          </cell>
          <cell r="J9">
            <v>0.14049303778224509</v>
          </cell>
          <cell r="K9">
            <v>3.6780118687723018E-2</v>
          </cell>
          <cell r="L9">
            <v>5.8470095495697816E-2</v>
          </cell>
          <cell r="M9">
            <v>5.1944599503559452E-3</v>
          </cell>
          <cell r="N9">
            <v>4.6236153800740531E-3</v>
          </cell>
          <cell r="O9">
            <v>4.7263271614608193E-3</v>
          </cell>
          <cell r="P9">
            <v>4.7373573670572711E-3</v>
          </cell>
          <cell r="Q9">
            <v>4.7702017294846133E-3</v>
          </cell>
          <cell r="R9">
            <v>4.8084348396806309E-3</v>
          </cell>
          <cell r="S9">
            <v>4.8561998589773392E-3</v>
          </cell>
          <cell r="T9">
            <v>4.9126157171790474E-3</v>
          </cell>
          <cell r="U9">
            <v>4.9784658269889093E-3</v>
          </cell>
          <cell r="V9">
            <v>2.8397116940929612E-2</v>
          </cell>
        </row>
        <row r="11">
          <cell r="A11" t="str">
            <v>OPERATING EXPENDITURE</v>
          </cell>
        </row>
        <row r="12">
          <cell r="A12" t="str">
            <v>Fuel</v>
          </cell>
          <cell r="B12">
            <v>80051</v>
          </cell>
          <cell r="C12">
            <v>99342</v>
          </cell>
          <cell r="D12">
            <v>103991</v>
          </cell>
          <cell r="E12">
            <v>110312</v>
          </cell>
          <cell r="F12">
            <v>122150</v>
          </cell>
          <cell r="G12">
            <v>137235</v>
          </cell>
          <cell r="H12">
            <v>163963</v>
          </cell>
          <cell r="I12">
            <v>198201</v>
          </cell>
          <cell r="J12">
            <v>222187</v>
          </cell>
          <cell r="K12">
            <v>240885.50471165922</v>
          </cell>
          <cell r="L12">
            <v>254920.11928543949</v>
          </cell>
          <cell r="M12">
            <v>255561.10195919065</v>
          </cell>
          <cell r="N12">
            <v>256202.08463294175</v>
          </cell>
          <cell r="O12">
            <v>256843.06730669289</v>
          </cell>
          <cell r="P12">
            <v>257484.04998044408</v>
          </cell>
          <cell r="Q12">
            <v>258125.03265419521</v>
          </cell>
          <cell r="R12">
            <v>258766.01532794631</v>
          </cell>
          <cell r="S12">
            <v>259406.99800169744</v>
          </cell>
          <cell r="T12">
            <v>260047.98067544863</v>
          </cell>
          <cell r="U12">
            <v>260688.96334919977</v>
          </cell>
          <cell r="V12">
            <v>261329.94602295087</v>
          </cell>
        </row>
        <row r="13">
          <cell r="A13" t="str">
            <v>Employees’ remuneration and benefits</v>
          </cell>
          <cell r="B13">
            <v>6211.9179999999997</v>
          </cell>
          <cell r="C13">
            <v>7640.1750000000011</v>
          </cell>
          <cell r="D13">
            <v>8036</v>
          </cell>
          <cell r="E13">
            <v>8213</v>
          </cell>
          <cell r="F13">
            <v>8835</v>
          </cell>
          <cell r="G13">
            <v>8823</v>
          </cell>
          <cell r="H13">
            <v>9964</v>
          </cell>
          <cell r="I13">
            <v>11955</v>
          </cell>
          <cell r="J13">
            <v>19533</v>
          </cell>
          <cell r="K13">
            <v>16421.093792421245</v>
          </cell>
          <cell r="L13">
            <v>17823.819284578782</v>
          </cell>
          <cell r="M13">
            <v>18707.481845701699</v>
          </cell>
          <cell r="N13">
            <v>19623.4348075173</v>
          </cell>
          <cell r="O13">
            <v>20571.551128223167</v>
          </cell>
          <cell r="P13">
            <v>21551.503076242629</v>
          </cell>
          <cell r="Q13">
            <v>22562.732841368754</v>
          </cell>
          <cell r="R13">
            <v>23604.419866459939</v>
          </cell>
          <cell r="S13">
            <v>24675.444573082099</v>
          </cell>
          <cell r="T13">
            <v>25774.348123948741</v>
          </cell>
          <cell r="U13">
            <v>26899.287831721798</v>
          </cell>
          <cell r="V13">
            <v>28047.987787463604</v>
          </cell>
        </row>
        <row r="14">
          <cell r="A14" t="str">
            <v>Generation, administration and other expenses</v>
          </cell>
          <cell r="B14">
            <v>9545.1939999999995</v>
          </cell>
          <cell r="C14">
            <v>10065.950000000001</v>
          </cell>
          <cell r="D14">
            <v>11639.732</v>
          </cell>
          <cell r="E14">
            <v>10869</v>
          </cell>
          <cell r="F14">
            <v>11221</v>
          </cell>
          <cell r="G14">
            <v>12062</v>
          </cell>
          <cell r="H14">
            <v>20289</v>
          </cell>
          <cell r="I14">
            <v>26870</v>
          </cell>
          <cell r="J14">
            <v>30499</v>
          </cell>
          <cell r="K14">
            <v>33626.956685958256</v>
          </cell>
          <cell r="L14">
            <v>34803.96784093928</v>
          </cell>
          <cell r="M14">
            <v>36039.829553669355</v>
          </cell>
          <cell r="N14">
            <v>37337.484352035935</v>
          </cell>
          <cell r="O14">
            <v>38700.021890320844</v>
          </cell>
          <cell r="P14">
            <v>40130.686305520001</v>
          </cell>
          <cell r="Q14">
            <v>41632.883941479115</v>
          </cell>
          <cell r="R14">
            <v>43210.191459236186</v>
          </cell>
          <cell r="S14">
            <v>44866.364352881115</v>
          </cell>
          <cell r="T14">
            <v>46605.345891208279</v>
          </cell>
          <cell r="U14">
            <v>48431.27650645181</v>
          </cell>
          <cell r="V14">
            <v>50348.503652457512</v>
          </cell>
        </row>
        <row r="15">
          <cell r="A15" t="str">
            <v>Provisions for bad debts &amp; others</v>
          </cell>
          <cell r="B15">
            <v>7890</v>
          </cell>
          <cell r="C15">
            <v>9959</v>
          </cell>
          <cell r="D15">
            <v>1836</v>
          </cell>
          <cell r="E15">
            <v>5555</v>
          </cell>
          <cell r="F15">
            <v>5835</v>
          </cell>
          <cell r="G15">
            <v>75</v>
          </cell>
          <cell r="H15">
            <v>358</v>
          </cell>
          <cell r="I15">
            <v>116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Total Operating Expenditure</v>
          </cell>
          <cell r="B16">
            <v>103698.11200000001</v>
          </cell>
          <cell r="C16">
            <v>127007.125</v>
          </cell>
          <cell r="D16">
            <v>125502.732</v>
          </cell>
          <cell r="E16">
            <v>134949</v>
          </cell>
          <cell r="F16">
            <v>148041</v>
          </cell>
          <cell r="G16">
            <v>158195</v>
          </cell>
          <cell r="H16">
            <v>194574</v>
          </cell>
          <cell r="I16">
            <v>237142</v>
          </cell>
          <cell r="J16">
            <v>272219</v>
          </cell>
          <cell r="K16">
            <v>290933.55519003875</v>
          </cell>
          <cell r="L16">
            <v>307547.90641095757</v>
          </cell>
          <cell r="M16">
            <v>310308.41335856169</v>
          </cell>
          <cell r="N16">
            <v>313163.003792495</v>
          </cell>
          <cell r="O16">
            <v>316114.64032523689</v>
          </cell>
          <cell r="P16">
            <v>319166.23936220672</v>
          </cell>
          <cell r="Q16">
            <v>322320.64943704306</v>
          </cell>
          <cell r="R16">
            <v>325580.62665364245</v>
          </cell>
          <cell r="S16">
            <v>328948.80692766065</v>
          </cell>
          <cell r="T16">
            <v>332427.67469060567</v>
          </cell>
          <cell r="U16">
            <v>336019.52768737334</v>
          </cell>
          <cell r="V16">
            <v>339726.43746287201</v>
          </cell>
        </row>
        <row r="17">
          <cell r="A17" t="str">
            <v xml:space="preserve">% of sales </v>
          </cell>
          <cell r="B17">
            <v>0.6456865364676978</v>
          </cell>
          <cell r="C17">
            <v>0.66883875226019929</v>
          </cell>
          <cell r="D17">
            <v>0.70446600394043324</v>
          </cell>
          <cell r="E17">
            <v>0.70848667804173782</v>
          </cell>
          <cell r="F17">
            <v>0.78459752814229078</v>
          </cell>
          <cell r="G17">
            <v>0.70575507472674548</v>
          </cell>
          <cell r="H17">
            <v>0.70954402240504111</v>
          </cell>
          <cell r="I17">
            <v>0.70003571881909454</v>
          </cell>
          <cell r="J17">
            <v>0.70459169147146372</v>
          </cell>
          <cell r="K17">
            <v>0.72631704618951076</v>
          </cell>
          <cell r="L17">
            <v>0.72538171715473398</v>
          </cell>
          <cell r="M17">
            <v>0.7281105010487724</v>
          </cell>
          <cell r="N17">
            <v>0.73142670241748597</v>
          </cell>
          <cell r="O17">
            <v>0.73484744533661039</v>
          </cell>
          <cell r="P17">
            <v>0.73844299507152555</v>
          </cell>
          <cell r="Q17">
            <v>0.74220078824135682</v>
          </cell>
          <cell r="R17">
            <v>0.74611979883526724</v>
          </cell>
          <cell r="S17">
            <v>0.75019542084115198</v>
          </cell>
          <cell r="T17">
            <v>0.75442308068540775</v>
          </cell>
          <cell r="U17">
            <v>0.75879691395811766</v>
          </cell>
          <cell r="V17">
            <v>0.74598403542902181</v>
          </cell>
        </row>
        <row r="19">
          <cell r="A19" t="str">
            <v>Operating profit</v>
          </cell>
          <cell r="B19">
            <v>56903.210999999996</v>
          </cell>
          <cell r="C19">
            <v>62884.869999999995</v>
          </cell>
          <cell r="D19">
            <v>52650.267999999996</v>
          </cell>
          <cell r="E19">
            <v>55526</v>
          </cell>
          <cell r="F19">
            <v>40643</v>
          </cell>
          <cell r="G19">
            <v>65955</v>
          </cell>
          <cell r="H19">
            <v>79650</v>
          </cell>
          <cell r="I19">
            <v>101615</v>
          </cell>
          <cell r="J19">
            <v>114131</v>
          </cell>
          <cell r="K19">
            <v>109626.44366496308</v>
          </cell>
          <cell r="L19">
            <v>116432.87382885284</v>
          </cell>
          <cell r="M19">
            <v>115874.7180639251</v>
          </cell>
          <cell r="N19">
            <v>114990.63451116491</v>
          </cell>
          <cell r="O19">
            <v>114062.5921484158</v>
          </cell>
          <cell r="P19">
            <v>113048.89639284543</v>
          </cell>
          <cell r="Q19">
            <v>111956.23970609723</v>
          </cell>
          <cell r="R19">
            <v>110784.45461332187</v>
          </cell>
          <cell r="S19">
            <v>109535.35038541506</v>
          </cell>
          <cell r="T19">
            <v>108210.58678542015</v>
          </cell>
          <cell r="U19">
            <v>106812.43631547465</v>
          </cell>
          <cell r="V19">
            <v>115680.67760694653</v>
          </cell>
        </row>
        <row r="20">
          <cell r="A20" t="str">
            <v>Growth (%)</v>
          </cell>
          <cell r="C20">
            <v>0.1051198850623738</v>
          </cell>
          <cell r="D20">
            <v>-0.16275142176488555</v>
          </cell>
          <cell r="E20">
            <v>5.4619513047872825E-2</v>
          </cell>
          <cell r="F20">
            <v>-0.26803659546878944</v>
          </cell>
          <cell r="G20">
            <v>0.62278867209605582</v>
          </cell>
          <cell r="H20">
            <v>0.20764157380031834</v>
          </cell>
          <cell r="I20">
            <v>0.27576898932831129</v>
          </cell>
          <cell r="J20">
            <v>0.12317079171382184</v>
          </cell>
          <cell r="K20">
            <v>-3.9468298140180269E-2</v>
          </cell>
          <cell r="L20">
            <v>6.2087484883586619E-2</v>
          </cell>
          <cell r="M20">
            <v>-4.7937987492104872E-3</v>
          </cell>
          <cell r="N20">
            <v>-7.6296500870229877E-3</v>
          </cell>
          <cell r="O20">
            <v>-8.0705908502400892E-3</v>
          </cell>
          <cell r="P20">
            <v>-8.8871884855235006E-3</v>
          </cell>
          <cell r="Q20">
            <v>-9.6653458955602289E-3</v>
          </cell>
          <cell r="R20">
            <v>-1.0466456321250872E-2</v>
          </cell>
          <cell r="S20">
            <v>-1.1275085771434545E-2</v>
          </cell>
          <cell r="T20">
            <v>-1.2094393228611167E-2</v>
          </cell>
          <cell r="U20">
            <v>-1.2920644009795534E-2</v>
          </cell>
          <cell r="V20">
            <v>8.3026299159389749E-2</v>
          </cell>
        </row>
        <row r="21">
          <cell r="A21" t="str">
            <v>Operating margin (%)</v>
          </cell>
          <cell r="B21">
            <v>0.35431346353230225</v>
          </cell>
          <cell r="C21">
            <v>0.33116124773980071</v>
          </cell>
          <cell r="D21">
            <v>0.29553399605956676</v>
          </cell>
          <cell r="E21">
            <v>0.29151332195826224</v>
          </cell>
          <cell r="F21">
            <v>0.21540247185770919</v>
          </cell>
          <cell r="G21">
            <v>0.29424492527325452</v>
          </cell>
          <cell r="H21">
            <v>0.29045597759495889</v>
          </cell>
          <cell r="I21">
            <v>0.29996428118090551</v>
          </cell>
          <cell r="J21">
            <v>0.29540830852853628</v>
          </cell>
          <cell r="K21">
            <v>0.27368295381048924</v>
          </cell>
          <cell r="L21">
            <v>0.27461828284526607</v>
          </cell>
          <cell r="M21">
            <v>0.27188949895122755</v>
          </cell>
          <cell r="N21">
            <v>0.26857329758251397</v>
          </cell>
          <cell r="O21">
            <v>0.26515255466338944</v>
          </cell>
          <cell r="P21">
            <v>0.26155700492847445</v>
          </cell>
          <cell r="Q21">
            <v>0.25779921175864318</v>
          </cell>
          <cell r="R21">
            <v>0.25388020116473276</v>
          </cell>
          <cell r="S21">
            <v>0.24980457915884824</v>
          </cell>
          <cell r="T21">
            <v>0.24557691931459213</v>
          </cell>
          <cell r="U21">
            <v>0.24120308604188226</v>
          </cell>
          <cell r="V21">
            <v>0.25401596457097853</v>
          </cell>
        </row>
        <row r="23">
          <cell r="A23" t="str">
            <v>Non Operating Income Excluding SEB Bonds</v>
          </cell>
          <cell r="B23">
            <v>7083.53</v>
          </cell>
          <cell r="C23">
            <v>9161</v>
          </cell>
          <cell r="D23">
            <v>6725</v>
          </cell>
          <cell r="E23">
            <v>4036</v>
          </cell>
          <cell r="F23">
            <v>26456</v>
          </cell>
          <cell r="G23">
            <v>9580</v>
          </cell>
          <cell r="H23">
            <v>9367</v>
          </cell>
          <cell r="I23">
            <v>13485</v>
          </cell>
          <cell r="J23">
            <v>30020</v>
          </cell>
          <cell r="K23">
            <v>18297.480883947512</v>
          </cell>
          <cell r="L23">
            <v>25516.462032691834</v>
          </cell>
          <cell r="M23">
            <v>33177.118432517374</v>
          </cell>
          <cell r="N23">
            <v>41089.627021675165</v>
          </cell>
          <cell r="O23">
            <v>49323.427196907644</v>
          </cell>
          <cell r="P23">
            <v>57839.318504961971</v>
          </cell>
          <cell r="Q23">
            <v>66683.118603245792</v>
          </cell>
          <cell r="R23">
            <v>75858.579102195697</v>
          </cell>
          <cell r="S23">
            <v>85422.878106614487</v>
          </cell>
          <cell r="T23">
            <v>95351.266115801875</v>
          </cell>
          <cell r="U23">
            <v>105683.20250383276</v>
          </cell>
          <cell r="V23">
            <v>116414.30267126737</v>
          </cell>
        </row>
        <row r="24">
          <cell r="A24" t="str">
            <v>SEB Bond Income (Net of rebate)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13543</v>
          </cell>
          <cell r="G24">
            <v>4895</v>
          </cell>
          <cell r="H24">
            <v>8830</v>
          </cell>
          <cell r="I24">
            <v>14235</v>
          </cell>
          <cell r="J24">
            <v>0</v>
          </cell>
          <cell r="K24">
            <v>6920.1015000000007</v>
          </cell>
          <cell r="L24">
            <v>5297.8769999999995</v>
          </cell>
          <cell r="M24">
            <v>3675.6525000000006</v>
          </cell>
          <cell r="N24">
            <v>2053.4280000000003</v>
          </cell>
          <cell r="O24">
            <v>431.20350000000002</v>
          </cell>
          <cell r="P24">
            <v>-1191.0210000000002</v>
          </cell>
          <cell r="Q24">
            <v>-2813.2455</v>
          </cell>
          <cell r="R24">
            <v>-4435.47</v>
          </cell>
          <cell r="S24">
            <v>-6057.6945000000014</v>
          </cell>
          <cell r="T24">
            <v>-7679.9190000000017</v>
          </cell>
          <cell r="U24">
            <v>-9302.1435000000038</v>
          </cell>
          <cell r="V24">
            <v>-10924.368</v>
          </cell>
        </row>
        <row r="26">
          <cell r="A26" t="str">
            <v>Depreciation</v>
          </cell>
          <cell r="B26">
            <v>20831</v>
          </cell>
          <cell r="C26">
            <v>23223</v>
          </cell>
          <cell r="D26">
            <v>13784</v>
          </cell>
          <cell r="E26">
            <v>15291</v>
          </cell>
          <cell r="F26">
            <v>20232</v>
          </cell>
          <cell r="G26">
            <v>19584</v>
          </cell>
          <cell r="H26">
            <v>20710</v>
          </cell>
          <cell r="I26">
            <v>20998</v>
          </cell>
          <cell r="J26">
            <v>22060</v>
          </cell>
          <cell r="K26">
            <v>28850.603399481977</v>
          </cell>
          <cell r="L26">
            <v>32663.258931935547</v>
          </cell>
          <cell r="M26">
            <v>32489.681181935546</v>
          </cell>
          <cell r="N26">
            <v>32316.103431935546</v>
          </cell>
          <cell r="O26">
            <v>32142.525681935545</v>
          </cell>
          <cell r="P26">
            <v>31968.947931935545</v>
          </cell>
          <cell r="Q26">
            <v>31795.370181935545</v>
          </cell>
          <cell r="R26">
            <v>31621.792431935544</v>
          </cell>
          <cell r="S26">
            <v>31448.214681935544</v>
          </cell>
          <cell r="T26">
            <v>31274.636931935544</v>
          </cell>
          <cell r="U26">
            <v>31101.059181935543</v>
          </cell>
          <cell r="V26">
            <v>30927.481431935543</v>
          </cell>
        </row>
        <row r="27">
          <cell r="A27" t="str">
            <v>% of average gross block</v>
          </cell>
          <cell r="B27" t="e">
            <v>#DIV/0!</v>
          </cell>
          <cell r="C27" t="e">
            <v>#DIV/0!</v>
          </cell>
          <cell r="D27">
            <v>4.2408784500979915E-2</v>
          </cell>
          <cell r="E27">
            <v>4.1757125418841093E-2</v>
          </cell>
          <cell r="F27">
            <v>5.2792672903049044E-2</v>
          </cell>
          <cell r="G27">
            <v>4.7114127381838782E-2</v>
          </cell>
          <cell r="H27">
            <v>4.629433000637078E-2</v>
          </cell>
          <cell r="I27">
            <v>4.3090852377199895E-2</v>
          </cell>
          <cell r="J27">
            <v>4.3174985908436152E-2</v>
          </cell>
          <cell r="K27">
            <v>4.4237992970341963E-2</v>
          </cell>
          <cell r="L27">
            <v>4.7044132862558055E-2</v>
          </cell>
          <cell r="M27">
            <v>4.6794132862558055E-2</v>
          </cell>
          <cell r="N27">
            <v>4.6544132862558055E-2</v>
          </cell>
          <cell r="O27">
            <v>4.6294132862558054E-2</v>
          </cell>
          <cell r="P27">
            <v>4.6044132862558054E-2</v>
          </cell>
          <cell r="Q27">
            <v>4.5794132862558054E-2</v>
          </cell>
          <cell r="R27">
            <v>4.5544132862558054E-2</v>
          </cell>
          <cell r="S27">
            <v>4.5294132862558054E-2</v>
          </cell>
          <cell r="T27">
            <v>4.5044132862558053E-2</v>
          </cell>
          <cell r="U27">
            <v>4.4794132862558053E-2</v>
          </cell>
          <cell r="V27">
            <v>4.4544132862558053E-2</v>
          </cell>
        </row>
        <row r="28">
          <cell r="A28" t="str">
            <v>Interest and finance charges</v>
          </cell>
          <cell r="B28">
            <v>9827.6278173981646</v>
          </cell>
          <cell r="C28">
            <v>10917.633900284078</v>
          </cell>
          <cell r="D28">
            <v>8677.0145183220775</v>
          </cell>
          <cell r="E28">
            <v>9916.0186927184059</v>
          </cell>
          <cell r="F28">
            <v>12386</v>
          </cell>
          <cell r="G28">
            <v>10142</v>
          </cell>
          <cell r="H28">
            <v>9795</v>
          </cell>
          <cell r="I28">
            <v>18873</v>
          </cell>
          <cell r="J28">
            <v>18581</v>
          </cell>
          <cell r="K28">
            <v>22304.521009122167</v>
          </cell>
          <cell r="L28">
            <v>23116.04238720307</v>
          </cell>
          <cell r="M28">
            <v>22674.327361086751</v>
          </cell>
          <cell r="N28">
            <v>21908.225948474617</v>
          </cell>
          <cell r="O28">
            <v>21100.409698254753</v>
          </cell>
          <cell r="P28">
            <v>20209.088410171025</v>
          </cell>
          <cell r="Q28">
            <v>19240.978071608839</v>
          </cell>
          <cell r="R28">
            <v>18195.91759063963</v>
          </cell>
          <cell r="S28">
            <v>17075.727198893132</v>
          </cell>
          <cell r="T28">
            <v>15882.07687797475</v>
          </cell>
          <cell r="U28">
            <v>14617.250399123943</v>
          </cell>
          <cell r="V28">
            <v>23646.526846198321</v>
          </cell>
        </row>
        <row r="30">
          <cell r="A30" t="str">
            <v>Profit before Tax</v>
          </cell>
          <cell r="B30">
            <v>33328.113182601832</v>
          </cell>
          <cell r="C30">
            <v>37905.236099715919</v>
          </cell>
          <cell r="D30">
            <v>36914.253481677923</v>
          </cell>
          <cell r="E30">
            <v>34354.981307281596</v>
          </cell>
          <cell r="F30">
            <v>48024</v>
          </cell>
          <cell r="G30">
            <v>50704</v>
          </cell>
          <cell r="H30">
            <v>67342</v>
          </cell>
          <cell r="I30">
            <v>89464</v>
          </cell>
          <cell r="J30">
            <v>103510</v>
          </cell>
          <cell r="K30">
            <v>83688.901640306445</v>
          </cell>
          <cell r="L30">
            <v>91467.911542406058</v>
          </cell>
          <cell r="M30">
            <v>97563.480453420168</v>
          </cell>
          <cell r="N30">
            <v>103909.36015242993</v>
          </cell>
          <cell r="O30">
            <v>110574.28746513317</v>
          </cell>
          <cell r="P30">
            <v>117519.1575557008</v>
          </cell>
          <cell r="Q30">
            <v>124789.76455579865</v>
          </cell>
          <cell r="R30">
            <v>132389.85369294239</v>
          </cell>
          <cell r="S30">
            <v>140376.59211120082</v>
          </cell>
          <cell r="T30">
            <v>148725.22009131184</v>
          </cell>
          <cell r="U30">
            <v>157475.18573824788</v>
          </cell>
          <cell r="V30">
            <v>166596.60400007994</v>
          </cell>
        </row>
        <row r="31">
          <cell r="A31" t="str">
            <v>Net Taxation</v>
          </cell>
          <cell r="B31">
            <v>2064</v>
          </cell>
          <cell r="C31">
            <v>3400</v>
          </cell>
          <cell r="D31">
            <v>2125</v>
          </cell>
          <cell r="E31">
            <v>1465</v>
          </cell>
          <cell r="F31">
            <v>5108.4443859619332</v>
          </cell>
          <cell r="G31">
            <v>2266.8861176006053</v>
          </cell>
          <cell r="H31">
            <v>7999</v>
          </cell>
          <cell r="I31">
            <v>20631</v>
          </cell>
          <cell r="J31">
            <v>28811</v>
          </cell>
          <cell r="K31">
            <v>6158.9320655367337</v>
          </cell>
          <cell r="L31">
            <v>8588.8411202040716</v>
          </cell>
          <cell r="M31">
            <v>11167.418064385349</v>
          </cell>
          <cell r="N31">
            <v>13830.768455495861</v>
          </cell>
          <cell r="O31">
            <v>16602.265594479115</v>
          </cell>
          <cell r="P31">
            <v>19468.714608770202</v>
          </cell>
          <cell r="Q31">
            <v>22445.537721852535</v>
          </cell>
          <cell r="R31">
            <v>25533.997725799072</v>
          </cell>
          <cell r="S31">
            <v>28753.340770686438</v>
          </cell>
          <cell r="T31">
            <v>32095.236174578909</v>
          </cell>
          <cell r="U31">
            <v>35572.965962790106</v>
          </cell>
          <cell r="V31">
            <v>39185.0542791486</v>
          </cell>
        </row>
        <row r="32">
          <cell r="A32" t="str">
            <v>Provisions for current tax (net of tax on extraordinary items)</v>
          </cell>
          <cell r="B32">
            <v>2064</v>
          </cell>
          <cell r="C32">
            <v>3400</v>
          </cell>
          <cell r="D32">
            <v>2125</v>
          </cell>
          <cell r="E32">
            <v>1464</v>
          </cell>
          <cell r="F32">
            <v>5108.4443859619332</v>
          </cell>
          <cell r="G32">
            <v>2266.8861176006053</v>
          </cell>
          <cell r="H32">
            <v>7991</v>
          </cell>
          <cell r="I32">
            <v>20670</v>
          </cell>
          <cell r="J32">
            <v>28810</v>
          </cell>
          <cell r="K32">
            <v>6158.9320655367337</v>
          </cell>
          <cell r="L32">
            <v>8588.8411202040716</v>
          </cell>
          <cell r="M32">
            <v>11167.418064385349</v>
          </cell>
          <cell r="N32">
            <v>13830.768455495861</v>
          </cell>
          <cell r="O32">
            <v>16602.265594479115</v>
          </cell>
          <cell r="P32">
            <v>19468.714608770202</v>
          </cell>
          <cell r="Q32">
            <v>22445.537721852535</v>
          </cell>
          <cell r="R32">
            <v>25533.997725799072</v>
          </cell>
          <cell r="S32">
            <v>28753.340770686438</v>
          </cell>
          <cell r="T32">
            <v>32095.236174578909</v>
          </cell>
          <cell r="U32">
            <v>35572.965962790106</v>
          </cell>
          <cell r="V32">
            <v>39185.0542791486</v>
          </cell>
        </row>
        <row r="33">
          <cell r="A33" t="str">
            <v>Provisions for deferred tax</v>
          </cell>
          <cell r="B33">
            <v>0</v>
          </cell>
          <cell r="C33">
            <v>0</v>
          </cell>
          <cell r="D33">
            <v>0</v>
          </cell>
          <cell r="E33">
            <v>1</v>
          </cell>
          <cell r="F33">
            <v>0</v>
          </cell>
          <cell r="G33">
            <v>0</v>
          </cell>
          <cell r="H33">
            <v>8</v>
          </cell>
          <cell r="I33">
            <v>-39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Effective Tax Rate</v>
          </cell>
          <cell r="F34">
            <v>0.10677963223933307</v>
          </cell>
          <cell r="G34">
            <v>4.4618472574117336E-2</v>
          </cell>
          <cell r="H34">
            <v>0.11878174096403434</v>
          </cell>
          <cell r="I34">
            <v>0.2306067244925333</v>
          </cell>
          <cell r="J34">
            <v>0.27834025698000192</v>
          </cell>
          <cell r="K34">
            <v>7.3593175974608016E-2</v>
          </cell>
          <cell r="L34">
            <v>9.3900046206063653E-2</v>
          </cell>
          <cell r="M34">
            <v>0.11446309636029252</v>
          </cell>
          <cell r="N34">
            <v>0.13310416342865361</v>
          </cell>
          <cell r="O34">
            <v>0.15014580672486108</v>
          </cell>
          <cell r="P34">
            <v>0.16566417777069731</v>
          </cell>
          <cell r="Q34">
            <v>0.1798668168158632</v>
          </cell>
          <cell r="R34">
            <v>0.19286974804746893</v>
          </cell>
          <cell r="S34">
            <v>0.20483002428146405</v>
          </cell>
          <cell r="T34">
            <v>0.21580224359307459</v>
          </cell>
          <cell r="U34">
            <v>0.22589569141336835</v>
          </cell>
          <cell r="V34">
            <v>0.23520920197826961</v>
          </cell>
        </row>
        <row r="35">
          <cell r="A35" t="str">
            <v>Net Profit</v>
          </cell>
          <cell r="B35">
            <v>31264.113182601832</v>
          </cell>
          <cell r="C35">
            <v>34505.236099715919</v>
          </cell>
          <cell r="D35">
            <v>34789.253481677923</v>
          </cell>
          <cell r="E35">
            <v>32889.981307281596</v>
          </cell>
          <cell r="F35">
            <v>42915.555614038065</v>
          </cell>
          <cell r="G35">
            <v>48437.113882399397</v>
          </cell>
          <cell r="H35">
            <v>59343</v>
          </cell>
          <cell r="I35">
            <v>68833</v>
          </cell>
          <cell r="J35">
            <v>74699</v>
          </cell>
          <cell r="K35">
            <v>77529.969574769711</v>
          </cell>
          <cell r="L35">
            <v>82879.070422201985</v>
          </cell>
          <cell r="M35">
            <v>86396.062389034822</v>
          </cell>
          <cell r="N35">
            <v>90078.591696934076</v>
          </cell>
          <cell r="O35">
            <v>93972.021870654076</v>
          </cell>
          <cell r="P35">
            <v>98050.442946930605</v>
          </cell>
          <cell r="Q35">
            <v>102344.22683394612</v>
          </cell>
          <cell r="R35">
            <v>106855.85596714332</v>
          </cell>
          <cell r="S35">
            <v>111623.25134051437</v>
          </cell>
          <cell r="T35">
            <v>116629.9839167329</v>
          </cell>
          <cell r="U35">
            <v>121902.21977545781</v>
          </cell>
          <cell r="V35">
            <v>127411.54972093132</v>
          </cell>
        </row>
        <row r="37">
          <cell r="A37" t="str">
            <v>Extraordinary Items - as per Annual Report / Quarterly Results</v>
          </cell>
        </row>
        <row r="38">
          <cell r="A38" t="str">
            <v>Prior period income/expenditure (net)</v>
          </cell>
          <cell r="B38">
            <v>-544.25099999999998</v>
          </cell>
          <cell r="C38">
            <v>-798.36700000000008</v>
          </cell>
          <cell r="D38">
            <v>-1</v>
          </cell>
          <cell r="E38">
            <v>-803</v>
          </cell>
          <cell r="F38">
            <v>-183</v>
          </cell>
          <cell r="G38">
            <v>102</v>
          </cell>
          <cell r="H38">
            <v>-2488</v>
          </cell>
          <cell r="I38">
            <v>109</v>
          </cell>
        </row>
        <row r="39">
          <cell r="A39" t="str">
            <v>Extraordinary Item -- capital receipt</v>
          </cell>
          <cell r="B39">
            <v>0</v>
          </cell>
          <cell r="C39">
            <v>0</v>
          </cell>
          <cell r="D39">
            <v>501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>Our adjustments - extraordinary income/ (expense)</v>
          </cell>
          <cell r="B40">
            <v>3524.8010000000004</v>
          </cell>
          <cell r="C40">
            <v>3631.2910000000002</v>
          </cell>
          <cell r="D40">
            <v>107.21100000000001</v>
          </cell>
          <cell r="E40">
            <v>3988</v>
          </cell>
          <cell r="F40">
            <v>11056</v>
          </cell>
          <cell r="G40">
            <v>9976</v>
          </cell>
          <cell r="H40">
            <v>1553</v>
          </cell>
          <cell r="I40">
            <v>41</v>
          </cell>
        </row>
        <row r="41">
          <cell r="A41" t="str">
            <v>Tax on Extraordinary Items</v>
          </cell>
          <cell r="F41">
            <v>1180.5556140380663</v>
          </cell>
          <cell r="G41">
            <v>445.11388239939453</v>
          </cell>
        </row>
        <row r="42">
          <cell r="A42" t="str">
            <v>Extraordinary Items - as per Prospectus</v>
          </cell>
        </row>
        <row r="43">
          <cell r="A43" t="str">
            <v>Adjustment on account of changes in accounting policies</v>
          </cell>
          <cell r="B43">
            <v>11</v>
          </cell>
          <cell r="C43">
            <v>0</v>
          </cell>
          <cell r="D43">
            <v>5</v>
          </cell>
          <cell r="E43">
            <v>16</v>
          </cell>
          <cell r="F43" t="str">
            <v>Ignored</v>
          </cell>
        </row>
        <row r="44">
          <cell r="A44" t="str">
            <v>Impact of material adjustments</v>
          </cell>
          <cell r="B44">
            <v>2412</v>
          </cell>
          <cell r="C44">
            <v>-2993</v>
          </cell>
          <cell r="D44">
            <v>4572</v>
          </cell>
          <cell r="E44">
            <v>-4130</v>
          </cell>
          <cell r="F44" t="str">
            <v>to match</v>
          </cell>
        </row>
        <row r="45">
          <cell r="A45" t="str">
            <v>Prior period items</v>
          </cell>
          <cell r="B45">
            <v>-431</v>
          </cell>
          <cell r="C45">
            <v>648</v>
          </cell>
          <cell r="D45">
            <v>-299</v>
          </cell>
          <cell r="E45">
            <v>681</v>
          </cell>
          <cell r="F45" t="str">
            <v>AR Figures</v>
          </cell>
        </row>
        <row r="46">
          <cell r="A46" t="str">
            <v>Total Adjustments (B)</v>
          </cell>
          <cell r="B46">
            <v>1992</v>
          </cell>
          <cell r="C46">
            <v>-2345</v>
          </cell>
          <cell r="D46">
            <v>4278</v>
          </cell>
          <cell r="E46">
            <v>-3433</v>
          </cell>
        </row>
        <row r="48">
          <cell r="A48" t="str">
            <v>Net Extraordinary</v>
          </cell>
          <cell r="F48">
            <v>9692.4443859619332</v>
          </cell>
          <cell r="G48">
            <v>9632.8861176006048</v>
          </cell>
          <cell r="H48">
            <v>-935</v>
          </cell>
          <cell r="I48">
            <v>150</v>
          </cell>
          <cell r="J48">
            <v>0</v>
          </cell>
        </row>
        <row r="50">
          <cell r="A50" t="str">
            <v>Reported Net Profit</v>
          </cell>
          <cell r="B50">
            <v>36236.663182601835</v>
          </cell>
          <cell r="C50">
            <v>34993.160099715918</v>
          </cell>
          <cell r="D50">
            <v>39674.464481677926</v>
          </cell>
          <cell r="E50">
            <v>32641.981307281596</v>
          </cell>
          <cell r="F50">
            <v>52608</v>
          </cell>
          <cell r="G50">
            <v>58070</v>
          </cell>
          <cell r="H50">
            <v>58408</v>
          </cell>
          <cell r="I50">
            <v>68983</v>
          </cell>
          <cell r="J50">
            <v>74699</v>
          </cell>
          <cell r="K50">
            <v>77529.969574769711</v>
          </cell>
          <cell r="L50">
            <v>82879.070422201985</v>
          </cell>
          <cell r="M50">
            <v>86396.062389034822</v>
          </cell>
          <cell r="N50">
            <v>90078.591696934076</v>
          </cell>
          <cell r="O50">
            <v>93972.021870654076</v>
          </cell>
          <cell r="P50">
            <v>98050.442946930605</v>
          </cell>
          <cell r="Q50">
            <v>102344.22683394612</v>
          </cell>
          <cell r="R50">
            <v>106855.85596714332</v>
          </cell>
          <cell r="S50">
            <v>111623.25134051437</v>
          </cell>
          <cell r="T50">
            <v>116629.9839167329</v>
          </cell>
          <cell r="U50">
            <v>121902.21977545781</v>
          </cell>
          <cell r="V50">
            <v>127411.54972093132</v>
          </cell>
        </row>
        <row r="51">
          <cell r="G51">
            <v>0</v>
          </cell>
        </row>
        <row r="52">
          <cell r="A52" t="str">
            <v>Common Size PAT</v>
          </cell>
          <cell r="B52">
            <v>31217.133182601836</v>
          </cell>
          <cell r="C52">
            <v>29232.160099715918</v>
          </cell>
          <cell r="D52">
            <v>35074.464481677926</v>
          </cell>
          <cell r="E52">
            <v>30070.981307281596</v>
          </cell>
          <cell r="F52">
            <v>17717.444385961935</v>
          </cell>
          <cell r="G52">
            <v>45861.886117600603</v>
          </cell>
          <cell r="H52">
            <v>48210</v>
          </cell>
          <cell r="I52">
            <v>61894</v>
          </cell>
          <cell r="J52">
            <v>73490</v>
          </cell>
        </row>
        <row r="54">
          <cell r="A54" t="str">
            <v>Year-ending shares (basic?)</v>
          </cell>
          <cell r="B54">
            <v>7812.5493999999999</v>
          </cell>
          <cell r="C54">
            <v>7812.5493999999999</v>
          </cell>
          <cell r="D54">
            <v>7812.5493999999999</v>
          </cell>
          <cell r="E54">
            <v>7812.5493999999999</v>
          </cell>
          <cell r="F54">
            <v>7812.5493999999999</v>
          </cell>
          <cell r="G54">
            <v>8245.4644000000008</v>
          </cell>
          <cell r="H54">
            <v>8245.4644000000008</v>
          </cell>
          <cell r="I54">
            <v>8245.4644000000008</v>
          </cell>
          <cell r="J54">
            <v>8245.4644000000008</v>
          </cell>
          <cell r="K54">
            <v>8245.4644000000008</v>
          </cell>
          <cell r="L54">
            <v>8245.4644000000008</v>
          </cell>
          <cell r="M54">
            <v>8245.4644000000008</v>
          </cell>
          <cell r="N54">
            <v>8245.4644000000008</v>
          </cell>
          <cell r="O54">
            <v>8245.4644000000008</v>
          </cell>
          <cell r="P54">
            <v>8245.4644000000008</v>
          </cell>
          <cell r="Q54">
            <v>8245.4644000000008</v>
          </cell>
          <cell r="R54">
            <v>8245.4644000000008</v>
          </cell>
          <cell r="S54">
            <v>8245.4644000000008</v>
          </cell>
          <cell r="T54">
            <v>8245.4644000000008</v>
          </cell>
          <cell r="U54">
            <v>8245.4644000000008</v>
          </cell>
          <cell r="V54">
            <v>8245.4644000000008</v>
          </cell>
        </row>
        <row r="55">
          <cell r="A55" t="str">
            <v>Year-ending shares (diluted)</v>
          </cell>
          <cell r="B55">
            <v>7812.5493999999999</v>
          </cell>
          <cell r="C55">
            <v>7812.5493999999999</v>
          </cell>
          <cell r="D55">
            <v>7812.5493999999999</v>
          </cell>
          <cell r="E55">
            <v>7812.5493999999999</v>
          </cell>
          <cell r="F55">
            <v>7812.5493999999999</v>
          </cell>
          <cell r="G55">
            <v>8245.4644000000008</v>
          </cell>
          <cell r="H55">
            <v>8245.4644000000008</v>
          </cell>
          <cell r="I55">
            <v>8245.4644000000008</v>
          </cell>
          <cell r="J55">
            <v>8245.4644000000008</v>
          </cell>
          <cell r="K55">
            <v>8245.4644000000008</v>
          </cell>
          <cell r="L55">
            <v>8245.4644000000008</v>
          </cell>
          <cell r="M55">
            <v>8245.4644000000008</v>
          </cell>
          <cell r="N55">
            <v>8245.4644000000008</v>
          </cell>
          <cell r="O55">
            <v>8245.4644000000008</v>
          </cell>
          <cell r="P55">
            <v>8245.4644000000008</v>
          </cell>
          <cell r="Q55">
            <v>8245.4644000000008</v>
          </cell>
          <cell r="R55">
            <v>8245.4644000000008</v>
          </cell>
          <cell r="S55">
            <v>8245.4644000000008</v>
          </cell>
          <cell r="T55">
            <v>8245.4644000000008</v>
          </cell>
          <cell r="U55">
            <v>8245.4644000000008</v>
          </cell>
          <cell r="V55">
            <v>8245.4644000000008</v>
          </cell>
        </row>
        <row r="56">
          <cell r="A56" t="str">
            <v>Year-ending average shares diluted</v>
          </cell>
          <cell r="B56">
            <v>7812.5493999999999</v>
          </cell>
          <cell r="C56">
            <v>7812.5493999999999</v>
          </cell>
          <cell r="D56">
            <v>7812.5493999999999</v>
          </cell>
          <cell r="E56">
            <v>7812.5493999999999</v>
          </cell>
          <cell r="F56">
            <v>7812.5493999999999</v>
          </cell>
          <cell r="G56">
            <v>7992.9306500000012</v>
          </cell>
          <cell r="H56">
            <v>8245.4644000000008</v>
          </cell>
          <cell r="I56">
            <v>8245.4644000000008</v>
          </cell>
          <cell r="J56">
            <v>8245.4644000000008</v>
          </cell>
          <cell r="K56">
            <v>8245.4644000000008</v>
          </cell>
          <cell r="L56">
            <v>8245.4644000000008</v>
          </cell>
          <cell r="M56">
            <v>8245.4644000000008</v>
          </cell>
          <cell r="N56">
            <v>8245.4644000000008</v>
          </cell>
          <cell r="O56">
            <v>8245.4644000000008</v>
          </cell>
          <cell r="P56">
            <v>8245.4644000000008</v>
          </cell>
          <cell r="Q56">
            <v>8245.4644000000008</v>
          </cell>
          <cell r="R56">
            <v>8245.4644000000008</v>
          </cell>
          <cell r="S56">
            <v>8245.4644000000008</v>
          </cell>
          <cell r="T56">
            <v>8245.4644000000008</v>
          </cell>
          <cell r="U56">
            <v>8245.4644000000008</v>
          </cell>
          <cell r="V56">
            <v>8245.4644000000008</v>
          </cell>
        </row>
        <row r="57">
          <cell r="A57" t="str">
            <v>Reported EPS (Rs)</v>
          </cell>
          <cell r="F57">
            <v>6.7337814209533189</v>
          </cell>
          <cell r="G57">
            <v>7.0426597196878316</v>
          </cell>
          <cell r="H57">
            <v>7.0836519529451847</v>
          </cell>
          <cell r="I57">
            <v>8.3661752271952068</v>
          </cell>
          <cell r="J57">
            <v>9.0594048286716262</v>
          </cell>
          <cell r="K57">
            <v>9.4027414119657955</v>
          </cell>
          <cell r="L57">
            <v>10.051473925738128</v>
          </cell>
          <cell r="M57">
            <v>10.478010479195667</v>
          </cell>
          <cell r="N57">
            <v>10.924623202173315</v>
          </cell>
          <cell r="O57">
            <v>11.396813728363689</v>
          </cell>
          <cell r="P57">
            <v>11.891439728601654</v>
          </cell>
          <cell r="Q57">
            <v>12.41218467136261</v>
          </cell>
          <cell r="R57">
            <v>12.959349623429738</v>
          </cell>
          <cell r="S57">
            <v>13.537533597321014</v>
          </cell>
          <cell r="T57">
            <v>14.144744099159885</v>
          </cell>
          <cell r="U57">
            <v>14.784154519599623</v>
          </cell>
          <cell r="V57">
            <v>15.452319425565806</v>
          </cell>
        </row>
        <row r="58">
          <cell r="A58" t="str">
            <v>Adjusted basic EPS (Rs)</v>
          </cell>
          <cell r="B58">
            <v>4.0017811833102561</v>
          </cell>
          <cell r="C58">
            <v>4.4166422934510878</v>
          </cell>
          <cell r="D58">
            <v>4.4529962884686425</v>
          </cell>
          <cell r="E58">
            <v>4.2098909873493531</v>
          </cell>
          <cell r="F58">
            <v>5.4931563842704234</v>
          </cell>
          <cell r="G58">
            <v>5.8743948833736273</v>
          </cell>
          <cell r="H58">
            <v>7.1970476277843121</v>
          </cell>
          <cell r="I58">
            <v>8.3479834077022996</v>
          </cell>
          <cell r="J58">
            <v>9.0594048286716262</v>
          </cell>
          <cell r="K58">
            <v>9.4027414119657955</v>
          </cell>
          <cell r="L58">
            <v>10.051473925738128</v>
          </cell>
          <cell r="M58">
            <v>10.478010479195667</v>
          </cell>
          <cell r="N58">
            <v>10.924623202173315</v>
          </cell>
          <cell r="O58">
            <v>11.396813728363689</v>
          </cell>
          <cell r="P58">
            <v>11.891439728601654</v>
          </cell>
          <cell r="Q58">
            <v>12.41218467136261</v>
          </cell>
          <cell r="R58">
            <v>12.959349623429738</v>
          </cell>
          <cell r="S58">
            <v>13.537533597321014</v>
          </cell>
          <cell r="T58">
            <v>14.144744099159885</v>
          </cell>
          <cell r="U58">
            <v>14.784154519599623</v>
          </cell>
          <cell r="V58">
            <v>15.452319425565806</v>
          </cell>
        </row>
        <row r="59">
          <cell r="A59" t="str">
            <v>Diluted EPS (Rs)</v>
          </cell>
          <cell r="B59">
            <v>4.0017811833102561</v>
          </cell>
          <cell r="C59">
            <v>4.4166422934510878</v>
          </cell>
          <cell r="D59">
            <v>4.4529962884686425</v>
          </cell>
          <cell r="E59">
            <v>4.2098909873493531</v>
          </cell>
          <cell r="F59">
            <v>5.4931563842704234</v>
          </cell>
          <cell r="G59">
            <v>5.8743948833736273</v>
          </cell>
          <cell r="H59">
            <v>7.1970476277843121</v>
          </cell>
          <cell r="I59">
            <v>8.3479834077022996</v>
          </cell>
          <cell r="J59">
            <v>9.0594048286716262</v>
          </cell>
          <cell r="K59">
            <v>9.4027414119657955</v>
          </cell>
          <cell r="L59">
            <v>10.051473925738128</v>
          </cell>
          <cell r="M59">
            <v>10.478010479195667</v>
          </cell>
          <cell r="N59">
            <v>10.924623202173315</v>
          </cell>
          <cell r="O59">
            <v>11.396813728363689</v>
          </cell>
          <cell r="P59">
            <v>11.891439728601654</v>
          </cell>
          <cell r="Q59">
            <v>12.41218467136261</v>
          </cell>
          <cell r="R59">
            <v>12.959349623429738</v>
          </cell>
          <cell r="S59">
            <v>13.537533597321014</v>
          </cell>
          <cell r="T59">
            <v>14.144744099159885</v>
          </cell>
          <cell r="U59">
            <v>14.784154519599623</v>
          </cell>
          <cell r="V59">
            <v>15.452319425565806</v>
          </cell>
        </row>
        <row r="61">
          <cell r="A61" t="str">
            <v>DIVIDENDS</v>
          </cell>
        </row>
        <row r="62">
          <cell r="A62" t="str">
            <v>Dividend (including Dividend Tax)</v>
          </cell>
          <cell r="B62">
            <v>7600</v>
          </cell>
          <cell r="C62">
            <v>8232</v>
          </cell>
          <cell r="D62">
            <v>7079</v>
          </cell>
          <cell r="E62">
            <v>7475</v>
          </cell>
          <cell r="F62">
            <v>12210</v>
          </cell>
          <cell r="G62">
            <v>22470</v>
          </cell>
          <cell r="H62">
            <v>26435</v>
          </cell>
          <cell r="I62">
            <v>30383</v>
          </cell>
          <cell r="J62">
            <v>30556.145041825002</v>
          </cell>
          <cell r="K62">
            <v>32906.617737350003</v>
          </cell>
          <cell r="L62">
            <v>32906.617737350003</v>
          </cell>
          <cell r="M62">
            <v>32906.617737350003</v>
          </cell>
          <cell r="N62">
            <v>32906.617737350003</v>
          </cell>
          <cell r="O62">
            <v>32906.617737350003</v>
          </cell>
          <cell r="P62">
            <v>32906.617737350003</v>
          </cell>
          <cell r="Q62">
            <v>32906.617737350003</v>
          </cell>
          <cell r="R62">
            <v>32906.617737350003</v>
          </cell>
          <cell r="S62">
            <v>32906.617737350003</v>
          </cell>
          <cell r="T62">
            <v>32906.617737350003</v>
          </cell>
          <cell r="U62">
            <v>32906.617737350003</v>
          </cell>
          <cell r="V62">
            <v>32906.617737350003</v>
          </cell>
        </row>
        <row r="63">
          <cell r="A63" t="str">
            <v>Dividend - Interim</v>
          </cell>
          <cell r="B63">
            <v>3000</v>
          </cell>
          <cell r="C63">
            <v>0</v>
          </cell>
          <cell r="D63">
            <v>0</v>
          </cell>
          <cell r="E63">
            <v>4000</v>
          </cell>
          <cell r="F63">
            <v>0</v>
          </cell>
          <cell r="G63">
            <v>9895</v>
          </cell>
          <cell r="H63">
            <v>16501</v>
          </cell>
          <cell r="I63">
            <v>19817</v>
          </cell>
        </row>
        <row r="64">
          <cell r="A64" t="str">
            <v>Dividend - Final</v>
          </cell>
          <cell r="B64">
            <v>3500</v>
          </cell>
          <cell r="C64">
            <v>7470</v>
          </cell>
          <cell r="D64">
            <v>7079</v>
          </cell>
          <cell r="E64">
            <v>3080</v>
          </cell>
          <cell r="F64">
            <v>10823</v>
          </cell>
          <cell r="G64">
            <v>9895</v>
          </cell>
          <cell r="H64">
            <v>6683</v>
          </cell>
          <cell r="I64">
            <v>6649</v>
          </cell>
          <cell r="J64">
            <v>26797.759300000002</v>
          </cell>
          <cell r="K64">
            <v>28859.125400000004</v>
          </cell>
          <cell r="L64">
            <v>28859.125400000004</v>
          </cell>
          <cell r="M64">
            <v>28859.125400000004</v>
          </cell>
          <cell r="N64">
            <v>28859.125400000004</v>
          </cell>
          <cell r="O64">
            <v>28859.125400000004</v>
          </cell>
          <cell r="P64">
            <v>28859.125400000004</v>
          </cell>
          <cell r="Q64">
            <v>28859.125400000004</v>
          </cell>
          <cell r="R64">
            <v>28859.125400000004</v>
          </cell>
          <cell r="S64">
            <v>28859.125400000004</v>
          </cell>
          <cell r="T64">
            <v>28859.125400000004</v>
          </cell>
          <cell r="U64">
            <v>28859.125400000004</v>
          </cell>
          <cell r="V64">
            <v>28859.125400000004</v>
          </cell>
        </row>
        <row r="65">
          <cell r="A65" t="str">
            <v>Corporate Dividend Tax</v>
          </cell>
        </row>
        <row r="66">
          <cell r="A66" t="str">
            <v>Interim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1292</v>
          </cell>
          <cell r="H66">
            <v>2314</v>
          </cell>
          <cell r="I66">
            <v>2784</v>
          </cell>
        </row>
        <row r="67">
          <cell r="A67" t="str">
            <v>Final</v>
          </cell>
          <cell r="B67">
            <v>1100</v>
          </cell>
          <cell r="C67">
            <v>762</v>
          </cell>
          <cell r="D67">
            <v>0</v>
          </cell>
          <cell r="E67">
            <v>395</v>
          </cell>
          <cell r="F67">
            <v>1387</v>
          </cell>
          <cell r="G67">
            <v>1388</v>
          </cell>
          <cell r="H67">
            <v>937</v>
          </cell>
          <cell r="I67">
            <v>1133</v>
          </cell>
          <cell r="J67">
            <v>3758.3857418250004</v>
          </cell>
          <cell r="K67">
            <v>4047.492337350001</v>
          </cell>
          <cell r="L67">
            <v>4047.492337350001</v>
          </cell>
          <cell r="M67">
            <v>4047.492337350001</v>
          </cell>
          <cell r="N67">
            <v>4047.492337350001</v>
          </cell>
          <cell r="O67">
            <v>4047.492337350001</v>
          </cell>
          <cell r="P67">
            <v>4047.492337350001</v>
          </cell>
          <cell r="Q67">
            <v>4047.492337350001</v>
          </cell>
          <cell r="R67">
            <v>4047.492337350001</v>
          </cell>
          <cell r="S67">
            <v>4047.492337350001</v>
          </cell>
          <cell r="T67">
            <v>4047.492337350001</v>
          </cell>
          <cell r="U67">
            <v>4047.492337350001</v>
          </cell>
          <cell r="V67">
            <v>4047.492337350001</v>
          </cell>
        </row>
        <row r="69">
          <cell r="A69" t="str">
            <v>DPS (Rs)</v>
          </cell>
          <cell r="B69">
            <v>0.83199473913086552</v>
          </cell>
          <cell r="C69">
            <v>0.95615395404731773</v>
          </cell>
          <cell r="D69">
            <v>0.9061062705088303</v>
          </cell>
          <cell r="E69">
            <v>0.90623426969946586</v>
          </cell>
          <cell r="F69">
            <v>1.3853352402482089</v>
          </cell>
          <cell r="G69">
            <v>2.4001073850976784</v>
          </cell>
          <cell r="H69">
            <v>2.8117276208238797</v>
          </cell>
          <cell r="I69">
            <v>3.2097646313287092</v>
          </cell>
          <cell r="J69">
            <v>3.25</v>
          </cell>
          <cell r="K69">
            <v>3.5</v>
          </cell>
          <cell r="L69">
            <v>3.5</v>
          </cell>
          <cell r="M69">
            <v>3.5</v>
          </cell>
          <cell r="N69">
            <v>3.5</v>
          </cell>
          <cell r="O69">
            <v>3.5</v>
          </cell>
          <cell r="P69">
            <v>3.5</v>
          </cell>
          <cell r="Q69">
            <v>3.5</v>
          </cell>
          <cell r="R69">
            <v>3.5</v>
          </cell>
          <cell r="S69">
            <v>3.5</v>
          </cell>
          <cell r="T69">
            <v>3.5</v>
          </cell>
          <cell r="U69">
            <v>3.5</v>
          </cell>
          <cell r="V69">
            <v>3.5</v>
          </cell>
        </row>
        <row r="70">
          <cell r="A70" t="str">
            <v>Dividend payout (%)</v>
          </cell>
          <cell r="B70">
            <v>0.20973233549961515</v>
          </cell>
          <cell r="C70">
            <v>0.23524597311423809</v>
          </cell>
          <cell r="D70">
            <v>0.17842710903556505</v>
          </cell>
          <cell r="E70">
            <v>0.22899957970175411</v>
          </cell>
          <cell r="F70">
            <v>0.23209397810218979</v>
          </cell>
          <cell r="G70">
            <v>0.38694678835887719</v>
          </cell>
          <cell r="H70">
            <v>0.45259211066977129</v>
          </cell>
          <cell r="I70">
            <v>0.44044184799153413</v>
          </cell>
          <cell r="J70">
            <v>0.40905694911344198</v>
          </cell>
          <cell r="K70">
            <v>0.42443738747523874</v>
          </cell>
          <cell r="L70">
            <v>0.39704375989881813</v>
          </cell>
          <cell r="M70">
            <v>0.38088098956609889</v>
          </cell>
          <cell r="N70">
            <v>0.36531008220091898</v>
          </cell>
          <cell r="O70">
            <v>0.35017462732305221</v>
          </cell>
          <cell r="P70">
            <v>0.33560906762206644</v>
          </cell>
          <cell r="Q70">
            <v>0.32152881266806688</v>
          </cell>
          <cell r="R70">
            <v>0.307953339941129</v>
          </cell>
          <cell r="S70">
            <v>0.29480074574217618</v>
          </cell>
          <cell r="T70">
            <v>0.28214543663869007</v>
          </cell>
          <cell r="U70">
            <v>0.26994272785158085</v>
          </cell>
          <cell r="V70">
            <v>0.25827028875659352</v>
          </cell>
        </row>
        <row r="73">
          <cell r="A73" t="str">
            <v>SALES</v>
          </cell>
        </row>
        <row r="74">
          <cell r="A74" t="str">
            <v>Energy sales</v>
          </cell>
          <cell r="B74">
            <v>160813.21</v>
          </cell>
          <cell r="C74">
            <v>190206.83100000001</v>
          </cell>
          <cell r="D74">
            <v>178654</v>
          </cell>
          <cell r="E74">
            <v>191636</v>
          </cell>
          <cell r="F74">
            <v>190930</v>
          </cell>
          <cell r="G74">
            <v>228526</v>
          </cell>
          <cell r="H74">
            <v>276829</v>
          </cell>
          <cell r="I74">
            <v>340676</v>
          </cell>
        </row>
        <row r="75">
          <cell r="A75" t="str">
            <v>Less: Electricity duty</v>
          </cell>
          <cell r="B75">
            <v>630.59</v>
          </cell>
          <cell r="C75">
            <v>756.99199999999996</v>
          </cell>
          <cell r="D75">
            <v>957</v>
          </cell>
          <cell r="E75">
            <v>1346</v>
          </cell>
          <cell r="F75">
            <v>1432</v>
          </cell>
          <cell r="G75">
            <v>1674</v>
          </cell>
          <cell r="H75">
            <v>1938</v>
          </cell>
          <cell r="I75">
            <v>2037</v>
          </cell>
        </row>
        <row r="76">
          <cell r="A76" t="str">
            <v>Less: advance against depreciation</v>
          </cell>
          <cell r="D76">
            <v>0</v>
          </cell>
          <cell r="E76">
            <v>271</v>
          </cell>
          <cell r="F76">
            <v>1320</v>
          </cell>
          <cell r="G76">
            <v>1783</v>
          </cell>
          <cell r="H76">
            <v>1034</v>
          </cell>
          <cell r="I76">
            <v>2159</v>
          </cell>
        </row>
        <row r="77">
          <cell r="A77" t="str">
            <v>Net energy sales</v>
          </cell>
          <cell r="B77">
            <v>160182.62</v>
          </cell>
          <cell r="C77">
            <v>189449.83900000001</v>
          </cell>
          <cell r="D77">
            <v>177697</v>
          </cell>
          <cell r="E77">
            <v>190019</v>
          </cell>
          <cell r="F77">
            <v>188178</v>
          </cell>
          <cell r="G77">
            <v>225069</v>
          </cell>
          <cell r="H77">
            <v>273857</v>
          </cell>
          <cell r="I77">
            <v>336480</v>
          </cell>
          <cell r="J77">
            <v>386350</v>
          </cell>
        </row>
        <row r="78">
          <cell r="A78" t="str">
            <v>Consultancy projects</v>
          </cell>
          <cell r="B78">
            <v>214.703</v>
          </cell>
          <cell r="C78">
            <v>198.15600000000001</v>
          </cell>
          <cell r="D78">
            <v>285</v>
          </cell>
          <cell r="E78">
            <v>269</v>
          </cell>
          <cell r="F78">
            <v>313</v>
          </cell>
          <cell r="G78">
            <v>333</v>
          </cell>
          <cell r="H78">
            <v>1621</v>
          </cell>
          <cell r="I78">
            <v>1912</v>
          </cell>
        </row>
        <row r="79">
          <cell r="A79" t="str">
            <v>% growth</v>
          </cell>
          <cell r="C79">
            <v>-7.7069253806420934E-2</v>
          </cell>
          <cell r="D79">
            <v>0.43826076424635141</v>
          </cell>
          <cell r="E79">
            <v>-5.6140350877192935E-2</v>
          </cell>
          <cell r="F79">
            <v>0.16356877323420083</v>
          </cell>
          <cell r="G79">
            <v>6.3897763578274702E-2</v>
          </cell>
          <cell r="H79">
            <v>3.8678678678678677</v>
          </cell>
          <cell r="I79">
            <v>0.17951881554595928</v>
          </cell>
        </row>
        <row r="81">
          <cell r="A81" t="str">
            <v>Total sales</v>
          </cell>
          <cell r="B81">
            <v>160397.323</v>
          </cell>
          <cell r="C81">
            <v>189647.995</v>
          </cell>
          <cell r="D81">
            <v>177982</v>
          </cell>
          <cell r="E81">
            <v>190288</v>
          </cell>
          <cell r="F81">
            <v>188491</v>
          </cell>
          <cell r="G81">
            <v>225402</v>
          </cell>
          <cell r="H81">
            <v>275478</v>
          </cell>
          <cell r="I81">
            <v>338392</v>
          </cell>
          <cell r="J81">
            <v>386350</v>
          </cell>
        </row>
        <row r="82">
          <cell r="A82" t="str">
            <v>% growth</v>
          </cell>
          <cell r="C82">
            <v>0.18236384157109642</v>
          </cell>
          <cell r="D82">
            <v>-6.1513937967021426E-2</v>
          </cell>
          <cell r="E82">
            <v>6.9141823330449048E-2</v>
          </cell>
          <cell r="F82">
            <v>-9.4435802572941929E-3</v>
          </cell>
          <cell r="G82">
            <v>0.19582367327883032</v>
          </cell>
          <cell r="H82">
            <v>0.22216306865067748</v>
          </cell>
          <cell r="I82">
            <v>0.22838121374483622</v>
          </cell>
        </row>
        <row r="83">
          <cell r="A83" t="str">
            <v>Energy Internally Consumed</v>
          </cell>
          <cell r="B83">
            <v>204</v>
          </cell>
          <cell r="C83">
            <v>244</v>
          </cell>
          <cell r="D83">
            <v>171</v>
          </cell>
          <cell r="E83">
            <v>187</v>
          </cell>
          <cell r="F83">
            <v>193</v>
          </cell>
          <cell r="G83">
            <v>248</v>
          </cell>
          <cell r="H83">
            <v>276</v>
          </cell>
          <cell r="I83">
            <v>365</v>
          </cell>
        </row>
        <row r="84">
          <cell r="A84" t="str">
            <v>% growth</v>
          </cell>
          <cell r="C84">
            <v>0.19607843137254899</v>
          </cell>
          <cell r="D84">
            <v>-0.29918032786885251</v>
          </cell>
          <cell r="E84">
            <v>9.3567251461988299E-2</v>
          </cell>
          <cell r="F84">
            <v>3.2085561497326109E-2</v>
          </cell>
          <cell r="G84">
            <v>0.28497409326424861</v>
          </cell>
          <cell r="H84">
            <v>0.11290322580645151</v>
          </cell>
          <cell r="I84">
            <v>0.32246376811594213</v>
          </cell>
        </row>
        <row r="85">
          <cell r="A85" t="str">
            <v>Total revenues</v>
          </cell>
          <cell r="B85">
            <v>160601.323</v>
          </cell>
          <cell r="C85">
            <v>189891.995</v>
          </cell>
          <cell r="D85">
            <v>178153</v>
          </cell>
          <cell r="E85">
            <v>190475</v>
          </cell>
          <cell r="F85">
            <v>188684</v>
          </cell>
          <cell r="G85">
            <v>225650</v>
          </cell>
          <cell r="H85">
            <v>275754</v>
          </cell>
          <cell r="I85">
            <v>338757</v>
          </cell>
          <cell r="J85">
            <v>386350</v>
          </cell>
          <cell r="K85">
            <v>400559.99885500182</v>
          </cell>
          <cell r="L85">
            <v>423980.78023981041</v>
          </cell>
          <cell r="M85">
            <v>426183.1314224868</v>
          </cell>
          <cell r="N85">
            <v>428153.63830365991</v>
          </cell>
          <cell r="O85">
            <v>430177.23247365275</v>
          </cell>
          <cell r="P85">
            <v>432215.13575505215</v>
          </cell>
          <cell r="Q85">
            <v>434276.88914314029</v>
          </cell>
          <cell r="R85">
            <v>436365.08126696432</v>
          </cell>
          <cell r="S85">
            <v>438484.15731307562</v>
          </cell>
          <cell r="T85">
            <v>440638.26147602586</v>
          </cell>
          <cell r="U85">
            <v>442831.96400284802</v>
          </cell>
          <cell r="V85">
            <v>455407.11506981839</v>
          </cell>
        </row>
        <row r="86">
          <cell r="A86" t="str">
            <v>% growth</v>
          </cell>
          <cell r="C86">
            <v>0.18238126220168183</v>
          </cell>
          <cell r="D86">
            <v>-6.1819325243278378E-2</v>
          </cell>
          <cell r="E86">
            <v>6.9165268056109008E-2</v>
          </cell>
          <cell r="F86">
            <v>-9.4028087675548377E-3</v>
          </cell>
          <cell r="G86">
            <v>0.19591486294545368</v>
          </cell>
          <cell r="H86">
            <v>0.22204298692665625</v>
          </cell>
          <cell r="I86">
            <v>0.22847538023020508</v>
          </cell>
          <cell r="J86">
            <v>0.14049303778224509</v>
          </cell>
          <cell r="K86">
            <v>3.6780118687723018E-2</v>
          </cell>
          <cell r="L86">
            <v>5.8470095495697816E-2</v>
          </cell>
          <cell r="M86">
            <v>5.1944599503559452E-3</v>
          </cell>
          <cell r="N86">
            <v>4.6236153800740531E-3</v>
          </cell>
          <cell r="O86">
            <v>4.7263271614608193E-3</v>
          </cell>
          <cell r="P86">
            <v>4.7373573670572711E-3</v>
          </cell>
          <cell r="Q86">
            <v>4.7702017294846133E-3</v>
          </cell>
          <cell r="R86">
            <v>4.8084348396806309E-3</v>
          </cell>
          <cell r="S86">
            <v>4.8561998589773392E-3</v>
          </cell>
          <cell r="T86">
            <v>4.9126157171790474E-3</v>
          </cell>
          <cell r="U86">
            <v>4.9784658269889093E-3</v>
          </cell>
          <cell r="V86">
            <v>2.8397116940929612E-2</v>
          </cell>
        </row>
        <row r="88">
          <cell r="A88" t="str">
            <v>Increase in fixed charges - due to new capacity addition</v>
          </cell>
          <cell r="E88">
            <v>1883</v>
          </cell>
          <cell r="F88">
            <v>4525</v>
          </cell>
        </row>
        <row r="89">
          <cell r="A89" t="str">
            <v>Increase in var charges - fuel, volumes and UI</v>
          </cell>
          <cell r="E89">
            <v>7775</v>
          </cell>
          <cell r="F89">
            <v>12206</v>
          </cell>
        </row>
        <row r="90">
          <cell r="A90" t="str">
            <v>OPERATING EXPENSES</v>
          </cell>
        </row>
        <row r="91">
          <cell r="A91" t="str">
            <v>FUEL CHARGES</v>
          </cell>
          <cell r="B91">
            <v>80051</v>
          </cell>
          <cell r="C91">
            <v>99342</v>
          </cell>
          <cell r="D91">
            <v>103991</v>
          </cell>
          <cell r="E91">
            <v>110312</v>
          </cell>
          <cell r="F91">
            <v>122150</v>
          </cell>
          <cell r="G91">
            <v>137235</v>
          </cell>
          <cell r="H91">
            <v>163963</v>
          </cell>
          <cell r="I91">
            <v>198201</v>
          </cell>
          <cell r="J91">
            <v>222187</v>
          </cell>
          <cell r="K91">
            <v>240885.50471165922</v>
          </cell>
          <cell r="L91">
            <v>254920.11928543949</v>
          </cell>
          <cell r="M91">
            <v>255561.10195919065</v>
          </cell>
          <cell r="N91">
            <v>256202.08463294175</v>
          </cell>
          <cell r="O91">
            <v>256843.06730669289</v>
          </cell>
          <cell r="P91">
            <v>257484.04998044408</v>
          </cell>
          <cell r="Q91">
            <v>258125.03265419521</v>
          </cell>
          <cell r="R91">
            <v>258766.01532794631</v>
          </cell>
          <cell r="S91">
            <v>259406.99800169744</v>
          </cell>
          <cell r="T91">
            <v>260047.98067544863</v>
          </cell>
          <cell r="U91">
            <v>260688.96334919977</v>
          </cell>
          <cell r="V91">
            <v>261329.94602295087</v>
          </cell>
        </row>
        <row r="92">
          <cell r="A92" t="str">
            <v xml:space="preserve">% of sales </v>
          </cell>
          <cell r="B92">
            <v>0.49844545801157564</v>
          </cell>
          <cell r="C92">
            <v>0.52315001482816592</v>
          </cell>
          <cell r="D92">
            <v>0.58371736653326078</v>
          </cell>
          <cell r="E92">
            <v>0.57914161963512267</v>
          </cell>
          <cell r="F92">
            <v>0.64737868605711135</v>
          </cell>
          <cell r="G92">
            <v>0.61224626366272583</v>
          </cell>
          <cell r="H92">
            <v>0.59791630200128365</v>
          </cell>
          <cell r="I92">
            <v>0.5850831126736864</v>
          </cell>
          <cell r="J92">
            <v>0.57509253267762395</v>
          </cell>
          <cell r="K92">
            <v>0.60137184292048351</v>
          </cell>
          <cell r="L92">
            <v>0.60125395104290469</v>
          </cell>
          <cell r="M92">
            <v>0.59965090853360425</v>
          </cell>
          <cell r="N92">
            <v>0.59838819926419784</v>
          </cell>
          <cell r="O92">
            <v>0.59706336811403393</v>
          </cell>
          <cell r="P92">
            <v>0.59573121966364262</v>
          </cell>
          <cell r="Q92">
            <v>0.59437892991150088</v>
          </cell>
          <cell r="R92">
            <v>0.59300348821824156</v>
          </cell>
          <cell r="S92">
            <v>0.591599476686411</v>
          </cell>
          <cell r="T92">
            <v>0.59016205221115881</v>
          </cell>
          <cell r="U92">
            <v>0.58868596790705741</v>
          </cell>
          <cell r="V92">
            <v>0.57383808327826946</v>
          </cell>
        </row>
        <row r="93">
          <cell r="A93" t="str">
            <v>Fuel cost per unit of power generated (Rs)</v>
          </cell>
          <cell r="B93">
            <v>0.67439764111204714</v>
          </cell>
          <cell r="C93">
            <v>0.76299539170506925</v>
          </cell>
          <cell r="D93">
            <v>0.78071321321321319</v>
          </cell>
          <cell r="E93">
            <v>0.78290986515259053</v>
          </cell>
          <cell r="F93">
            <v>0.81869973190348522</v>
          </cell>
          <cell r="G93">
            <v>0.86251649802023755</v>
          </cell>
          <cell r="H93">
            <v>0.95952130149812731</v>
          </cell>
          <cell r="I93">
            <v>1.0504945037472042</v>
          </cell>
          <cell r="J93">
            <v>1.1006101755033593</v>
          </cell>
          <cell r="K93">
            <v>1.1030192289345644</v>
          </cell>
          <cell r="L93">
            <v>1.1030192289345644</v>
          </cell>
          <cell r="M93">
            <v>1.1030192289345644</v>
          </cell>
          <cell r="N93">
            <v>1.1030192289345644</v>
          </cell>
          <cell r="O93">
            <v>1.1030192289345644</v>
          </cell>
          <cell r="P93">
            <v>1.1030192289345644</v>
          </cell>
          <cell r="Q93">
            <v>1.1030192289345644</v>
          </cell>
          <cell r="R93">
            <v>1.1030192289345644</v>
          </cell>
          <cell r="S93">
            <v>1.1030192289345644</v>
          </cell>
          <cell r="T93">
            <v>1.1030192289345644</v>
          </cell>
          <cell r="U93">
            <v>1.1030192289345644</v>
          </cell>
          <cell r="V93">
            <v>1.1030192289345644</v>
          </cell>
        </row>
        <row r="94">
          <cell r="A94" t="str">
            <v>Growth</v>
          </cell>
          <cell r="C94">
            <v>0.13137316205158878</v>
          </cell>
          <cell r="D94">
            <v>2.3221400418356186E-2</v>
          </cell>
          <cell r="E94">
            <v>2.8136477034075291E-3</v>
          </cell>
          <cell r="F94">
            <v>4.5713904427451713E-2</v>
          </cell>
          <cell r="G94">
            <v>5.351994682455552E-2</v>
          </cell>
          <cell r="H94">
            <v>0.11246718607765538</v>
          </cell>
          <cell r="I94">
            <v>9.4811029319555429E-2</v>
          </cell>
          <cell r="J94">
            <v>4.7706743421682019E-2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A95" t="str">
            <v>Coal costs - approx</v>
          </cell>
        </row>
        <row r="96">
          <cell r="A96" t="str">
            <v>Gas costs - approx</v>
          </cell>
        </row>
        <row r="97">
          <cell r="A97" t="str">
            <v>Fuel Consumption</v>
          </cell>
        </row>
        <row r="98">
          <cell r="A98" t="str">
            <v>Coal Receipts (mn tons)</v>
          </cell>
          <cell r="E98">
            <v>80.395370370370358</v>
          </cell>
          <cell r="F98">
            <v>86.826999999999998</v>
          </cell>
          <cell r="G98">
            <v>93.957999999999998</v>
          </cell>
          <cell r="H98">
            <v>105</v>
          </cell>
          <cell r="I98">
            <v>121.20459932175699</v>
          </cell>
          <cell r="J98" t="e">
            <v>#REF!</v>
          </cell>
          <cell r="K98">
            <v>135.83900335316545</v>
          </cell>
          <cell r="L98">
            <v>127.99131326773863</v>
          </cell>
          <cell r="M98">
            <v>120.09713386231179</v>
          </cell>
          <cell r="N98">
            <v>112.15646513688499</v>
          </cell>
          <cell r="O98">
            <v>104.16930709145819</v>
          </cell>
          <cell r="P98">
            <v>96.135659726031378</v>
          </cell>
          <cell r="Q98">
            <v>88.055523040604569</v>
          </cell>
          <cell r="R98">
            <v>79.928897035177769</v>
          </cell>
          <cell r="S98">
            <v>71.755781709750977</v>
          </cell>
          <cell r="T98">
            <v>63.536177064324185</v>
          </cell>
          <cell r="U98">
            <v>55.270083098897381</v>
          </cell>
          <cell r="V98">
            <v>46.957499813470577</v>
          </cell>
        </row>
        <row r="99">
          <cell r="A99" t="str">
            <v>per bn units generated by coal plants</v>
          </cell>
          <cell r="E99">
            <v>0.59729646925490187</v>
          </cell>
          <cell r="F99">
            <v>0.64337992883265338</v>
          </cell>
          <cell r="G99">
            <v>0.69029916539320546</v>
          </cell>
          <cell r="H99">
            <v>0.70189602286838326</v>
          </cell>
          <cell r="I99">
            <v>0.70189602286838326</v>
          </cell>
          <cell r="J99" t="e">
            <v>#REF!</v>
          </cell>
          <cell r="K99">
            <v>0.66189602286838323</v>
          </cell>
          <cell r="L99">
            <v>0.62189602286838319</v>
          </cell>
          <cell r="M99">
            <v>0.58189602286838316</v>
          </cell>
          <cell r="N99">
            <v>0.54189602286838312</v>
          </cell>
          <cell r="O99">
            <v>0.50189602286838308</v>
          </cell>
          <cell r="P99">
            <v>0.4618960228683831</v>
          </cell>
          <cell r="Q99">
            <v>0.42189602286838312</v>
          </cell>
          <cell r="R99">
            <v>0.38189602286838314</v>
          </cell>
          <cell r="S99">
            <v>0.34189602286838316</v>
          </cell>
          <cell r="T99">
            <v>0.30189602286838318</v>
          </cell>
          <cell r="U99">
            <v>0.2618960228683832</v>
          </cell>
          <cell r="V99">
            <v>0.2218960228683832</v>
          </cell>
        </row>
        <row r="100">
          <cell r="A100" t="str">
            <v>Coal Consumption (mn tons)</v>
          </cell>
          <cell r="F100">
            <v>86</v>
          </cell>
          <cell r="G100">
            <v>94.9</v>
          </cell>
          <cell r="H100">
            <v>104.84</v>
          </cell>
          <cell r="I100">
            <v>113.45</v>
          </cell>
          <cell r="J100" t="e">
            <v>#REF!</v>
          </cell>
          <cell r="K100">
            <v>135.83900335316545</v>
          </cell>
          <cell r="L100">
            <v>127.99131326773863</v>
          </cell>
          <cell r="M100">
            <v>120.09713386231179</v>
          </cell>
          <cell r="N100">
            <v>112.15646513688499</v>
          </cell>
          <cell r="O100">
            <v>104.16930709145819</v>
          </cell>
          <cell r="P100">
            <v>96.135659726031378</v>
          </cell>
          <cell r="Q100">
            <v>88.055523040604569</v>
          </cell>
          <cell r="R100">
            <v>79.928897035177769</v>
          </cell>
          <cell r="S100">
            <v>71.755781709750977</v>
          </cell>
          <cell r="T100">
            <v>63.536177064324185</v>
          </cell>
          <cell r="U100">
            <v>55.270083098897381</v>
          </cell>
          <cell r="V100">
            <v>46.957499813470577</v>
          </cell>
        </row>
        <row r="101">
          <cell r="A101" t="str">
            <v>per bn units generated by coal plants</v>
          </cell>
          <cell r="F101">
            <v>0.63725193637472433</v>
          </cell>
          <cell r="G101">
            <v>0.6972199365228634</v>
          </cell>
          <cell r="H101">
            <v>0.70082646702401241</v>
          </cell>
          <cell r="I101">
            <v>0.65698912615541294</v>
          </cell>
          <cell r="J101" t="e">
            <v>#REF!</v>
          </cell>
          <cell r="K101">
            <v>0.66189602286838323</v>
          </cell>
          <cell r="L101">
            <v>0.62189602286838319</v>
          </cell>
          <cell r="M101">
            <v>0.58189602286838316</v>
          </cell>
          <cell r="N101">
            <v>0.54189602286838312</v>
          </cell>
          <cell r="O101">
            <v>0.50189602286838308</v>
          </cell>
          <cell r="P101">
            <v>0.4618960228683831</v>
          </cell>
          <cell r="Q101">
            <v>0.42189602286838312</v>
          </cell>
          <cell r="R101">
            <v>0.38189602286838314</v>
          </cell>
          <cell r="S101">
            <v>0.34189602286838316</v>
          </cell>
          <cell r="T101">
            <v>0.30189602286838318</v>
          </cell>
          <cell r="U101">
            <v>0.2618960228683832</v>
          </cell>
          <cell r="V101">
            <v>0.2218960228683832</v>
          </cell>
        </row>
        <row r="102">
          <cell r="A102" t="str">
            <v>Gas (MMSCMD)</v>
          </cell>
          <cell r="E102">
            <v>10.65</v>
          </cell>
          <cell r="F102">
            <v>9.98</v>
          </cell>
          <cell r="G102">
            <v>10.37</v>
          </cell>
          <cell r="H102">
            <v>10.91</v>
          </cell>
          <cell r="I102">
            <v>12.67</v>
          </cell>
          <cell r="J102" t="e">
            <v>#REF!</v>
          </cell>
          <cell r="K102">
            <v>12.670000000000002</v>
          </cell>
          <cell r="L102">
            <v>12.670000000000002</v>
          </cell>
          <cell r="M102">
            <v>12.670000000000002</v>
          </cell>
          <cell r="N102">
            <v>12.670000000000002</v>
          </cell>
          <cell r="O102">
            <v>12.670000000000002</v>
          </cell>
          <cell r="P102">
            <v>12.670000000000002</v>
          </cell>
          <cell r="Q102">
            <v>12.670000000000002</v>
          </cell>
          <cell r="R102">
            <v>12.670000000000002</v>
          </cell>
          <cell r="S102">
            <v>12.670000000000002</v>
          </cell>
          <cell r="T102">
            <v>12.670000000000002</v>
          </cell>
          <cell r="U102">
            <v>12.670000000000002</v>
          </cell>
          <cell r="V102">
            <v>12.670000000000002</v>
          </cell>
        </row>
        <row r="103">
          <cell r="A103" t="str">
            <v>per bn units generated by gas plants</v>
          </cell>
          <cell r="E103">
            <v>0.40570274908295978</v>
          </cell>
          <cell r="F103">
            <v>0.39233422473930929</v>
          </cell>
          <cell r="G103">
            <v>0.45090877467605867</v>
          </cell>
          <cell r="H103">
            <v>0.47111149494775023</v>
          </cell>
          <cell r="I103">
            <v>0.50073113860016594</v>
          </cell>
          <cell r="J103" t="e">
            <v>#REF!</v>
          </cell>
          <cell r="K103">
            <v>0.50073113860016594</v>
          </cell>
          <cell r="L103">
            <v>0.50073113860016594</v>
          </cell>
          <cell r="M103">
            <v>0.50073113860016594</v>
          </cell>
          <cell r="N103">
            <v>0.50073113860016594</v>
          </cell>
          <cell r="O103">
            <v>0.50073113860016594</v>
          </cell>
          <cell r="P103">
            <v>0.50073113860016594</v>
          </cell>
          <cell r="Q103">
            <v>0.50073113860016594</v>
          </cell>
          <cell r="R103">
            <v>0.50073113860016594</v>
          </cell>
          <cell r="S103">
            <v>0.50073113860016594</v>
          </cell>
          <cell r="T103">
            <v>0.50073113860016594</v>
          </cell>
          <cell r="U103">
            <v>0.50073113860016594</v>
          </cell>
          <cell r="V103">
            <v>0.50073113860016594</v>
          </cell>
        </row>
        <row r="106">
          <cell r="A106" t="str">
            <v>EMPLOYEE COSTS</v>
          </cell>
        </row>
        <row r="107">
          <cell r="A107" t="str">
            <v>Salaries, wages, bonus, allowances &amp; benefits</v>
          </cell>
          <cell r="B107">
            <v>5263.6940000000004</v>
          </cell>
          <cell r="C107">
            <v>6003.17</v>
          </cell>
          <cell r="D107">
            <v>6161</v>
          </cell>
          <cell r="E107">
            <v>6410</v>
          </cell>
          <cell r="F107">
            <v>7102</v>
          </cell>
          <cell r="G107">
            <v>7584</v>
          </cell>
          <cell r="H107">
            <v>8842</v>
          </cell>
          <cell r="I107">
            <v>11143</v>
          </cell>
        </row>
        <row r="108">
          <cell r="A108" t="str">
            <v>Contribution to provident and other funds</v>
          </cell>
          <cell r="B108">
            <v>523.70500000000004</v>
          </cell>
          <cell r="C108">
            <v>1078.7080000000001</v>
          </cell>
          <cell r="D108">
            <v>1334</v>
          </cell>
          <cell r="E108">
            <v>1180</v>
          </cell>
          <cell r="F108">
            <v>1078</v>
          </cell>
          <cell r="G108">
            <v>854</v>
          </cell>
          <cell r="H108">
            <v>1012</v>
          </cell>
          <cell r="I108">
            <v>966</v>
          </cell>
        </row>
        <row r="109">
          <cell r="A109" t="str">
            <v>Welfare expenses</v>
          </cell>
          <cell r="B109">
            <v>772.76099999999997</v>
          </cell>
          <cell r="C109">
            <v>1055.0360000000001</v>
          </cell>
          <cell r="D109">
            <v>1359</v>
          </cell>
          <cell r="E109">
            <v>1352</v>
          </cell>
          <cell r="F109">
            <v>1430</v>
          </cell>
          <cell r="G109">
            <v>1726</v>
          </cell>
          <cell r="H109">
            <v>1849</v>
          </cell>
          <cell r="I109">
            <v>2005</v>
          </cell>
        </row>
        <row r="110">
          <cell r="A110" t="str">
            <v>Less: Transfer to incidental expenditure capitalised</v>
          </cell>
          <cell r="B110">
            <v>348.24200000000002</v>
          </cell>
          <cell r="C110">
            <v>496.73899999999998</v>
          </cell>
          <cell r="D110">
            <v>818</v>
          </cell>
          <cell r="E110">
            <v>729</v>
          </cell>
          <cell r="F110">
            <v>775</v>
          </cell>
          <cell r="G110">
            <v>1136</v>
          </cell>
          <cell r="H110">
            <v>1217</v>
          </cell>
          <cell r="I110">
            <v>1537</v>
          </cell>
        </row>
        <row r="111">
          <cell r="A111" t="str">
            <v xml:space="preserve">Less: adjusted in fuel cost </v>
          </cell>
          <cell r="G111">
            <v>205</v>
          </cell>
          <cell r="H111">
            <v>522</v>
          </cell>
          <cell r="I111">
            <v>622</v>
          </cell>
        </row>
        <row r="112">
          <cell r="A112" t="str">
            <v>Total</v>
          </cell>
          <cell r="B112">
            <v>6211.9179999999997</v>
          </cell>
          <cell r="C112">
            <v>7640.1750000000011</v>
          </cell>
          <cell r="D112">
            <v>8036</v>
          </cell>
          <cell r="E112">
            <v>8213</v>
          </cell>
          <cell r="F112">
            <v>8835</v>
          </cell>
          <cell r="G112">
            <v>8823</v>
          </cell>
          <cell r="H112">
            <v>9964</v>
          </cell>
          <cell r="I112">
            <v>11955</v>
          </cell>
          <cell r="J112">
            <v>19533</v>
          </cell>
          <cell r="K112">
            <v>16421.093792421245</v>
          </cell>
          <cell r="L112">
            <v>17823.819284578782</v>
          </cell>
          <cell r="M112">
            <v>18707.481845701699</v>
          </cell>
          <cell r="N112">
            <v>19623.4348075173</v>
          </cell>
          <cell r="O112">
            <v>20571.551128223167</v>
          </cell>
          <cell r="P112">
            <v>21551.503076242629</v>
          </cell>
          <cell r="Q112">
            <v>22562.732841368754</v>
          </cell>
          <cell r="R112">
            <v>23604.419866459939</v>
          </cell>
          <cell r="S112">
            <v>24675.444573082099</v>
          </cell>
          <cell r="T112">
            <v>25774.348123948741</v>
          </cell>
          <cell r="U112">
            <v>26899.287831721798</v>
          </cell>
          <cell r="V112">
            <v>28047.987787463604</v>
          </cell>
        </row>
        <row r="113">
          <cell r="A113" t="str">
            <v xml:space="preserve">% of sales </v>
          </cell>
          <cell r="B113">
            <v>3.8728314686399097E-2</v>
          </cell>
          <cell r="C113">
            <v>4.0286083699434844E-2</v>
          </cell>
          <cell r="D113">
            <v>4.5150633210099898E-2</v>
          </cell>
          <cell r="E113">
            <v>4.3160892962246698E-2</v>
          </cell>
          <cell r="F113">
            <v>4.6872264458249997E-2</v>
          </cell>
          <cell r="G113">
            <v>3.9143397130460243E-2</v>
          </cell>
          <cell r="H113">
            <v>3.6335258766555807E-2</v>
          </cell>
          <cell r="I113">
            <v>3.5290783659083058E-2</v>
          </cell>
          <cell r="J113">
            <v>5.0557784392390323E-2</v>
          </cell>
          <cell r="K113">
            <v>4.0995341120832925E-2</v>
          </cell>
          <cell r="L113">
            <v>4.2039215255222986E-2</v>
          </cell>
          <cell r="M113">
            <v>4.3895406613727442E-2</v>
          </cell>
          <cell r="N113">
            <v>4.5832694275973307E-2</v>
          </cell>
          <cell r="O113">
            <v>4.7821106221569085E-2</v>
          </cell>
          <cell r="P113">
            <v>4.9862906903048489E-2</v>
          </cell>
          <cell r="Q113">
            <v>5.1954716922391744E-2</v>
          </cell>
          <cell r="R113">
            <v>5.4093283078301496E-2</v>
          </cell>
          <cell r="S113">
            <v>5.627442670742594E-2</v>
          </cell>
          <cell r="T113">
            <v>5.8493213997375636E-2</v>
          </cell>
          <cell r="U113">
            <v>6.0743780978621494E-2</v>
          </cell>
          <cell r="V113">
            <v>6.1588822087603023E-2</v>
          </cell>
        </row>
        <row r="114">
          <cell r="A114" t="str">
            <v>Number of employees - Yr end</v>
          </cell>
          <cell r="B114">
            <v>21265</v>
          </cell>
          <cell r="C114">
            <v>21289</v>
          </cell>
          <cell r="D114">
            <v>21383</v>
          </cell>
          <cell r="E114">
            <v>21408</v>
          </cell>
          <cell r="F114">
            <v>20971</v>
          </cell>
          <cell r="G114">
            <v>21420</v>
          </cell>
          <cell r="H114">
            <v>21870</v>
          </cell>
          <cell r="I114">
            <v>23602</v>
          </cell>
          <cell r="J114" t="e">
            <v>#REF!</v>
          </cell>
          <cell r="K114">
            <v>26381.587855787475</v>
          </cell>
          <cell r="L114">
            <v>25764.987855787476</v>
          </cell>
          <cell r="M114">
            <v>25148.387855787474</v>
          </cell>
          <cell r="N114">
            <v>24531.787855787476</v>
          </cell>
          <cell r="O114">
            <v>23915.187855787473</v>
          </cell>
          <cell r="P114">
            <v>23298.587855787475</v>
          </cell>
          <cell r="Q114">
            <v>22681.987855787473</v>
          </cell>
          <cell r="R114">
            <v>22065.387855787474</v>
          </cell>
          <cell r="S114">
            <v>21448.787855787472</v>
          </cell>
          <cell r="T114">
            <v>20832.18785578747</v>
          </cell>
          <cell r="U114">
            <v>20215.587855787471</v>
          </cell>
          <cell r="V114">
            <v>19598.987855787469</v>
          </cell>
        </row>
        <row r="115">
          <cell r="A115" t="str">
            <v>Number of employees - Average for year</v>
          </cell>
          <cell r="C115">
            <v>21277</v>
          </cell>
          <cell r="D115">
            <v>21336</v>
          </cell>
          <cell r="E115">
            <v>21395.5</v>
          </cell>
          <cell r="F115">
            <v>21189.5</v>
          </cell>
          <cell r="G115">
            <v>21195.5</v>
          </cell>
          <cell r="H115">
            <v>21645</v>
          </cell>
          <cell r="I115">
            <v>22736</v>
          </cell>
          <cell r="J115">
            <v>23602</v>
          </cell>
          <cell r="K115">
            <v>25822.933396584442</v>
          </cell>
          <cell r="L115">
            <v>26073.287855787476</v>
          </cell>
          <cell r="M115">
            <v>25456.687855787473</v>
          </cell>
          <cell r="N115">
            <v>24840.087855787475</v>
          </cell>
          <cell r="O115">
            <v>24223.487855787476</v>
          </cell>
          <cell r="P115">
            <v>23606.887855787474</v>
          </cell>
          <cell r="Q115">
            <v>22990.287855787472</v>
          </cell>
          <cell r="R115">
            <v>22373.687855787473</v>
          </cell>
          <cell r="S115">
            <v>21757.087855787475</v>
          </cell>
          <cell r="T115">
            <v>21140.487855787469</v>
          </cell>
          <cell r="U115">
            <v>20523.88785578747</v>
          </cell>
          <cell r="V115">
            <v>19907.287855787472</v>
          </cell>
        </row>
        <row r="116">
          <cell r="A116" t="str">
            <v>Employees/ MW capacity</v>
          </cell>
          <cell r="D116">
            <v>1.0726360672184601</v>
          </cell>
          <cell r="E116">
            <v>1.0225937425364222</v>
          </cell>
          <cell r="F116">
            <v>1.0017196083114401</v>
          </cell>
          <cell r="G116">
            <v>0.95475819032761311</v>
          </cell>
          <cell r="H116">
            <v>0.93321954341796454</v>
          </cell>
          <cell r="I116">
            <v>0.89571157495256171</v>
          </cell>
          <cell r="J116">
            <v>0</v>
          </cell>
          <cell r="K116">
            <v>0.85571157495256167</v>
          </cell>
          <cell r="L116">
            <v>0.83571157495256165</v>
          </cell>
          <cell r="M116">
            <v>0.81571157495256164</v>
          </cell>
          <cell r="N116">
            <v>0.79571157495256162</v>
          </cell>
          <cell r="O116">
            <v>0.7757115749525616</v>
          </cell>
          <cell r="P116">
            <v>0.75571157495256158</v>
          </cell>
          <cell r="Q116">
            <v>0.73571157495256156</v>
          </cell>
          <cell r="R116">
            <v>0.71571157495256155</v>
          </cell>
          <cell r="S116">
            <v>0.69571157495256153</v>
          </cell>
          <cell r="T116">
            <v>0.67571157495256151</v>
          </cell>
          <cell r="U116">
            <v>0.65571157495256149</v>
          </cell>
          <cell r="V116">
            <v>0.63571157495256148</v>
          </cell>
        </row>
        <row r="117">
          <cell r="A117" t="str">
            <v>Average cost of Employee</v>
          </cell>
          <cell r="C117">
            <v>359081.40245335345</v>
          </cell>
          <cell r="D117">
            <v>376640.41994750657</v>
          </cell>
          <cell r="E117">
            <v>383865.76616578252</v>
          </cell>
          <cell r="F117">
            <v>416951.7921612119</v>
          </cell>
          <cell r="G117">
            <v>416267.60397254134</v>
          </cell>
          <cell r="H117">
            <v>460337.26033726038</v>
          </cell>
          <cell r="I117">
            <v>525818.08585503162</v>
          </cell>
          <cell r="J117">
            <v>591545.34658691054</v>
          </cell>
          <cell r="K117">
            <v>635911.24758092884</v>
          </cell>
          <cell r="L117">
            <v>683604.59114949848</v>
          </cell>
          <cell r="M117">
            <v>734874.93548571086</v>
          </cell>
          <cell r="N117">
            <v>789990.55564713909</v>
          </cell>
          <cell r="O117">
            <v>849239.84732067445</v>
          </cell>
          <cell r="P117">
            <v>912932.83586972498</v>
          </cell>
          <cell r="Q117">
            <v>981402.79855995427</v>
          </cell>
          <cell r="R117">
            <v>1055008.0084519507</v>
          </cell>
          <cell r="S117">
            <v>1134133.6090858469</v>
          </cell>
          <cell r="T117">
            <v>1219193.6297672854</v>
          </cell>
          <cell r="U117">
            <v>1310633.1519998317</v>
          </cell>
          <cell r="V117">
            <v>1408930.6383998189</v>
          </cell>
        </row>
        <row r="118">
          <cell r="A118" t="str">
            <v>Growth</v>
          </cell>
          <cell r="D118">
            <v>4.8899824313330065E-2</v>
          </cell>
          <cell r="E118">
            <v>1.9183671840858008E-2</v>
          </cell>
          <cell r="F118">
            <v>8.619165581215249E-2</v>
          </cell>
          <cell r="G118">
            <v>-1.640928763309013E-3</v>
          </cell>
          <cell r="H118">
            <v>0.1058685709484759</v>
          </cell>
          <cell r="I118">
            <v>0.14224533002129247</v>
          </cell>
          <cell r="J118">
            <v>0.125</v>
          </cell>
          <cell r="K118">
            <v>7.4999999999999997E-2</v>
          </cell>
          <cell r="L118">
            <v>7.4999999999999997E-2</v>
          </cell>
          <cell r="M118">
            <v>7.4999999999999997E-2</v>
          </cell>
          <cell r="N118">
            <v>7.4999999999999997E-2</v>
          </cell>
          <cell r="O118">
            <v>7.4999999999999997E-2</v>
          </cell>
          <cell r="P118">
            <v>7.4999999999999997E-2</v>
          </cell>
          <cell r="Q118">
            <v>7.4999999999999997E-2</v>
          </cell>
          <cell r="R118">
            <v>7.4999999999999997E-2</v>
          </cell>
          <cell r="S118">
            <v>7.4999999999999997E-2</v>
          </cell>
          <cell r="T118">
            <v>7.4999999999999997E-2</v>
          </cell>
          <cell r="U118">
            <v>7.4999999999999997E-2</v>
          </cell>
          <cell r="V118">
            <v>7.4999999999999997E-2</v>
          </cell>
        </row>
        <row r="121">
          <cell r="A121" t="str">
            <v>GENERATION, ADMIN &amp; OTHER EXPENSES</v>
          </cell>
        </row>
        <row r="122">
          <cell r="A122" t="str">
            <v>Power charges</v>
          </cell>
          <cell r="B122">
            <v>309.43299999999999</v>
          </cell>
          <cell r="C122">
            <v>333.976</v>
          </cell>
          <cell r="D122">
            <v>325</v>
          </cell>
          <cell r="E122">
            <v>334</v>
          </cell>
          <cell r="F122">
            <v>332</v>
          </cell>
          <cell r="G122">
            <v>436</v>
          </cell>
          <cell r="H122">
            <v>560</v>
          </cell>
          <cell r="I122">
            <v>711</v>
          </cell>
        </row>
        <row r="123">
          <cell r="A123" t="str">
            <v>Less: Recovered from contractors/ employees</v>
          </cell>
          <cell r="B123">
            <v>47.372</v>
          </cell>
          <cell r="C123">
            <v>47.128999999999998</v>
          </cell>
          <cell r="D123">
            <v>55</v>
          </cell>
          <cell r="E123">
            <v>49</v>
          </cell>
          <cell r="F123">
            <v>62</v>
          </cell>
          <cell r="G123">
            <v>72</v>
          </cell>
          <cell r="H123">
            <v>71</v>
          </cell>
          <cell r="I123">
            <v>93</v>
          </cell>
        </row>
        <row r="124">
          <cell r="A124" t="str">
            <v>Sub-total</v>
          </cell>
          <cell r="B124">
            <v>262.06099999999998</v>
          </cell>
          <cell r="C124">
            <v>286.84699999999998</v>
          </cell>
          <cell r="D124">
            <v>270</v>
          </cell>
          <cell r="E124">
            <v>285</v>
          </cell>
          <cell r="F124">
            <v>270</v>
          </cell>
          <cell r="G124">
            <v>364</v>
          </cell>
          <cell r="H124">
            <v>489</v>
          </cell>
          <cell r="I124">
            <v>618</v>
          </cell>
        </row>
        <row r="125">
          <cell r="A125" t="str">
            <v>Water charges</v>
          </cell>
          <cell r="B125">
            <v>1005.1420000000001</v>
          </cell>
          <cell r="C125">
            <v>736.32</v>
          </cell>
          <cell r="D125">
            <v>1568</v>
          </cell>
          <cell r="E125">
            <v>747</v>
          </cell>
          <cell r="F125">
            <v>422</v>
          </cell>
          <cell r="G125">
            <v>442</v>
          </cell>
          <cell r="H125">
            <v>590</v>
          </cell>
          <cell r="I125">
            <v>759</v>
          </cell>
        </row>
        <row r="126">
          <cell r="A126" t="str">
            <v>Stores consumed</v>
          </cell>
          <cell r="B126">
            <v>132.66999999999999</v>
          </cell>
          <cell r="C126">
            <v>152.923</v>
          </cell>
          <cell r="D126">
            <v>194</v>
          </cell>
          <cell r="E126">
            <v>165</v>
          </cell>
          <cell r="F126">
            <v>151</v>
          </cell>
          <cell r="G126">
            <v>179</v>
          </cell>
          <cell r="H126">
            <v>213</v>
          </cell>
          <cell r="I126">
            <v>246</v>
          </cell>
        </row>
        <row r="127">
          <cell r="A127" t="str">
            <v>Rent</v>
          </cell>
          <cell r="B127">
            <v>29.823</v>
          </cell>
          <cell r="C127">
            <v>31.26</v>
          </cell>
          <cell r="D127">
            <v>41</v>
          </cell>
          <cell r="E127">
            <v>58</v>
          </cell>
          <cell r="F127">
            <v>67</v>
          </cell>
          <cell r="G127">
            <v>30</v>
          </cell>
          <cell r="H127">
            <v>68</v>
          </cell>
          <cell r="I127">
            <v>95</v>
          </cell>
        </row>
        <row r="128">
          <cell r="A128" t="str">
            <v>Repairs and maintenance</v>
          </cell>
        </row>
        <row r="129">
          <cell r="A129" t="str">
            <v>Buildings</v>
          </cell>
          <cell r="B129">
            <v>411.95</v>
          </cell>
          <cell r="C129">
            <v>517.37099999999998</v>
          </cell>
          <cell r="D129">
            <v>520</v>
          </cell>
          <cell r="E129">
            <v>507</v>
          </cell>
          <cell r="F129">
            <v>519</v>
          </cell>
          <cell r="G129">
            <v>568</v>
          </cell>
          <cell r="H129">
            <v>571</v>
          </cell>
          <cell r="I129">
            <v>730</v>
          </cell>
        </row>
        <row r="130">
          <cell r="A130" t="str">
            <v>Power station</v>
          </cell>
          <cell r="B130">
            <v>4629.0969999999998</v>
          </cell>
          <cell r="C130">
            <v>5174.0559999999996</v>
          </cell>
          <cell r="D130">
            <v>5529</v>
          </cell>
          <cell r="E130">
            <v>5358</v>
          </cell>
          <cell r="F130">
            <v>5409</v>
          </cell>
          <cell r="G130">
            <v>6229</v>
          </cell>
          <cell r="H130">
            <v>7236</v>
          </cell>
          <cell r="I130">
            <v>8613</v>
          </cell>
          <cell r="J130" t="e">
            <v>#REF!</v>
          </cell>
          <cell r="K130">
            <v>10086.733586337759</v>
          </cell>
          <cell r="L130">
            <v>10086.733586337759</v>
          </cell>
          <cell r="M130">
            <v>10086.733586337759</v>
          </cell>
          <cell r="N130">
            <v>10086.733586337759</v>
          </cell>
          <cell r="O130">
            <v>10086.733586337759</v>
          </cell>
          <cell r="P130">
            <v>10086.733586337759</v>
          </cell>
          <cell r="Q130">
            <v>10086.733586337759</v>
          </cell>
          <cell r="R130">
            <v>10086.733586337759</v>
          </cell>
          <cell r="S130">
            <v>10086.733586337759</v>
          </cell>
          <cell r="T130">
            <v>10086.733586337759</v>
          </cell>
          <cell r="U130">
            <v>10086.733586337759</v>
          </cell>
          <cell r="V130">
            <v>10086.733586337759</v>
          </cell>
        </row>
        <row r="131">
          <cell r="A131" t="str">
            <v>Construction equipment</v>
          </cell>
          <cell r="B131">
            <v>14.734999999999999</v>
          </cell>
          <cell r="C131">
            <v>16.643999999999998</v>
          </cell>
          <cell r="D131">
            <v>17</v>
          </cell>
          <cell r="E131">
            <v>23</v>
          </cell>
          <cell r="F131">
            <v>14</v>
          </cell>
          <cell r="G131">
            <v>20</v>
          </cell>
          <cell r="H131">
            <v>8</v>
          </cell>
          <cell r="I131">
            <v>8</v>
          </cell>
        </row>
        <row r="132">
          <cell r="A132" t="str">
            <v>Others</v>
          </cell>
          <cell r="B132">
            <v>211.93199999999999</v>
          </cell>
          <cell r="C132">
            <v>226.07400000000001</v>
          </cell>
          <cell r="D132">
            <v>214</v>
          </cell>
          <cell r="E132">
            <v>229</v>
          </cell>
          <cell r="F132">
            <v>233</v>
          </cell>
          <cell r="G132">
            <v>273</v>
          </cell>
          <cell r="H132">
            <v>280</v>
          </cell>
          <cell r="I132">
            <v>331</v>
          </cell>
        </row>
        <row r="133">
          <cell r="A133" t="str">
            <v>Insurance</v>
          </cell>
          <cell r="B133">
            <v>377.48399999999998</v>
          </cell>
          <cell r="C133">
            <v>380.21899999999999</v>
          </cell>
          <cell r="D133">
            <v>659</v>
          </cell>
          <cell r="E133">
            <v>677</v>
          </cell>
          <cell r="F133">
            <v>835</v>
          </cell>
          <cell r="G133">
            <v>765</v>
          </cell>
          <cell r="H133">
            <v>593</v>
          </cell>
          <cell r="I133">
            <v>666</v>
          </cell>
        </row>
        <row r="134">
          <cell r="A134" t="str">
            <v>Rates &amp; taxes</v>
          </cell>
          <cell r="B134">
            <v>60.917000000000002</v>
          </cell>
          <cell r="C134">
            <v>63.738</v>
          </cell>
          <cell r="D134">
            <v>72</v>
          </cell>
          <cell r="E134">
            <v>92</v>
          </cell>
          <cell r="F134">
            <v>139</v>
          </cell>
          <cell r="G134">
            <v>164</v>
          </cell>
          <cell r="H134">
            <v>136</v>
          </cell>
          <cell r="I134">
            <v>152</v>
          </cell>
        </row>
        <row r="135">
          <cell r="A135" t="str">
            <v>Water cess &amp; environment protection cess</v>
          </cell>
          <cell r="B135">
            <v>52.231999999999999</v>
          </cell>
          <cell r="C135">
            <v>64.084000000000003</v>
          </cell>
          <cell r="D135">
            <v>58</v>
          </cell>
          <cell r="E135">
            <v>62</v>
          </cell>
          <cell r="F135">
            <v>240</v>
          </cell>
          <cell r="G135">
            <v>252</v>
          </cell>
          <cell r="H135">
            <v>257</v>
          </cell>
          <cell r="I135">
            <v>269</v>
          </cell>
        </row>
        <row r="136">
          <cell r="A136" t="str">
            <v>Turnkey construction project expenses</v>
          </cell>
          <cell r="B136">
            <v>0.39700000000000002</v>
          </cell>
          <cell r="C136">
            <v>0.20499999999999999</v>
          </cell>
        </row>
        <row r="137">
          <cell r="A137" t="str">
            <v>Training &amp; recruitment expenses</v>
          </cell>
          <cell r="B137">
            <v>74.198999999999998</v>
          </cell>
          <cell r="C137">
            <v>110.437</v>
          </cell>
          <cell r="D137">
            <v>134</v>
          </cell>
          <cell r="E137">
            <v>165</v>
          </cell>
          <cell r="F137">
            <v>173</v>
          </cell>
          <cell r="G137">
            <v>260</v>
          </cell>
          <cell r="H137">
            <v>311</v>
          </cell>
          <cell r="I137">
            <v>298</v>
          </cell>
        </row>
        <row r="138">
          <cell r="A138" t="str">
            <v>Less: Fees for training and application</v>
          </cell>
          <cell r="B138">
            <v>10.808</v>
          </cell>
          <cell r="C138">
            <v>2.1259999999999999</v>
          </cell>
          <cell r="D138">
            <v>2</v>
          </cell>
          <cell r="E138">
            <v>6</v>
          </cell>
          <cell r="F138">
            <v>22</v>
          </cell>
          <cell r="G138">
            <v>25</v>
          </cell>
          <cell r="H138">
            <v>23</v>
          </cell>
          <cell r="I138">
            <v>16</v>
          </cell>
        </row>
        <row r="139">
          <cell r="A139" t="str">
            <v>Sub-total</v>
          </cell>
          <cell r="B139">
            <v>63.390999999999998</v>
          </cell>
          <cell r="C139">
            <v>108.31099999999999</v>
          </cell>
          <cell r="D139">
            <v>132</v>
          </cell>
          <cell r="E139">
            <v>159</v>
          </cell>
          <cell r="F139">
            <v>151</v>
          </cell>
          <cell r="G139">
            <v>235</v>
          </cell>
          <cell r="H139">
            <v>288</v>
          </cell>
          <cell r="I139">
            <v>282</v>
          </cell>
        </row>
        <row r="140">
          <cell r="A140" t="str">
            <v>Communication expenses</v>
          </cell>
          <cell r="B140">
            <v>129.989</v>
          </cell>
          <cell r="C140">
            <v>157.006</v>
          </cell>
          <cell r="D140">
            <v>170</v>
          </cell>
          <cell r="E140">
            <v>143</v>
          </cell>
          <cell r="F140">
            <v>155</v>
          </cell>
          <cell r="G140">
            <v>171</v>
          </cell>
          <cell r="H140">
            <v>205</v>
          </cell>
          <cell r="I140">
            <v>222</v>
          </cell>
        </row>
        <row r="141">
          <cell r="A141" t="str">
            <v>Travelling expenses</v>
          </cell>
          <cell r="B141">
            <v>481.47200000000004</v>
          </cell>
          <cell r="C141">
            <v>541.15499999999997</v>
          </cell>
          <cell r="D141">
            <v>594</v>
          </cell>
          <cell r="E141">
            <v>632</v>
          </cell>
          <cell r="F141">
            <v>722</v>
          </cell>
          <cell r="G141">
            <v>818</v>
          </cell>
          <cell r="H141">
            <v>970</v>
          </cell>
          <cell r="I141">
            <v>1125</v>
          </cell>
        </row>
        <row r="142">
          <cell r="A142" t="str">
            <v>Tender expenses</v>
          </cell>
          <cell r="B142">
            <v>85.007999999999996</v>
          </cell>
          <cell r="C142">
            <v>84.24</v>
          </cell>
          <cell r="D142">
            <v>38</v>
          </cell>
          <cell r="E142">
            <v>45</v>
          </cell>
          <cell r="F142">
            <v>71</v>
          </cell>
          <cell r="G142">
            <v>72</v>
          </cell>
          <cell r="H142">
            <v>85</v>
          </cell>
          <cell r="I142">
            <v>123</v>
          </cell>
        </row>
        <row r="143">
          <cell r="A143" t="str">
            <v>Less: Receipt from sale of tenders</v>
          </cell>
          <cell r="B143">
            <v>10.968</v>
          </cell>
          <cell r="C143">
            <v>6.1859999999999999</v>
          </cell>
          <cell r="D143">
            <v>4</v>
          </cell>
          <cell r="E143">
            <v>5</v>
          </cell>
          <cell r="F143">
            <v>8</v>
          </cell>
          <cell r="G143">
            <v>10</v>
          </cell>
          <cell r="H143">
            <v>10</v>
          </cell>
          <cell r="I143">
            <v>17</v>
          </cell>
        </row>
        <row r="144">
          <cell r="A144" t="str">
            <v>Sub-total</v>
          </cell>
          <cell r="B144">
            <v>74.039999999999992</v>
          </cell>
          <cell r="C144">
            <v>78.054000000000002</v>
          </cell>
          <cell r="D144">
            <v>34</v>
          </cell>
          <cell r="E144">
            <v>40</v>
          </cell>
          <cell r="F144">
            <v>63</v>
          </cell>
          <cell r="G144">
            <v>62</v>
          </cell>
          <cell r="H144">
            <v>75</v>
          </cell>
          <cell r="I144">
            <v>106</v>
          </cell>
        </row>
        <row r="145">
          <cell r="A145" t="str">
            <v>Remuneration to auditors</v>
          </cell>
        </row>
        <row r="146">
          <cell r="A146" t="str">
            <v>Audit fee</v>
          </cell>
          <cell r="B146">
            <v>1.7849999999999999</v>
          </cell>
          <cell r="C146">
            <v>2.73</v>
          </cell>
          <cell r="D146">
            <v>3</v>
          </cell>
          <cell r="E146">
            <v>3</v>
          </cell>
        </row>
        <row r="147">
          <cell r="A147" t="str">
            <v>Tax audit fee</v>
          </cell>
          <cell r="B147">
            <v>0.53600000000000003</v>
          </cell>
          <cell r="C147">
            <v>0.81899999999999995</v>
          </cell>
          <cell r="D147">
            <v>1</v>
          </cell>
          <cell r="E147">
            <v>1</v>
          </cell>
        </row>
        <row r="148">
          <cell r="A148" t="str">
            <v>In other capacity</v>
          </cell>
          <cell r="B148">
            <v>0.70699999999999996</v>
          </cell>
          <cell r="C148">
            <v>1.3340000000000001</v>
          </cell>
          <cell r="D148">
            <v>1</v>
          </cell>
          <cell r="E148">
            <v>2</v>
          </cell>
        </row>
        <row r="149">
          <cell r="A149" t="str">
            <v>Out of pocket expenses</v>
          </cell>
          <cell r="B149">
            <v>4.2430000000000003</v>
          </cell>
          <cell r="C149">
            <v>3.5139999999999998</v>
          </cell>
          <cell r="D149">
            <v>3</v>
          </cell>
          <cell r="E149">
            <v>4</v>
          </cell>
        </row>
        <row r="150">
          <cell r="A150" t="str">
            <v>Sub-total</v>
          </cell>
          <cell r="B150">
            <v>7.2709999999999999</v>
          </cell>
          <cell r="C150">
            <v>8.3970000000000002</v>
          </cell>
          <cell r="D150">
            <v>8</v>
          </cell>
          <cell r="E150">
            <v>10</v>
          </cell>
          <cell r="F150">
            <v>13</v>
          </cell>
          <cell r="G150">
            <v>10</v>
          </cell>
          <cell r="H150">
            <v>20</v>
          </cell>
          <cell r="I150">
            <v>19</v>
          </cell>
        </row>
        <row r="152">
          <cell r="A152" t="str">
            <v>Advertisement &amp; publicity</v>
          </cell>
          <cell r="B152">
            <v>69.438000000000002</v>
          </cell>
          <cell r="C152">
            <v>69.191000000000003</v>
          </cell>
          <cell r="D152">
            <v>49</v>
          </cell>
          <cell r="E152">
            <v>54</v>
          </cell>
          <cell r="F152">
            <v>71</v>
          </cell>
          <cell r="G152">
            <v>57</v>
          </cell>
          <cell r="H152">
            <v>70</v>
          </cell>
          <cell r="I152">
            <v>99</v>
          </cell>
        </row>
        <row r="153">
          <cell r="A153" t="str">
            <v>Security expenses</v>
          </cell>
          <cell r="B153">
            <v>623.572</v>
          </cell>
          <cell r="C153">
            <v>663.46100000000001</v>
          </cell>
          <cell r="D153">
            <v>731</v>
          </cell>
          <cell r="E153">
            <v>776</v>
          </cell>
          <cell r="F153">
            <v>830</v>
          </cell>
          <cell r="G153">
            <v>893</v>
          </cell>
          <cell r="H153">
            <v>1023</v>
          </cell>
          <cell r="I153">
            <v>1337</v>
          </cell>
        </row>
        <row r="154">
          <cell r="A154" t="str">
            <v>Entertainment expenses</v>
          </cell>
          <cell r="B154">
            <v>9.5609999999999999</v>
          </cell>
          <cell r="C154">
            <v>8.6310000000000002</v>
          </cell>
          <cell r="D154">
            <v>10</v>
          </cell>
          <cell r="E154">
            <v>11</v>
          </cell>
          <cell r="F154">
            <v>11</v>
          </cell>
          <cell r="G154">
            <v>59</v>
          </cell>
          <cell r="H154">
            <v>77</v>
          </cell>
          <cell r="I154">
            <v>106</v>
          </cell>
        </row>
        <row r="155">
          <cell r="A155" t="str">
            <v>Expenses for guest house</v>
          </cell>
          <cell r="B155">
            <v>29.204000000000001</v>
          </cell>
          <cell r="C155">
            <v>41.588999999999999</v>
          </cell>
          <cell r="D155">
            <v>42</v>
          </cell>
          <cell r="E155">
            <v>47</v>
          </cell>
          <cell r="F155">
            <v>48</v>
          </cell>
          <cell r="G155">
            <v>51</v>
          </cell>
          <cell r="H155">
            <v>58</v>
          </cell>
          <cell r="I155">
            <v>70</v>
          </cell>
        </row>
        <row r="156">
          <cell r="A156" t="str">
            <v>Less: Receipt from guest house</v>
          </cell>
          <cell r="B156">
            <v>6.0579999999999998</v>
          </cell>
          <cell r="C156">
            <v>6.5629999999999997</v>
          </cell>
          <cell r="D156">
            <v>6</v>
          </cell>
          <cell r="E156">
            <v>7</v>
          </cell>
          <cell r="F156">
            <v>7</v>
          </cell>
          <cell r="G156">
            <v>9</v>
          </cell>
          <cell r="H156">
            <v>10</v>
          </cell>
          <cell r="I156">
            <v>10</v>
          </cell>
        </row>
        <row r="157">
          <cell r="A157" t="str">
            <v>Net expense for guest house</v>
          </cell>
          <cell r="B157">
            <v>23.146000000000001</v>
          </cell>
          <cell r="C157">
            <v>35.025999999999996</v>
          </cell>
          <cell r="D157">
            <v>36</v>
          </cell>
          <cell r="E157">
            <v>40</v>
          </cell>
          <cell r="F157">
            <v>41</v>
          </cell>
          <cell r="G157">
            <v>42</v>
          </cell>
          <cell r="H157">
            <v>48</v>
          </cell>
          <cell r="I157">
            <v>60</v>
          </cell>
        </row>
        <row r="159">
          <cell r="A159" t="str">
            <v>Education expenses</v>
          </cell>
          <cell r="B159">
            <v>114.321</v>
          </cell>
          <cell r="C159">
            <v>124.53</v>
          </cell>
          <cell r="D159">
            <v>108</v>
          </cell>
          <cell r="E159">
            <v>113</v>
          </cell>
          <cell r="F159">
            <v>107</v>
          </cell>
          <cell r="G159">
            <v>120</v>
          </cell>
          <cell r="H159">
            <v>113</v>
          </cell>
          <cell r="I159">
            <v>171</v>
          </cell>
        </row>
        <row r="160">
          <cell r="A160" t="str">
            <v>Brokerage &amp; commission</v>
          </cell>
          <cell r="B160">
            <v>0.35499999999999998</v>
          </cell>
          <cell r="C160">
            <v>1.0720000000000001</v>
          </cell>
          <cell r="D160">
            <v>1</v>
          </cell>
          <cell r="E160">
            <v>2</v>
          </cell>
          <cell r="F160">
            <v>4</v>
          </cell>
          <cell r="G160">
            <v>9</v>
          </cell>
          <cell r="H160">
            <v>7</v>
          </cell>
          <cell r="I160">
            <v>12</v>
          </cell>
        </row>
        <row r="161">
          <cell r="A161" t="str">
            <v>Donations</v>
          </cell>
          <cell r="B161">
            <v>280</v>
          </cell>
          <cell r="C161">
            <v>5.8</v>
          </cell>
          <cell r="D161">
            <v>1</v>
          </cell>
          <cell r="E161">
            <v>1</v>
          </cell>
          <cell r="F161">
            <v>0</v>
          </cell>
          <cell r="G161">
            <v>97</v>
          </cell>
          <cell r="H161">
            <v>4</v>
          </cell>
          <cell r="I161">
            <v>3</v>
          </cell>
        </row>
        <row r="162">
          <cell r="A162" t="str">
            <v>Research &amp; development expenses</v>
          </cell>
          <cell r="B162">
            <v>21.905000000000001</v>
          </cell>
          <cell r="C162">
            <v>44.220999999999997</v>
          </cell>
          <cell r="D162">
            <v>47</v>
          </cell>
          <cell r="E162">
            <v>46</v>
          </cell>
          <cell r="F162">
            <v>0</v>
          </cell>
        </row>
        <row r="163">
          <cell r="A163" t="str">
            <v>Community development &amp; welfare expenses</v>
          </cell>
          <cell r="B163">
            <v>104.40900000000001</v>
          </cell>
          <cell r="C163">
            <v>90.263000000000005</v>
          </cell>
          <cell r="D163">
            <v>92</v>
          </cell>
          <cell r="E163">
            <v>55</v>
          </cell>
          <cell r="F163">
            <v>81</v>
          </cell>
          <cell r="G163">
            <v>72</v>
          </cell>
          <cell r="H163">
            <v>160</v>
          </cell>
          <cell r="I163">
            <v>88</v>
          </cell>
        </row>
        <row r="164">
          <cell r="A164" t="str">
            <v>Ash utilisation &amp; marketing expenses</v>
          </cell>
          <cell r="B164">
            <v>9.641</v>
          </cell>
          <cell r="C164">
            <v>42.182000000000002</v>
          </cell>
          <cell r="D164">
            <v>28</v>
          </cell>
          <cell r="E164">
            <v>33</v>
          </cell>
          <cell r="F164">
            <v>52</v>
          </cell>
          <cell r="G164">
            <v>79</v>
          </cell>
          <cell r="H164">
            <v>67</v>
          </cell>
          <cell r="I164">
            <v>105</v>
          </cell>
        </row>
        <row r="165">
          <cell r="A165" t="str">
            <v>Less: Sale of Ash products</v>
          </cell>
          <cell r="B165">
            <v>0.214</v>
          </cell>
          <cell r="C165">
            <v>0.23799999999999999</v>
          </cell>
          <cell r="D165">
            <v>1</v>
          </cell>
          <cell r="E165">
            <v>1</v>
          </cell>
          <cell r="F165">
            <v>9</v>
          </cell>
          <cell r="G165">
            <v>9</v>
          </cell>
          <cell r="H165">
            <v>1</v>
          </cell>
          <cell r="I165">
            <v>13</v>
          </cell>
        </row>
        <row r="166">
          <cell r="A166" t="str">
            <v>Net ash util &amp; mktg expenses</v>
          </cell>
          <cell r="B166">
            <v>9.4269999999999996</v>
          </cell>
          <cell r="C166">
            <v>41.944000000000003</v>
          </cell>
          <cell r="D166">
            <v>27</v>
          </cell>
          <cell r="E166">
            <v>32</v>
          </cell>
          <cell r="F166">
            <v>43</v>
          </cell>
          <cell r="G166">
            <v>70</v>
          </cell>
          <cell r="H166">
            <v>66</v>
          </cell>
          <cell r="I166">
            <v>92</v>
          </cell>
        </row>
        <row r="168">
          <cell r="A168" t="str">
            <v xml:space="preserve">Books &amp; periodicals </v>
          </cell>
          <cell r="B168">
            <v>15.523</v>
          </cell>
          <cell r="C168">
            <v>27.523</v>
          </cell>
          <cell r="D168">
            <v>24</v>
          </cell>
          <cell r="E168">
            <v>31</v>
          </cell>
          <cell r="F168">
            <v>29</v>
          </cell>
          <cell r="G168">
            <v>31</v>
          </cell>
          <cell r="H168">
            <v>31</v>
          </cell>
          <cell r="I168">
            <v>30</v>
          </cell>
        </row>
        <row r="169">
          <cell r="A169" t="str">
            <v>Professional charges and consultancy fees</v>
          </cell>
          <cell r="B169">
            <v>48.752000000000002</v>
          </cell>
          <cell r="C169">
            <v>55.012999999999998</v>
          </cell>
          <cell r="D169">
            <v>50</v>
          </cell>
          <cell r="E169">
            <v>92</v>
          </cell>
          <cell r="F169">
            <v>138</v>
          </cell>
          <cell r="G169">
            <v>177</v>
          </cell>
          <cell r="H169">
            <v>250</v>
          </cell>
          <cell r="I169">
            <v>509</v>
          </cell>
        </row>
        <row r="170">
          <cell r="A170" t="str">
            <v>Legal expenses</v>
          </cell>
          <cell r="B170">
            <v>12.478</v>
          </cell>
          <cell r="C170">
            <v>23.46</v>
          </cell>
          <cell r="D170">
            <v>70</v>
          </cell>
          <cell r="E170">
            <v>31</v>
          </cell>
          <cell r="F170">
            <v>26</v>
          </cell>
          <cell r="G170">
            <v>79</v>
          </cell>
          <cell r="H170">
            <v>35</v>
          </cell>
          <cell r="I170">
            <v>73</v>
          </cell>
        </row>
        <row r="171">
          <cell r="A171" t="str">
            <v>EDP hire&amp; other charges</v>
          </cell>
          <cell r="B171">
            <v>52.204000000000001</v>
          </cell>
          <cell r="C171">
            <v>58.768000000000001</v>
          </cell>
          <cell r="D171">
            <v>73</v>
          </cell>
          <cell r="E171">
            <v>86</v>
          </cell>
          <cell r="F171">
            <v>62</v>
          </cell>
          <cell r="G171">
            <v>67</v>
          </cell>
          <cell r="H171">
            <v>70</v>
          </cell>
          <cell r="I171">
            <v>83</v>
          </cell>
        </row>
        <row r="172">
          <cell r="A172" t="str">
            <v>Printing &amp; stationery</v>
          </cell>
          <cell r="B172">
            <v>56.423000000000002</v>
          </cell>
          <cell r="C172">
            <v>69.09</v>
          </cell>
          <cell r="D172">
            <v>77</v>
          </cell>
          <cell r="E172">
            <v>74</v>
          </cell>
          <cell r="F172">
            <v>73</v>
          </cell>
          <cell r="G172">
            <v>74</v>
          </cell>
          <cell r="H172">
            <v>78</v>
          </cell>
          <cell r="I172">
            <v>87</v>
          </cell>
        </row>
        <row r="173">
          <cell r="A173" t="str">
            <v>Miscellenaneous expenses</v>
          </cell>
          <cell r="B173">
            <v>378.07100000000003</v>
          </cell>
          <cell r="C173">
            <v>564.36199999999997</v>
          </cell>
          <cell r="D173">
            <v>496</v>
          </cell>
          <cell r="E173">
            <v>505</v>
          </cell>
          <cell r="F173">
            <v>538</v>
          </cell>
          <cell r="G173">
            <v>505</v>
          </cell>
          <cell r="H173">
            <v>595</v>
          </cell>
          <cell r="I173">
            <v>707</v>
          </cell>
        </row>
        <row r="174">
          <cell r="A174" t="str">
            <v>Stores written off</v>
          </cell>
          <cell r="B174">
            <v>0.57999999999999996</v>
          </cell>
          <cell r="C174">
            <v>2.0819999999999999</v>
          </cell>
          <cell r="D174">
            <v>4</v>
          </cell>
          <cell r="E174">
            <v>3</v>
          </cell>
          <cell r="F174">
            <v>1</v>
          </cell>
          <cell r="G174">
            <v>3</v>
          </cell>
          <cell r="H174">
            <v>2</v>
          </cell>
          <cell r="I174">
            <v>1</v>
          </cell>
        </row>
        <row r="175">
          <cell r="A175" t="str">
            <v>Claims/Advances written off</v>
          </cell>
          <cell r="B175">
            <v>1.9139999999999999</v>
          </cell>
          <cell r="C175">
            <v>0.13300000000000001</v>
          </cell>
          <cell r="D175">
            <v>1.732</v>
          </cell>
          <cell r="E175">
            <v>3</v>
          </cell>
          <cell r="F175">
            <v>1</v>
          </cell>
          <cell r="G175">
            <v>2</v>
          </cell>
          <cell r="H175">
            <v>6</v>
          </cell>
          <cell r="I175">
            <v>3</v>
          </cell>
        </row>
        <row r="176">
          <cell r="A176" t="str">
            <v>Electricity purchased</v>
          </cell>
          <cell r="H176">
            <v>6189</v>
          </cell>
          <cell r="I176">
            <v>9860</v>
          </cell>
        </row>
        <row r="177">
          <cell r="A177" t="str">
            <v>Cost of materials and services</v>
          </cell>
          <cell r="H177">
            <v>952</v>
          </cell>
          <cell r="I177">
            <v>952</v>
          </cell>
        </row>
        <row r="178">
          <cell r="A178" t="str">
            <v>Waiver of interest</v>
          </cell>
          <cell r="H178">
            <v>0</v>
          </cell>
          <cell r="I178">
            <v>640</v>
          </cell>
        </row>
        <row r="179">
          <cell r="A179" t="str">
            <v>Oil and gas exploration</v>
          </cell>
          <cell r="H179">
            <v>0</v>
          </cell>
          <cell r="I179">
            <v>77</v>
          </cell>
        </row>
        <row r="180">
          <cell r="A180" t="str">
            <v>Survey &amp; investigation expenses written off</v>
          </cell>
          <cell r="E180">
            <v>8</v>
          </cell>
          <cell r="F180">
            <v>95</v>
          </cell>
          <cell r="G180">
            <v>4</v>
          </cell>
          <cell r="H180">
            <v>31</v>
          </cell>
          <cell r="I180">
            <v>100</v>
          </cell>
        </row>
        <row r="181">
          <cell r="A181" t="str">
            <v>Loss on disposal/ write-off fixed assets</v>
          </cell>
          <cell r="B181">
            <v>40.683999999999997</v>
          </cell>
          <cell r="C181">
            <v>45.993000000000002</v>
          </cell>
          <cell r="D181">
            <v>35</v>
          </cell>
          <cell r="E181">
            <v>77</v>
          </cell>
          <cell r="F181">
            <v>111</v>
          </cell>
          <cell r="G181">
            <v>199</v>
          </cell>
          <cell r="H181">
            <v>102</v>
          </cell>
          <cell r="I181">
            <v>155</v>
          </cell>
        </row>
        <row r="182">
          <cell r="A182" t="str">
            <v>Temporary works charged off</v>
          </cell>
          <cell r="B182">
            <v>0.222</v>
          </cell>
          <cell r="C182">
            <v>1.9E-2</v>
          </cell>
        </row>
        <row r="183">
          <cell r="A183" t="str">
            <v>Directors' sitting fees</v>
          </cell>
          <cell r="B183">
            <v>8.7999999999999995E-2</v>
          </cell>
          <cell r="C183">
            <v>3.2000000000000001E-2</v>
          </cell>
        </row>
        <row r="184">
          <cell r="A184" t="str">
            <v>Less: Expenses transferred to incidental expenditure</v>
          </cell>
          <cell r="B184">
            <v>262.48200000000003</v>
          </cell>
          <cell r="C184">
            <v>407.32800000000003</v>
          </cell>
          <cell r="D184">
            <v>373</v>
          </cell>
          <cell r="E184">
            <v>358</v>
          </cell>
          <cell r="F184">
            <v>444</v>
          </cell>
          <cell r="G184">
            <v>671</v>
          </cell>
          <cell r="H184">
            <v>837</v>
          </cell>
          <cell r="I184">
            <v>1705</v>
          </cell>
        </row>
        <row r="185">
          <cell r="A185" t="str">
            <v xml:space="preserve">Less: adjusted in fuel cost </v>
          </cell>
          <cell r="G185">
            <v>409</v>
          </cell>
          <cell r="H185">
            <v>782</v>
          </cell>
          <cell r="I185">
            <v>911</v>
          </cell>
        </row>
        <row r="186">
          <cell r="A186" t="str">
            <v>Total</v>
          </cell>
          <cell r="B186">
            <v>9545.1939999999995</v>
          </cell>
          <cell r="C186">
            <v>10065.950000000001</v>
          </cell>
          <cell r="D186">
            <v>11639.732</v>
          </cell>
          <cell r="E186">
            <v>10869</v>
          </cell>
          <cell r="F186">
            <v>11221</v>
          </cell>
          <cell r="G186">
            <v>12062</v>
          </cell>
          <cell r="H186">
            <v>20289</v>
          </cell>
          <cell r="I186">
            <v>26870</v>
          </cell>
          <cell r="J186" t="e">
            <v>#REF!</v>
          </cell>
          <cell r="K186">
            <v>33626.956685958256</v>
          </cell>
          <cell r="L186">
            <v>34803.96784093928</v>
          </cell>
          <cell r="M186">
            <v>36039.829553669355</v>
          </cell>
          <cell r="N186">
            <v>37337.484352035935</v>
          </cell>
          <cell r="O186">
            <v>38700.021890320844</v>
          </cell>
          <cell r="P186">
            <v>40130.686305520001</v>
          </cell>
          <cell r="Q186">
            <v>41632.883941479115</v>
          </cell>
          <cell r="R186">
            <v>43210.191459236186</v>
          </cell>
          <cell r="S186">
            <v>44866.364352881115</v>
          </cell>
          <cell r="T186">
            <v>46605.345891208279</v>
          </cell>
          <cell r="U186">
            <v>48431.27650645181</v>
          </cell>
          <cell r="V186">
            <v>50348.503652457512</v>
          </cell>
        </row>
        <row r="187">
          <cell r="A187" t="str">
            <v xml:space="preserve">% of sales </v>
          </cell>
          <cell r="B187">
            <v>5.9509683961496036E-2</v>
          </cell>
          <cell r="C187">
            <v>5.3077017766520553E-2</v>
          </cell>
          <cell r="D187">
            <v>6.5398366126911717E-2</v>
          </cell>
          <cell r="E187">
            <v>5.7118683259059951E-2</v>
          </cell>
          <cell r="F187">
            <v>5.9530693773177497E-2</v>
          </cell>
          <cell r="G187">
            <v>5.3513278497972508E-2</v>
          </cell>
          <cell r="H187">
            <v>7.398695956590233E-2</v>
          </cell>
          <cell r="I187">
            <v>7.9319394137980906E-2</v>
          </cell>
          <cell r="J187" t="e">
            <v>#REF!</v>
          </cell>
          <cell r="K187">
            <v>8.3949862148194263E-2</v>
          </cell>
          <cell r="L187">
            <v>8.2088550856606268E-2</v>
          </cell>
          <cell r="M187">
            <v>8.4564185901440811E-2</v>
          </cell>
          <cell r="N187">
            <v>8.72058088773148E-2</v>
          </cell>
          <cell r="O187">
            <v>8.9962971001007405E-2</v>
          </cell>
          <cell r="P187">
            <v>9.2848868504834439E-2</v>
          </cell>
          <cell r="Q187">
            <v>9.5867141407464274E-2</v>
          </cell>
          <cell r="R187">
            <v>9.9023027538724093E-2</v>
          </cell>
          <cell r="S187">
            <v>0.10232151744731507</v>
          </cell>
          <cell r="T187">
            <v>0.10576781447687328</v>
          </cell>
          <cell r="U187">
            <v>0.10936716507243892</v>
          </cell>
          <cell r="V187">
            <v>0.11055713006314929</v>
          </cell>
        </row>
        <row r="188">
          <cell r="A188" t="str">
            <v>Per MW capacity (Excl Plant &amp; Equipment Repairs)</v>
          </cell>
          <cell r="D188">
            <v>305680.06019563583</v>
          </cell>
          <cell r="E188">
            <v>262144.7336995462</v>
          </cell>
          <cell r="F188">
            <v>276952.47193694772</v>
          </cell>
          <cell r="G188">
            <v>259104.07844885226</v>
          </cell>
          <cell r="H188">
            <v>556646.04224450607</v>
          </cell>
          <cell r="I188">
            <v>692561.66982922191</v>
          </cell>
          <cell r="J188" t="e">
            <v>#REF!</v>
          </cell>
          <cell r="K188">
            <v>763549.24098671717</v>
          </cell>
          <cell r="L188">
            <v>801726.70303605311</v>
          </cell>
          <cell r="M188">
            <v>841813.03818785585</v>
          </cell>
          <cell r="N188">
            <v>883903.69009724865</v>
          </cell>
          <cell r="O188">
            <v>928098.87460211117</v>
          </cell>
          <cell r="P188">
            <v>974503.81833221682</v>
          </cell>
          <cell r="Q188">
            <v>1023229.0092488277</v>
          </cell>
          <cell r="R188">
            <v>1074390.4597112692</v>
          </cell>
          <cell r="S188">
            <v>1128109.9826968329</v>
          </cell>
          <cell r="T188">
            <v>1184515.4818316745</v>
          </cell>
          <cell r="U188">
            <v>1243741.2559232581</v>
          </cell>
          <cell r="V188">
            <v>1305928.318719421</v>
          </cell>
        </row>
        <row r="189">
          <cell r="A189" t="str">
            <v>Growth</v>
          </cell>
          <cell r="E189">
            <v>-0.14242121801542085</v>
          </cell>
          <cell r="F189">
            <v>5.6486880466472433E-2</v>
          </cell>
          <cell r="G189">
            <v>-6.444569121650201E-2</v>
          </cell>
          <cell r="H189">
            <v>1.1483492100043855</v>
          </cell>
          <cell r="I189">
            <v>0.24416885645441289</v>
          </cell>
          <cell r="J189">
            <v>0.05</v>
          </cell>
          <cell r="K189">
            <v>0.05</v>
          </cell>
          <cell r="L189">
            <v>0.05</v>
          </cell>
          <cell r="M189">
            <v>0.05</v>
          </cell>
          <cell r="N189">
            <v>0.05</v>
          </cell>
          <cell r="O189">
            <v>0.05</v>
          </cell>
          <cell r="P189">
            <v>0.05</v>
          </cell>
          <cell r="Q189">
            <v>0.05</v>
          </cell>
          <cell r="R189">
            <v>0.05</v>
          </cell>
          <cell r="S189">
            <v>0.05</v>
          </cell>
          <cell r="T189">
            <v>0.05</v>
          </cell>
          <cell r="U189">
            <v>0.05</v>
          </cell>
          <cell r="V189">
            <v>0.05</v>
          </cell>
        </row>
        <row r="191">
          <cell r="A191" t="str">
            <v>Stores consumption included in repairs and maintenance</v>
          </cell>
          <cell r="B191">
            <v>3122.6129999999998</v>
          </cell>
          <cell r="C191">
            <v>3542.0219999999999</v>
          </cell>
          <cell r="D191">
            <v>3650</v>
          </cell>
          <cell r="E191">
            <v>3515</v>
          </cell>
          <cell r="F191">
            <v>3514</v>
          </cell>
          <cell r="G191">
            <v>3808</v>
          </cell>
          <cell r="H191">
            <v>4453</v>
          </cell>
          <cell r="I191">
            <v>5427</v>
          </cell>
        </row>
        <row r="192">
          <cell r="A192" t="str">
            <v>Plant &amp; Equipment Repairs (Rs Million/MW)</v>
          </cell>
          <cell r="D192">
            <v>0.27820416353147731</v>
          </cell>
          <cell r="E192">
            <v>0.25703367566276569</v>
          </cell>
          <cell r="F192">
            <v>0.25903988535944589</v>
          </cell>
          <cell r="G192">
            <v>0.27853799866280365</v>
          </cell>
          <cell r="H192">
            <v>0.30911030509921056</v>
          </cell>
          <cell r="I192">
            <v>0.32717267552182161</v>
          </cell>
          <cell r="J192">
            <v>0</v>
          </cell>
          <cell r="K192">
            <v>0.32717267552182161</v>
          </cell>
          <cell r="L192">
            <v>0.32717267552182161</v>
          </cell>
          <cell r="M192">
            <v>0.32717267552182161</v>
          </cell>
          <cell r="N192">
            <v>0.32717267552182161</v>
          </cell>
          <cell r="O192">
            <v>0.32717267552182161</v>
          </cell>
          <cell r="P192">
            <v>0.32717267552182161</v>
          </cell>
          <cell r="Q192">
            <v>0.32717267552182161</v>
          </cell>
          <cell r="R192">
            <v>0.32717267552182161</v>
          </cell>
          <cell r="S192">
            <v>0.32717267552182161</v>
          </cell>
          <cell r="T192">
            <v>0.32717267552182161</v>
          </cell>
          <cell r="U192">
            <v>0.32717267552182161</v>
          </cell>
          <cell r="V192">
            <v>0.32717267552182161</v>
          </cell>
        </row>
        <row r="194">
          <cell r="A194" t="str">
            <v>PROVISIONS</v>
          </cell>
        </row>
        <row r="195">
          <cell r="A195" t="str">
            <v>Provisions for bad debts and others</v>
          </cell>
          <cell r="B195">
            <v>7890</v>
          </cell>
          <cell r="C195">
            <v>9959</v>
          </cell>
          <cell r="D195">
            <v>1836</v>
          </cell>
          <cell r="E195">
            <v>5555</v>
          </cell>
          <cell r="F195">
            <v>5835</v>
          </cell>
          <cell r="G195">
            <v>75</v>
          </cell>
          <cell r="H195">
            <v>358</v>
          </cell>
          <cell r="I195">
            <v>116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A196" t="str">
            <v>% of sales</v>
          </cell>
          <cell r="B196">
            <v>4.9127864282911292E-2</v>
          </cell>
          <cell r="C196">
            <v>5.2445602038148055E-2</v>
          </cell>
          <cell r="D196">
            <v>1.0305748429720521E-2</v>
          </cell>
          <cell r="E196">
            <v>2.9163932274576716E-2</v>
          </cell>
          <cell r="F196">
            <v>3.0924720697038433E-2</v>
          </cell>
          <cell r="G196">
            <v>3.3237314424994463E-4</v>
          </cell>
          <cell r="H196">
            <v>1.2982585928037309E-3</v>
          </cell>
          <cell r="I196">
            <v>3.4242834834409324E-4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8">
          <cell r="A198" t="str">
            <v>NON OPERATING INCOME</v>
          </cell>
        </row>
        <row r="199">
          <cell r="A199" t="str">
            <v>Dividend from investments</v>
          </cell>
          <cell r="B199">
            <v>0.98</v>
          </cell>
          <cell r="D199">
            <v>57</v>
          </cell>
          <cell r="E199">
            <v>36</v>
          </cell>
          <cell r="F199">
            <v>95</v>
          </cell>
          <cell r="G199">
            <v>117</v>
          </cell>
          <cell r="H199">
            <v>118</v>
          </cell>
          <cell r="I199">
            <v>109</v>
          </cell>
        </row>
        <row r="200">
          <cell r="A200" t="str">
            <v>Interest from G-Sec (non-trade)</v>
          </cell>
          <cell r="G200">
            <v>162</v>
          </cell>
          <cell r="H200">
            <v>219</v>
          </cell>
          <cell r="I200">
            <v>179</v>
          </cell>
        </row>
        <row r="201">
          <cell r="A201" t="str">
            <v>Inc on redemption of G-Sec(non-trade)</v>
          </cell>
          <cell r="G201">
            <v>37</v>
          </cell>
          <cell r="H201">
            <v>1399</v>
          </cell>
          <cell r="I201">
            <v>510</v>
          </cell>
        </row>
        <row r="202">
          <cell r="A202" t="str">
            <v>Income from SEB bonds</v>
          </cell>
        </row>
        <row r="203">
          <cell r="A203" t="str">
            <v>Interest on DVB dues</v>
          </cell>
        </row>
        <row r="204">
          <cell r="A204" t="str">
            <v>Dues from SEBs</v>
          </cell>
        </row>
        <row r="205">
          <cell r="A205" t="str">
            <v>Balancing entry</v>
          </cell>
        </row>
        <row r="206">
          <cell r="A206" t="str">
            <v>Interest</v>
          </cell>
        </row>
        <row r="207">
          <cell r="A207" t="str">
            <v>Trade investments-Bonds</v>
          </cell>
          <cell r="B207">
            <v>632.26300000000003</v>
          </cell>
          <cell r="C207">
            <v>2445</v>
          </cell>
          <cell r="D207">
            <v>4841</v>
          </cell>
          <cell r="E207">
            <v>3460</v>
          </cell>
          <cell r="F207">
            <v>34854</v>
          </cell>
          <cell r="G207">
            <v>13949</v>
          </cell>
          <cell r="H207">
            <v>16877</v>
          </cell>
          <cell r="I207">
            <v>14235</v>
          </cell>
          <cell r="J207">
            <v>0</v>
          </cell>
          <cell r="K207">
            <v>8479.77</v>
          </cell>
          <cell r="L207">
            <v>6439.77</v>
          </cell>
          <cell r="M207">
            <v>4399.7700000000004</v>
          </cell>
          <cell r="N207">
            <v>2359.77</v>
          </cell>
          <cell r="O207">
            <v>319.77000000000004</v>
          </cell>
          <cell r="P207">
            <v>-1720.23</v>
          </cell>
          <cell r="Q207">
            <v>-3760.2300000000005</v>
          </cell>
          <cell r="R207">
            <v>-5800.2300000000005</v>
          </cell>
          <cell r="S207">
            <v>-7840.2300000000005</v>
          </cell>
          <cell r="T207">
            <v>-9880.2300000000014</v>
          </cell>
          <cell r="U207">
            <v>-11920.230000000001</v>
          </cell>
          <cell r="V207">
            <v>-13960.230000000001</v>
          </cell>
        </row>
        <row r="208">
          <cell r="A208" t="str">
            <v xml:space="preserve">    Other Bonds (Gross)</v>
          </cell>
          <cell r="F208">
            <v>1076</v>
          </cell>
          <cell r="G208">
            <v>843</v>
          </cell>
          <cell r="H208">
            <v>700</v>
          </cell>
          <cell r="I208">
            <v>146</v>
          </cell>
        </row>
        <row r="209">
          <cell r="A209" t="str">
            <v>Loan to State Govt in settlement of dues</v>
          </cell>
          <cell r="F209">
            <v>2253</v>
          </cell>
          <cell r="G209">
            <v>595</v>
          </cell>
          <cell r="H209">
            <v>814</v>
          </cell>
          <cell r="I209">
            <v>814</v>
          </cell>
        </row>
        <row r="210">
          <cell r="A210" t="str">
            <v>Public deposits account with Government of India</v>
          </cell>
          <cell r="D210">
            <v>601</v>
          </cell>
          <cell r="E210">
            <v>1087</v>
          </cell>
          <cell r="F210">
            <v>2751</v>
          </cell>
          <cell r="G210">
            <v>3573</v>
          </cell>
          <cell r="H210">
            <v>0</v>
          </cell>
          <cell r="I210">
            <v>0</v>
          </cell>
        </row>
        <row r="211">
          <cell r="A211" t="str">
            <v>Indian banks</v>
          </cell>
          <cell r="B211">
            <v>5.4960000000000004</v>
          </cell>
          <cell r="C211">
            <v>31</v>
          </cell>
          <cell r="D211">
            <v>26</v>
          </cell>
          <cell r="E211">
            <v>157</v>
          </cell>
          <cell r="F211">
            <v>59</v>
          </cell>
          <cell r="G211">
            <v>1065</v>
          </cell>
          <cell r="H211">
            <v>4839</v>
          </cell>
          <cell r="I211">
            <v>8616</v>
          </cell>
        </row>
        <row r="212">
          <cell r="A212" t="str">
            <v>Foreign banks</v>
          </cell>
          <cell r="B212">
            <v>2.5129999999999999</v>
          </cell>
          <cell r="C212">
            <v>3</v>
          </cell>
          <cell r="D212">
            <v>2</v>
          </cell>
          <cell r="E212">
            <v>2</v>
          </cell>
          <cell r="F212">
            <v>2</v>
          </cell>
          <cell r="G212">
            <v>2</v>
          </cell>
          <cell r="H212">
            <v>3</v>
          </cell>
          <cell r="I212">
            <v>3</v>
          </cell>
        </row>
        <row r="213">
          <cell r="A213" t="str">
            <v>Contractors</v>
          </cell>
          <cell r="B213">
            <v>5.8819999999999997</v>
          </cell>
          <cell r="C213">
            <v>16</v>
          </cell>
        </row>
        <row r="214">
          <cell r="A214" t="str">
            <v>Employees loan</v>
          </cell>
          <cell r="B214">
            <v>203.65600000000001</v>
          </cell>
          <cell r="C214">
            <v>192</v>
          </cell>
          <cell r="D214">
            <v>273</v>
          </cell>
          <cell r="E214">
            <v>306</v>
          </cell>
          <cell r="F214">
            <v>316</v>
          </cell>
          <cell r="G214">
            <v>259</v>
          </cell>
          <cell r="H214">
            <v>239</v>
          </cell>
          <cell r="I214">
            <v>216</v>
          </cell>
        </row>
        <row r="215">
          <cell r="A215" t="str">
            <v>Others</v>
          </cell>
          <cell r="B215">
            <v>3125.759</v>
          </cell>
          <cell r="C215">
            <v>1688</v>
          </cell>
          <cell r="D215">
            <v>39</v>
          </cell>
          <cell r="E215">
            <v>172</v>
          </cell>
          <cell r="F215">
            <v>21</v>
          </cell>
          <cell r="G215">
            <v>152</v>
          </cell>
          <cell r="H215">
            <v>107</v>
          </cell>
          <cell r="I215">
            <v>121</v>
          </cell>
        </row>
        <row r="216">
          <cell r="A216" t="str">
            <v>Interest on income tax refunds</v>
          </cell>
          <cell r="D216">
            <v>279</v>
          </cell>
          <cell r="E216">
            <v>387</v>
          </cell>
          <cell r="F216">
            <v>28</v>
          </cell>
          <cell r="G216">
            <v>0</v>
          </cell>
          <cell r="H216">
            <v>1151</v>
          </cell>
          <cell r="I216">
            <v>3340</v>
          </cell>
        </row>
        <row r="217">
          <cell r="A217" t="str">
            <v>Less: Amount refundable to customers</v>
          </cell>
          <cell r="D217">
            <v>0</v>
          </cell>
          <cell r="E217">
            <v>360</v>
          </cell>
          <cell r="F217">
            <v>16</v>
          </cell>
          <cell r="G217">
            <v>0</v>
          </cell>
          <cell r="H217">
            <v>1151</v>
          </cell>
          <cell r="I217">
            <v>1898</v>
          </cell>
        </row>
        <row r="218">
          <cell r="A218" t="str">
            <v>Sub-total</v>
          </cell>
          <cell r="D218">
            <v>279</v>
          </cell>
          <cell r="E218">
            <v>27</v>
          </cell>
          <cell r="F218">
            <v>12</v>
          </cell>
          <cell r="G218">
            <v>0</v>
          </cell>
          <cell r="H218">
            <v>0</v>
          </cell>
          <cell r="I218">
            <v>1442</v>
          </cell>
        </row>
        <row r="219">
          <cell r="A219" t="str">
            <v>Surcharge on late payment from customers</v>
          </cell>
          <cell r="B219">
            <v>2793.0259999999998</v>
          </cell>
          <cell r="C219">
            <v>4334</v>
          </cell>
          <cell r="D219">
            <v>109</v>
          </cell>
          <cell r="E219">
            <v>5</v>
          </cell>
          <cell r="F219">
            <v>22641</v>
          </cell>
          <cell r="G219">
            <v>2460</v>
          </cell>
          <cell r="H219">
            <v>384</v>
          </cell>
          <cell r="I219">
            <v>207</v>
          </cell>
        </row>
        <row r="220">
          <cell r="A220" t="str">
            <v>Hire charges for equipment</v>
          </cell>
          <cell r="B220">
            <v>6.9329999999999998</v>
          </cell>
          <cell r="C220">
            <v>4</v>
          </cell>
          <cell r="D220">
            <v>6</v>
          </cell>
          <cell r="E220">
            <v>6</v>
          </cell>
          <cell r="F220">
            <v>10</v>
          </cell>
          <cell r="G220">
            <v>24</v>
          </cell>
          <cell r="H220">
            <v>14</v>
          </cell>
          <cell r="I220">
            <v>18</v>
          </cell>
        </row>
        <row r="221">
          <cell r="A221" t="str">
            <v>Profit on sale of fixed assets</v>
          </cell>
          <cell r="B221">
            <v>3.1019999999999999</v>
          </cell>
          <cell r="C221">
            <v>19</v>
          </cell>
          <cell r="D221">
            <v>7</v>
          </cell>
          <cell r="E221">
            <v>147</v>
          </cell>
          <cell r="F221">
            <v>47</v>
          </cell>
          <cell r="G221">
            <v>37</v>
          </cell>
          <cell r="H221">
            <v>41</v>
          </cell>
          <cell r="I221">
            <v>10</v>
          </cell>
        </row>
        <row r="222">
          <cell r="A222" t="str">
            <v>Sale of scrap</v>
          </cell>
          <cell r="B222">
            <v>51.174999999999997</v>
          </cell>
          <cell r="C222">
            <v>93</v>
          </cell>
        </row>
        <row r="223">
          <cell r="A223" t="str">
            <v>Miscellaneous income</v>
          </cell>
          <cell r="B223">
            <v>292.84399999999999</v>
          </cell>
          <cell r="C223">
            <v>377</v>
          </cell>
          <cell r="D223">
            <v>530</v>
          </cell>
          <cell r="E223">
            <v>893</v>
          </cell>
          <cell r="F223">
            <v>1055</v>
          </cell>
          <cell r="G223">
            <v>1313</v>
          </cell>
          <cell r="H223">
            <v>1158</v>
          </cell>
          <cell r="I223">
            <v>1288</v>
          </cell>
        </row>
        <row r="224">
          <cell r="A224" t="str">
            <v>Total</v>
          </cell>
          <cell r="B224">
            <v>7123.6289999999999</v>
          </cell>
          <cell r="C224">
            <v>9202</v>
          </cell>
          <cell r="D224">
            <v>6770</v>
          </cell>
          <cell r="E224">
            <v>6298</v>
          </cell>
          <cell r="F224">
            <v>65192</v>
          </cell>
          <cell r="G224">
            <v>24588</v>
          </cell>
          <cell r="H224">
            <v>26912</v>
          </cell>
          <cell r="I224">
            <v>27914</v>
          </cell>
        </row>
        <row r="225">
          <cell r="A225" t="str">
            <v>Less: Adjustment for surcharge on late payment from customers</v>
          </cell>
          <cell r="E225">
            <v>2176</v>
          </cell>
          <cell r="F225">
            <v>0</v>
          </cell>
        </row>
        <row r="226">
          <cell r="A226" t="str">
            <v xml:space="preserve">Less: Income transferred to incidental expenditure </v>
          </cell>
          <cell r="B226">
            <v>40.098999999999997</v>
          </cell>
          <cell r="C226">
            <v>41</v>
          </cell>
          <cell r="D226">
            <v>45</v>
          </cell>
          <cell r="E226">
            <v>86</v>
          </cell>
          <cell r="F226">
            <v>65</v>
          </cell>
          <cell r="G226">
            <v>1059</v>
          </cell>
          <cell r="H226">
            <v>668</v>
          </cell>
          <cell r="I226">
            <v>194</v>
          </cell>
        </row>
        <row r="227">
          <cell r="A227" t="str">
            <v>Less: Adjustment for interest on bonds returned to issuers</v>
          </cell>
          <cell r="F227">
            <v>-3817</v>
          </cell>
        </row>
        <row r="228">
          <cell r="A228" t="str">
            <v>Total</v>
          </cell>
          <cell r="B228">
            <v>7083.53</v>
          </cell>
          <cell r="C228">
            <v>9161</v>
          </cell>
          <cell r="D228">
            <v>6725</v>
          </cell>
          <cell r="E228">
            <v>4036</v>
          </cell>
          <cell r="F228">
            <v>61310</v>
          </cell>
          <cell r="G228">
            <v>23529</v>
          </cell>
          <cell r="H228">
            <v>26244</v>
          </cell>
          <cell r="I228">
            <v>27720</v>
          </cell>
          <cell r="J228">
            <v>0</v>
          </cell>
          <cell r="K228">
            <v>31587.061876667551</v>
          </cell>
          <cell r="L228">
            <v>37953.357547190695</v>
          </cell>
          <cell r="M228">
            <v>44850.290175990587</v>
          </cell>
          <cell r="N228">
            <v>52049.802764513057</v>
          </cell>
          <cell r="O228">
            <v>59635.321110743767</v>
          </cell>
          <cell r="P228">
            <v>67559.749052454412</v>
          </cell>
          <cell r="Q228">
            <v>75878.132785470181</v>
          </cell>
          <cell r="R228">
            <v>84594.979565168949</v>
          </cell>
          <cell r="S228">
            <v>93778.984242662074</v>
          </cell>
          <cell r="T228">
            <v>103400.41230206183</v>
          </cell>
          <cell r="U228">
            <v>113506.6709779447</v>
          </cell>
          <cell r="V228">
            <v>124092.49253003251</v>
          </cell>
        </row>
        <row r="229">
          <cell r="A229" t="str">
            <v>% of investment</v>
          </cell>
          <cell r="B229" t="e">
            <v>#DIV/0!</v>
          </cell>
          <cell r="C229" t="e">
            <v>#DIV/0!</v>
          </cell>
          <cell r="D229">
            <v>3.7434941133902978E-2</v>
          </cell>
          <cell r="E229">
            <v>2.2969273758913684E-2</v>
          </cell>
          <cell r="F229">
            <v>0.3416150798736286</v>
          </cell>
          <cell r="G229">
            <v>8.7546509897306141E-2</v>
          </cell>
          <cell r="H229">
            <v>9.6486358305422487E-2</v>
          </cell>
          <cell r="I229">
            <v>9.6113505473130176E-2</v>
          </cell>
          <cell r="J229">
            <v>9.6113505473130176E-2</v>
          </cell>
          <cell r="K229">
            <v>9.6113505473130176E-2</v>
          </cell>
          <cell r="L229">
            <v>9.6113505473130176E-2</v>
          </cell>
          <cell r="M229">
            <v>9.6113505473130176E-2</v>
          </cell>
          <cell r="N229">
            <v>9.6113505473130176E-2</v>
          </cell>
          <cell r="O229">
            <v>9.6113505473130176E-2</v>
          </cell>
          <cell r="P229">
            <v>9.6113505473130176E-2</v>
          </cell>
          <cell r="Q229">
            <v>9.6113505473130176E-2</v>
          </cell>
          <cell r="R229">
            <v>9.6113505473130176E-2</v>
          </cell>
          <cell r="S229">
            <v>9.6113505473130176E-2</v>
          </cell>
          <cell r="T229">
            <v>9.6113505473130176E-2</v>
          </cell>
          <cell r="U229">
            <v>9.6113505473130176E-2</v>
          </cell>
          <cell r="V229">
            <v>9.6113505473130176E-2</v>
          </cell>
        </row>
        <row r="232">
          <cell r="A232" t="str">
            <v>INTEREST AND FINANCE CHARGES</v>
          </cell>
        </row>
        <row r="233">
          <cell r="A233" t="str">
            <v>Interest on:</v>
          </cell>
        </row>
        <row r="234">
          <cell r="A234" t="str">
            <v>Bonds</v>
          </cell>
          <cell r="B234">
            <v>1029.5429999999999</v>
          </cell>
          <cell r="C234">
            <v>888.86699999999996</v>
          </cell>
          <cell r="D234">
            <v>602</v>
          </cell>
          <cell r="E234">
            <v>2265</v>
          </cell>
          <cell r="F234">
            <v>2800</v>
          </cell>
          <cell r="G234">
            <v>2814</v>
          </cell>
          <cell r="H234">
            <v>3301</v>
          </cell>
          <cell r="I234">
            <v>4000</v>
          </cell>
          <cell r="J234">
            <v>4469.2947070191567</v>
          </cell>
          <cell r="K234">
            <v>4112.8018462577629</v>
          </cell>
          <cell r="L234">
            <v>3925.1740248043975</v>
          </cell>
          <cell r="M234">
            <v>3737.5462033510325</v>
          </cell>
          <cell r="N234">
            <v>3549.9183818976676</v>
          </cell>
          <cell r="O234">
            <v>3362.2905604443022</v>
          </cell>
          <cell r="P234">
            <v>3174.6627389909372</v>
          </cell>
          <cell r="Q234">
            <v>2987.0349175375723</v>
          </cell>
          <cell r="R234">
            <v>2799.4070960842073</v>
          </cell>
          <cell r="S234">
            <v>2611.7792746308419</v>
          </cell>
          <cell r="T234">
            <v>2424.1514531774769</v>
          </cell>
          <cell r="U234">
            <v>2236.523631724112</v>
          </cell>
          <cell r="V234">
            <v>2048.8958102707466</v>
          </cell>
        </row>
        <row r="235">
          <cell r="G235">
            <v>0.12201714194863197</v>
          </cell>
          <cell r="H235">
            <v>0.15696437274877856</v>
          </cell>
          <cell r="I235">
            <v>0.15010225716269207</v>
          </cell>
          <cell r="J235">
            <v>0.15010225716269207</v>
          </cell>
          <cell r="K235">
            <v>0.15010225716269207</v>
          </cell>
          <cell r="L235">
            <v>0.15010225716269207</v>
          </cell>
          <cell r="M235">
            <v>0.15010225716269207</v>
          </cell>
          <cell r="N235">
            <v>0.15010225716269207</v>
          </cell>
          <cell r="O235">
            <v>0.15010225716269207</v>
          </cell>
          <cell r="P235">
            <v>0.15010225716269207</v>
          </cell>
          <cell r="Q235">
            <v>0.15010225716269207</v>
          </cell>
          <cell r="R235">
            <v>0.15010225716269207</v>
          </cell>
          <cell r="S235">
            <v>0.15010225716269207</v>
          </cell>
          <cell r="T235">
            <v>0.15010225716269207</v>
          </cell>
          <cell r="U235">
            <v>0.15010225716269207</v>
          </cell>
          <cell r="V235">
            <v>0.15010225716269207</v>
          </cell>
        </row>
        <row r="236">
          <cell r="A236" t="str">
            <v>Loans from Government of India</v>
          </cell>
          <cell r="B236">
            <v>4303.0739999999996</v>
          </cell>
          <cell r="C236">
            <v>3944.9940000000001</v>
          </cell>
          <cell r="D236">
            <v>3695</v>
          </cell>
          <cell r="E236">
            <v>602</v>
          </cell>
          <cell r="F236">
            <v>147</v>
          </cell>
          <cell r="G236">
            <v>99</v>
          </cell>
          <cell r="H236">
            <v>54</v>
          </cell>
          <cell r="I236">
            <v>25</v>
          </cell>
          <cell r="J236">
            <v>13.058227848101268</v>
          </cell>
          <cell r="K236">
            <v>13.458227848101266</v>
          </cell>
          <cell r="L236">
            <v>13.858227848101269</v>
          </cell>
          <cell r="M236">
            <v>14.258227848101267</v>
          </cell>
          <cell r="N236">
            <v>14.658227848101269</v>
          </cell>
          <cell r="O236">
            <v>15.058227848101268</v>
          </cell>
          <cell r="P236">
            <v>15.45822784810127</v>
          </cell>
          <cell r="Q236">
            <v>15.858227848101269</v>
          </cell>
          <cell r="R236">
            <v>16.258227848101271</v>
          </cell>
          <cell r="S236">
            <v>16.658227848101269</v>
          </cell>
          <cell r="T236">
            <v>17.058227848101271</v>
          </cell>
          <cell r="U236">
            <v>17.45822784810127</v>
          </cell>
          <cell r="V236">
            <v>17.858227848101272</v>
          </cell>
        </row>
        <row r="237">
          <cell r="G237">
            <v>0.12899022801302931</v>
          </cell>
          <cell r="H237">
            <v>0.13722998729351971</v>
          </cell>
          <cell r="I237">
            <v>0.15822784810126583</v>
          </cell>
          <cell r="J237">
            <v>0.16322784810126584</v>
          </cell>
          <cell r="K237">
            <v>0.16822784810126584</v>
          </cell>
          <cell r="L237">
            <v>0.17322784810126585</v>
          </cell>
          <cell r="M237">
            <v>0.17822784810126585</v>
          </cell>
          <cell r="N237">
            <v>0.18322784810126586</v>
          </cell>
          <cell r="O237">
            <v>0.18822784810126586</v>
          </cell>
          <cell r="P237">
            <v>0.19322784810126586</v>
          </cell>
          <cell r="Q237">
            <v>0.19822784810126587</v>
          </cell>
          <cell r="R237">
            <v>0.20322784810126587</v>
          </cell>
          <cell r="S237">
            <v>0.20822784810126588</v>
          </cell>
          <cell r="T237">
            <v>0.21322784810126588</v>
          </cell>
          <cell r="U237">
            <v>0.21822784810126589</v>
          </cell>
          <cell r="V237">
            <v>0.22322784810126589</v>
          </cell>
        </row>
        <row r="238">
          <cell r="A238" t="str">
            <v>Foreign Currency Term Loans</v>
          </cell>
          <cell r="B238">
            <v>2630.4029999999998</v>
          </cell>
          <cell r="C238">
            <v>2390.6579999999999</v>
          </cell>
          <cell r="D238">
            <v>2074</v>
          </cell>
          <cell r="E238">
            <v>2070</v>
          </cell>
          <cell r="F238">
            <v>1838</v>
          </cell>
          <cell r="G238">
            <v>1282</v>
          </cell>
          <cell r="H238">
            <v>1155</v>
          </cell>
          <cell r="I238">
            <v>1473</v>
          </cell>
          <cell r="J238">
            <v>1573.6100298563165</v>
          </cell>
          <cell r="K238">
            <v>811.65212490016791</v>
          </cell>
          <cell r="L238">
            <v>1129.4362884120171</v>
          </cell>
          <cell r="M238">
            <v>827.43637484605324</v>
          </cell>
          <cell r="N238">
            <v>465.43646128008947</v>
          </cell>
          <cell r="O238">
            <v>43.436547714125702</v>
          </cell>
          <cell r="P238">
            <v>-438.56336585183811</v>
          </cell>
          <cell r="Q238">
            <v>-980.56327941780205</v>
          </cell>
          <cell r="R238">
            <v>-1582.5631929837659</v>
          </cell>
          <cell r="S238">
            <v>-2244.56310654973</v>
          </cell>
          <cell r="T238">
            <v>-2966.5630201156941</v>
          </cell>
          <cell r="U238">
            <v>-3748.5629336816583</v>
          </cell>
          <cell r="V238">
            <v>-6206.2429417400645</v>
          </cell>
        </row>
        <row r="239">
          <cell r="G239">
            <v>6.6213023099668158E-2</v>
          </cell>
          <cell r="H239">
            <v>6.5643648763853368E-2</v>
          </cell>
          <cell r="I239">
            <v>9.1621571188654605E-2</v>
          </cell>
          <cell r="J239">
            <v>0.1016215711886546</v>
          </cell>
          <cell r="K239">
            <v>0.11162157118865459</v>
          </cell>
          <cell r="L239">
            <v>0.12162157118865459</v>
          </cell>
          <cell r="M239">
            <v>0.13162157118865458</v>
          </cell>
          <cell r="N239">
            <v>0.14162157118865459</v>
          </cell>
          <cell r="O239">
            <v>0.1516215711886546</v>
          </cell>
          <cell r="P239">
            <v>0.16162157118865461</v>
          </cell>
          <cell r="Q239">
            <v>0.17162157118865462</v>
          </cell>
          <cell r="R239">
            <v>0.18162157118865463</v>
          </cell>
          <cell r="S239">
            <v>0.19162157118865464</v>
          </cell>
          <cell r="T239">
            <v>0.20162157118865465</v>
          </cell>
          <cell r="U239">
            <v>0.21162157118865466</v>
          </cell>
          <cell r="V239">
            <v>0.22162157118865466</v>
          </cell>
        </row>
        <row r="240">
          <cell r="A240" t="str">
            <v>Rupee Term Loans</v>
          </cell>
          <cell r="B240">
            <v>385.84399999999999</v>
          </cell>
          <cell r="C240">
            <v>1022.92</v>
          </cell>
          <cell r="D240">
            <v>2282</v>
          </cell>
          <cell r="E240">
            <v>3580</v>
          </cell>
          <cell r="F240">
            <v>4644</v>
          </cell>
          <cell r="G240">
            <v>4959</v>
          </cell>
          <cell r="H240">
            <v>6778</v>
          </cell>
          <cell r="I240">
            <v>8083</v>
          </cell>
          <cell r="J240">
            <v>8862.2437561869501</v>
          </cell>
          <cell r="K240">
            <v>7437.6806185085206</v>
          </cell>
          <cell r="L240">
            <v>8378.5598680847852</v>
          </cell>
          <cell r="M240">
            <v>8062.7773168398398</v>
          </cell>
          <cell r="N240">
            <v>7714.2447655948936</v>
          </cell>
          <cell r="O240">
            <v>7332.9622143499464</v>
          </cell>
          <cell r="P240">
            <v>6918.9296631050001</v>
          </cell>
          <cell r="Q240">
            <v>6472.1471118600539</v>
          </cell>
          <cell r="R240">
            <v>5992.6145606151076</v>
          </cell>
          <cell r="S240">
            <v>5480.3320093701604</v>
          </cell>
          <cell r="T240">
            <v>4935.2994581252142</v>
          </cell>
          <cell r="U240">
            <v>4357.516906880267</v>
          </cell>
          <cell r="V240">
            <v>1366.3526601747953</v>
          </cell>
        </row>
        <row r="241">
          <cell r="G241">
            <v>7.4563579773557667E-2</v>
          </cell>
          <cell r="H241">
            <v>7.7604318729569896E-2</v>
          </cell>
          <cell r="I241">
            <v>7.6349794083197947E-2</v>
          </cell>
          <cell r="J241">
            <v>7.8849794083197949E-2</v>
          </cell>
          <cell r="K241">
            <v>8.1349794083197952E-2</v>
          </cell>
          <cell r="L241">
            <v>8.3849794083197954E-2</v>
          </cell>
          <cell r="M241">
            <v>8.6349794083197956E-2</v>
          </cell>
          <cell r="N241">
            <v>8.8849794083197958E-2</v>
          </cell>
          <cell r="O241">
            <v>9.134979408319796E-2</v>
          </cell>
          <cell r="P241">
            <v>9.3849794083197963E-2</v>
          </cell>
          <cell r="Q241">
            <v>9.6349794083197965E-2</v>
          </cell>
          <cell r="R241">
            <v>9.8849794083197967E-2</v>
          </cell>
          <cell r="S241">
            <v>0.10134979408319797</v>
          </cell>
          <cell r="T241">
            <v>0.10384979408319797</v>
          </cell>
          <cell r="U241">
            <v>0.10634979408319797</v>
          </cell>
          <cell r="V241">
            <v>0.10884979408319798</v>
          </cell>
        </row>
        <row r="242">
          <cell r="A242" t="str">
            <v>Public deposits</v>
          </cell>
          <cell r="B242">
            <v>381.97199999999998</v>
          </cell>
          <cell r="C242">
            <v>280.25900000000001</v>
          </cell>
          <cell r="D242">
            <v>236</v>
          </cell>
          <cell r="E242">
            <v>398</v>
          </cell>
          <cell r="F242">
            <v>444</v>
          </cell>
          <cell r="G242">
            <v>378</v>
          </cell>
          <cell r="H242">
            <v>131</v>
          </cell>
          <cell r="I242">
            <v>29</v>
          </cell>
          <cell r="J242">
            <v>18.840723327305604</v>
          </cell>
          <cell r="K242">
            <v>20.480723327305604</v>
          </cell>
          <cell r="L242">
            <v>22.120723327305605</v>
          </cell>
          <cell r="M242">
            <v>23.760723327305605</v>
          </cell>
          <cell r="N242">
            <v>25.400723327305606</v>
          </cell>
          <cell r="O242">
            <v>27.040723327305606</v>
          </cell>
          <cell r="P242">
            <v>28.680723327305607</v>
          </cell>
          <cell r="Q242">
            <v>30.320723327305611</v>
          </cell>
          <cell r="R242">
            <v>31.960723327305612</v>
          </cell>
          <cell r="S242">
            <v>33.600723327305616</v>
          </cell>
          <cell r="T242">
            <v>35.240723327305616</v>
          </cell>
          <cell r="U242">
            <v>36.880723327305617</v>
          </cell>
          <cell r="V242">
            <v>38.520723327305618</v>
          </cell>
        </row>
        <row r="243">
          <cell r="G243">
            <v>8.1535806729939597E-2</v>
          </cell>
          <cell r="H243">
            <v>5.3068665181284183E-2</v>
          </cell>
          <cell r="I243">
            <v>5.2441229656419529E-2</v>
          </cell>
          <cell r="J243">
            <v>5.7441229656419526E-2</v>
          </cell>
          <cell r="K243">
            <v>6.2441229656419524E-2</v>
          </cell>
          <cell r="L243">
            <v>6.7441229656419521E-2</v>
          </cell>
          <cell r="M243">
            <v>7.2441229656419526E-2</v>
          </cell>
          <cell r="N243">
            <v>7.744122965641953E-2</v>
          </cell>
          <cell r="O243">
            <v>8.2441229656419535E-2</v>
          </cell>
          <cell r="P243">
            <v>8.7441229656419539E-2</v>
          </cell>
          <cell r="Q243">
            <v>9.2441229656419543E-2</v>
          </cell>
          <cell r="R243">
            <v>9.7441229656419548E-2</v>
          </cell>
          <cell r="S243">
            <v>0.10244122965641955</v>
          </cell>
          <cell r="T243">
            <v>0.10744122965641956</v>
          </cell>
          <cell r="U243">
            <v>0.11244122965641956</v>
          </cell>
          <cell r="V243">
            <v>0.11744122965641957</v>
          </cell>
        </row>
        <row r="244">
          <cell r="A244" t="str">
            <v xml:space="preserve">   Euro Bonds</v>
          </cell>
          <cell r="F244">
            <v>36</v>
          </cell>
          <cell r="G244">
            <v>624</v>
          </cell>
          <cell r="H244">
            <v>694</v>
          </cell>
          <cell r="I244">
            <v>1636</v>
          </cell>
          <cell r="J244">
            <v>1615.9207296475622</v>
          </cell>
          <cell r="K244">
            <v>1615.9207296475622</v>
          </cell>
          <cell r="L244">
            <v>1615.9207296475622</v>
          </cell>
          <cell r="M244">
            <v>1615.9207296475622</v>
          </cell>
          <cell r="N244">
            <v>1615.9207296475622</v>
          </cell>
          <cell r="O244">
            <v>1615.9207296475622</v>
          </cell>
          <cell r="P244">
            <v>1615.9207296475622</v>
          </cell>
          <cell r="Q244">
            <v>1615.9207296475622</v>
          </cell>
          <cell r="R244">
            <v>1615.9207296475622</v>
          </cell>
          <cell r="S244">
            <v>1615.9207296475622</v>
          </cell>
          <cell r="T244">
            <v>1615.9207296475622</v>
          </cell>
          <cell r="U244">
            <v>1615.9207296475622</v>
          </cell>
          <cell r="V244">
            <v>1615.9207296475622</v>
          </cell>
        </row>
        <row r="245">
          <cell r="G245">
            <v>7.0604209097080789E-2</v>
          </cell>
          <cell r="H245">
            <v>7.7960008986744558E-2</v>
          </cell>
          <cell r="I245">
            <v>0.18421348947190633</v>
          </cell>
          <cell r="J245">
            <v>0.18421348947190633</v>
          </cell>
          <cell r="K245">
            <v>0.18421348947190633</v>
          </cell>
          <cell r="L245">
            <v>0.18421348947190633</v>
          </cell>
          <cell r="M245">
            <v>0.18421348947190633</v>
          </cell>
          <cell r="N245">
            <v>0.18421348947190633</v>
          </cell>
          <cell r="O245">
            <v>0.18421348947190633</v>
          </cell>
          <cell r="P245">
            <v>0.18421348947190633</v>
          </cell>
          <cell r="Q245">
            <v>0.18421348947190633</v>
          </cell>
          <cell r="R245">
            <v>0.18421348947190633</v>
          </cell>
          <cell r="S245">
            <v>0.18421348947190633</v>
          </cell>
          <cell r="T245">
            <v>0.18421348947190633</v>
          </cell>
          <cell r="U245">
            <v>0.18421348947190633</v>
          </cell>
          <cell r="V245">
            <v>0.18421348947190633</v>
          </cell>
        </row>
        <row r="246">
          <cell r="A246" t="str">
            <v>Others</v>
          </cell>
          <cell r="B246">
            <v>0</v>
          </cell>
          <cell r="C246">
            <v>340.07900000000001</v>
          </cell>
          <cell r="D246">
            <v>68</v>
          </cell>
          <cell r="E246">
            <v>88</v>
          </cell>
          <cell r="F246">
            <v>198</v>
          </cell>
          <cell r="G246">
            <v>152</v>
          </cell>
          <cell r="H246">
            <v>130</v>
          </cell>
          <cell r="I246">
            <v>2251</v>
          </cell>
          <cell r="J246">
            <v>2274.1035112540194</v>
          </cell>
          <cell r="K246">
            <v>2274.1035112540194</v>
          </cell>
          <cell r="L246">
            <v>2274.1035112540194</v>
          </cell>
          <cell r="M246">
            <v>2274.1035112540194</v>
          </cell>
          <cell r="N246">
            <v>2274.1035112540194</v>
          </cell>
          <cell r="O246">
            <v>2274.1035112540194</v>
          </cell>
          <cell r="P246">
            <v>2274.1035112540194</v>
          </cell>
          <cell r="Q246">
            <v>2274.1035112540194</v>
          </cell>
          <cell r="R246">
            <v>2274.1035112540194</v>
          </cell>
          <cell r="S246">
            <v>2274.1035112540194</v>
          </cell>
          <cell r="T246">
            <v>2274.1035112540194</v>
          </cell>
          <cell r="U246">
            <v>2274.1035112540194</v>
          </cell>
          <cell r="V246">
            <v>2274.1035112540194</v>
          </cell>
        </row>
        <row r="247">
          <cell r="G247">
            <v>1.761297798377752E-2</v>
          </cell>
          <cell r="H247">
            <v>9.5859602551340191E-3</v>
          </cell>
          <cell r="I247">
            <v>0.11580707395498392</v>
          </cell>
          <cell r="J247">
            <v>0.11580707395498392</v>
          </cell>
          <cell r="K247">
            <v>0.11580707395498392</v>
          </cell>
          <cell r="L247">
            <v>0.11580707395498392</v>
          </cell>
          <cell r="M247">
            <v>0.11580707395498392</v>
          </cell>
          <cell r="N247">
            <v>0.11580707395498392</v>
          </cell>
          <cell r="O247">
            <v>0.11580707395498392</v>
          </cell>
          <cell r="P247">
            <v>0.11580707395498392</v>
          </cell>
          <cell r="Q247">
            <v>0.11580707395498392</v>
          </cell>
          <cell r="R247">
            <v>0.11580707395498392</v>
          </cell>
          <cell r="S247">
            <v>0.11580707395498392</v>
          </cell>
          <cell r="T247">
            <v>0.11580707395498392</v>
          </cell>
          <cell r="U247">
            <v>0.11580707395498392</v>
          </cell>
          <cell r="V247">
            <v>0.11580707395498392</v>
          </cell>
        </row>
        <row r="248">
          <cell r="A248" t="str">
            <v>Sub-total</v>
          </cell>
          <cell r="B248">
            <v>8730.8359999999975</v>
          </cell>
          <cell r="C248">
            <v>8867.777</v>
          </cell>
          <cell r="D248">
            <v>8957</v>
          </cell>
          <cell r="E248">
            <v>9003</v>
          </cell>
          <cell r="F248">
            <v>10107</v>
          </cell>
          <cell r="G248">
            <v>10308</v>
          </cell>
          <cell r="H248">
            <v>12243</v>
          </cell>
          <cell r="I248">
            <v>17497</v>
          </cell>
          <cell r="J248">
            <v>18827.071685139414</v>
          </cell>
          <cell r="K248">
            <v>16286.09778174344</v>
          </cell>
          <cell r="L248">
            <v>17359.173373378188</v>
          </cell>
          <cell r="M248">
            <v>16555.803087113913</v>
          </cell>
          <cell r="N248">
            <v>15659.68280084964</v>
          </cell>
          <cell r="O248">
            <v>14670.812514585361</v>
          </cell>
          <cell r="P248">
            <v>13589.192228321086</v>
          </cell>
          <cell r="Q248">
            <v>12414.821942056813</v>
          </cell>
          <cell r="R248">
            <v>11147.701655792536</v>
          </cell>
          <cell r="S248">
            <v>9787.8313695282613</v>
          </cell>
          <cell r="T248">
            <v>8335.2110832639846</v>
          </cell>
          <cell r="U248">
            <v>6789.8407969997088</v>
          </cell>
          <cell r="V248">
            <v>1155.4087207824653</v>
          </cell>
        </row>
        <row r="249">
          <cell r="A249" t="str">
            <v>Less :Exchange Differences regarded as adjustments to interest costs</v>
          </cell>
          <cell r="G249">
            <v>-568</v>
          </cell>
          <cell r="H249">
            <v>-2469</v>
          </cell>
          <cell r="I249">
            <v>-1227</v>
          </cell>
        </row>
        <row r="250">
          <cell r="A250" t="str">
            <v>Total</v>
          </cell>
          <cell r="F250">
            <v>10107</v>
          </cell>
          <cell r="G250">
            <v>9740</v>
          </cell>
          <cell r="H250">
            <v>9774</v>
          </cell>
          <cell r="I250">
            <v>16270</v>
          </cell>
          <cell r="J250">
            <v>18827.071685139414</v>
          </cell>
          <cell r="K250">
            <v>16286.09778174344</v>
          </cell>
          <cell r="L250">
            <v>17359.173373378188</v>
          </cell>
          <cell r="M250">
            <v>16555.803087113913</v>
          </cell>
          <cell r="N250">
            <v>15659.68280084964</v>
          </cell>
          <cell r="O250">
            <v>14670.812514585361</v>
          </cell>
          <cell r="P250">
            <v>13589.192228321086</v>
          </cell>
          <cell r="Q250">
            <v>12414.821942056813</v>
          </cell>
          <cell r="R250">
            <v>11147.701655792536</v>
          </cell>
          <cell r="S250">
            <v>9787.8313695282613</v>
          </cell>
          <cell r="T250">
            <v>8335.2110832639846</v>
          </cell>
          <cell r="U250">
            <v>6789.8407969997088</v>
          </cell>
          <cell r="V250">
            <v>1155.4087207824653</v>
          </cell>
        </row>
        <row r="251">
          <cell r="A251" t="str">
            <v>Avg cost of funds (%)</v>
          </cell>
          <cell r="C251" t="e">
            <v>#DIV/0!</v>
          </cell>
          <cell r="D251">
            <v>0.15468172555521018</v>
          </cell>
          <cell r="E251">
            <v>0.14522783089821711</v>
          </cell>
          <cell r="F251">
            <v>0.14101888832690931</v>
          </cell>
          <cell r="G251">
            <v>0.11972735597991432</v>
          </cell>
          <cell r="H251">
            <v>9.8808365451443739E-2</v>
          </cell>
          <cell r="I251">
            <v>0.13147687235349259</v>
          </cell>
          <cell r="J251">
            <v>0.13935914199107619</v>
          </cell>
          <cell r="K251">
            <v>0.16127378972036718</v>
          </cell>
          <cell r="L251">
            <v>0.16357412704527513</v>
          </cell>
          <cell r="M251">
            <v>0.16809238070660013</v>
          </cell>
          <cell r="N251">
            <v>0.17232271235962848</v>
          </cell>
          <cell r="O251">
            <v>0.17621022476746939</v>
          </cell>
          <cell r="P251">
            <v>0.1796511925691579</v>
          </cell>
          <cell r="Q251">
            <v>0.18249549820869904</v>
          </cell>
          <cell r="R251">
            <v>0.184473152856439</v>
          </cell>
          <cell r="S251">
            <v>0.18520991150344623</v>
          </cell>
          <cell r="T251">
            <v>0.18414209997459666</v>
          </cell>
          <cell r="U251">
            <v>0.18018052760418712</v>
          </cell>
          <cell r="V251">
            <v>9.7282121334090296E-2</v>
          </cell>
        </row>
        <row r="253">
          <cell r="A253" t="str">
            <v>Finance charges:</v>
          </cell>
        </row>
        <row r="254">
          <cell r="A254" t="str">
            <v>Bonds servicing &amp; public deposit expenses</v>
          </cell>
          <cell r="B254">
            <v>56.856999999999999</v>
          </cell>
          <cell r="C254">
            <v>17.384</v>
          </cell>
          <cell r="D254">
            <v>24</v>
          </cell>
          <cell r="E254">
            <v>47</v>
          </cell>
          <cell r="F254">
            <v>16</v>
          </cell>
          <cell r="G254">
            <v>13</v>
          </cell>
          <cell r="H254">
            <v>18</v>
          </cell>
          <cell r="I254">
            <v>17</v>
          </cell>
          <cell r="J254">
            <v>17</v>
          </cell>
          <cell r="K254">
            <v>17</v>
          </cell>
          <cell r="L254">
            <v>17</v>
          </cell>
          <cell r="M254">
            <v>17</v>
          </cell>
          <cell r="N254">
            <v>17</v>
          </cell>
          <cell r="O254">
            <v>17</v>
          </cell>
          <cell r="P254">
            <v>17</v>
          </cell>
          <cell r="Q254">
            <v>17</v>
          </cell>
          <cell r="R254">
            <v>17</v>
          </cell>
          <cell r="S254">
            <v>17</v>
          </cell>
          <cell r="T254">
            <v>17</v>
          </cell>
          <cell r="U254">
            <v>17</v>
          </cell>
          <cell r="V254">
            <v>17</v>
          </cell>
        </row>
        <row r="255">
          <cell r="A255" t="str">
            <v>Guarantee commission</v>
          </cell>
          <cell r="D255">
            <v>298</v>
          </cell>
          <cell r="E255">
            <v>400</v>
          </cell>
          <cell r="F255">
            <v>432</v>
          </cell>
          <cell r="G255">
            <v>443</v>
          </cell>
          <cell r="H255">
            <v>405</v>
          </cell>
          <cell r="I255">
            <v>367</v>
          </cell>
          <cell r="J255">
            <v>367</v>
          </cell>
          <cell r="K255">
            <v>367</v>
          </cell>
          <cell r="L255">
            <v>367</v>
          </cell>
          <cell r="M255">
            <v>367</v>
          </cell>
          <cell r="N255">
            <v>367</v>
          </cell>
          <cell r="O255">
            <v>367</v>
          </cell>
          <cell r="P255">
            <v>367</v>
          </cell>
          <cell r="Q255">
            <v>367</v>
          </cell>
          <cell r="R255">
            <v>367</v>
          </cell>
          <cell r="S255">
            <v>367</v>
          </cell>
          <cell r="T255">
            <v>367</v>
          </cell>
          <cell r="U255">
            <v>367</v>
          </cell>
          <cell r="V255">
            <v>367</v>
          </cell>
        </row>
        <row r="256">
          <cell r="A256" t="str">
            <v>Management/Arrangers fee</v>
          </cell>
          <cell r="B256">
            <v>43.997999999999998</v>
          </cell>
          <cell r="C256">
            <v>8.7050000000000001</v>
          </cell>
          <cell r="D256">
            <v>27</v>
          </cell>
          <cell r="G256">
            <v>85</v>
          </cell>
          <cell r="H256">
            <v>0</v>
          </cell>
          <cell r="I256">
            <v>154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Rebate for prompt payment to customers</v>
          </cell>
          <cell r="B257">
            <v>2376.6709999999998</v>
          </cell>
          <cell r="C257">
            <v>2825.8090000000002</v>
          </cell>
          <cell r="D257">
            <v>2584</v>
          </cell>
          <cell r="E257">
            <v>3557</v>
          </cell>
          <cell r="F257">
            <v>4941</v>
          </cell>
          <cell r="G257">
            <v>3828</v>
          </cell>
          <cell r="H257">
            <v>4368</v>
          </cell>
          <cell r="I257">
            <v>8583</v>
          </cell>
          <cell r="J257" t="e">
            <v>#REF!</v>
          </cell>
          <cell r="K257">
            <v>8411.7599759550394</v>
          </cell>
          <cell r="L257">
            <v>8903.5963850360185</v>
          </cell>
          <cell r="M257">
            <v>8949.8457598722234</v>
          </cell>
          <cell r="N257">
            <v>8991.2264043768591</v>
          </cell>
          <cell r="O257">
            <v>9033.7218819467071</v>
          </cell>
          <cell r="P257">
            <v>9076.5178508560948</v>
          </cell>
          <cell r="Q257">
            <v>9119.8146720059467</v>
          </cell>
          <cell r="R257">
            <v>9163.666706606251</v>
          </cell>
          <cell r="S257">
            <v>9208.1673035745898</v>
          </cell>
          <cell r="T257">
            <v>9253.4034909965449</v>
          </cell>
          <cell r="U257">
            <v>9299.4712440598068</v>
          </cell>
          <cell r="V257">
            <v>9563.5494164661886</v>
          </cell>
        </row>
        <row r="258">
          <cell r="A258" t="str">
            <v>Rebates as a % of energy sales</v>
          </cell>
          <cell r="B258">
            <v>1.4817398168172667E-2</v>
          </cell>
          <cell r="C258">
            <v>1.4900284076296195E-2</v>
          </cell>
          <cell r="D258">
            <v>1.4518322077513456E-2</v>
          </cell>
          <cell r="E258">
            <v>1.8692718405784917E-2</v>
          </cell>
          <cell r="F258">
            <v>2.6213453162219947E-2</v>
          </cell>
          <cell r="G258">
            <v>1.6982990390502304E-2</v>
          </cell>
          <cell r="H258">
            <v>1.5840205400465632E-2</v>
          </cell>
          <cell r="I258">
            <v>2.5336745808942695E-2</v>
          </cell>
          <cell r="J258" t="e">
            <v>#REF!</v>
          </cell>
          <cell r="K258">
            <v>2.1000000000000005E-2</v>
          </cell>
          <cell r="L258">
            <v>2.1000000000000001E-2</v>
          </cell>
          <cell r="M258">
            <v>2.1000000000000001E-2</v>
          </cell>
          <cell r="N258">
            <v>2.1000000000000001E-2</v>
          </cell>
          <cell r="O258">
            <v>2.0999999999999998E-2</v>
          </cell>
          <cell r="P258">
            <v>2.0999999999999998E-2</v>
          </cell>
          <cell r="Q258">
            <v>2.1000000000000001E-2</v>
          </cell>
          <cell r="R258">
            <v>2.1000000000000001E-2</v>
          </cell>
          <cell r="S258">
            <v>2.1000000000000005E-2</v>
          </cell>
          <cell r="T258">
            <v>2.1000000000000005E-2</v>
          </cell>
          <cell r="U258">
            <v>2.0999999999999998E-2</v>
          </cell>
          <cell r="V258">
            <v>2.1000000000000005E-2</v>
          </cell>
        </row>
        <row r="259">
          <cell r="A259" t="str">
            <v>Reimbursement of L.C. charges on sales Realisation</v>
          </cell>
          <cell r="B259">
            <v>94.68</v>
          </cell>
          <cell r="C259">
            <v>215.102</v>
          </cell>
          <cell r="D259">
            <v>68</v>
          </cell>
          <cell r="E259">
            <v>37</v>
          </cell>
          <cell r="F259">
            <v>169</v>
          </cell>
          <cell r="G259">
            <v>13</v>
          </cell>
          <cell r="H259">
            <v>57</v>
          </cell>
          <cell r="I259">
            <v>63</v>
          </cell>
          <cell r="J259">
            <v>63</v>
          </cell>
          <cell r="K259">
            <v>63</v>
          </cell>
          <cell r="L259">
            <v>63</v>
          </cell>
          <cell r="M259">
            <v>63</v>
          </cell>
          <cell r="N259">
            <v>63</v>
          </cell>
          <cell r="O259">
            <v>63</v>
          </cell>
          <cell r="P259">
            <v>63</v>
          </cell>
          <cell r="Q259">
            <v>63</v>
          </cell>
          <cell r="R259">
            <v>63</v>
          </cell>
          <cell r="S259">
            <v>63</v>
          </cell>
          <cell r="T259">
            <v>63</v>
          </cell>
          <cell r="U259">
            <v>63</v>
          </cell>
          <cell r="V259">
            <v>63</v>
          </cell>
        </row>
        <row r="260">
          <cell r="A260" t="str">
            <v>Bank charges</v>
          </cell>
          <cell r="D260">
            <v>10</v>
          </cell>
          <cell r="E260">
            <v>8</v>
          </cell>
          <cell r="F260">
            <v>7</v>
          </cell>
          <cell r="G260">
            <v>8</v>
          </cell>
          <cell r="H260">
            <v>13</v>
          </cell>
          <cell r="I260">
            <v>17</v>
          </cell>
          <cell r="J260">
            <v>17</v>
          </cell>
          <cell r="K260">
            <v>17</v>
          </cell>
          <cell r="L260">
            <v>17</v>
          </cell>
          <cell r="M260">
            <v>17</v>
          </cell>
          <cell r="N260">
            <v>17</v>
          </cell>
          <cell r="O260">
            <v>17</v>
          </cell>
          <cell r="P260">
            <v>17</v>
          </cell>
          <cell r="Q260">
            <v>17</v>
          </cell>
          <cell r="R260">
            <v>17</v>
          </cell>
          <cell r="S260">
            <v>17</v>
          </cell>
          <cell r="T260">
            <v>17</v>
          </cell>
          <cell r="U260">
            <v>17</v>
          </cell>
          <cell r="V260">
            <v>17</v>
          </cell>
        </row>
        <row r="261">
          <cell r="A261" t="str">
            <v>Bond issue expenses</v>
          </cell>
          <cell r="D261">
            <v>9</v>
          </cell>
          <cell r="E261">
            <v>6</v>
          </cell>
          <cell r="F261">
            <v>6</v>
          </cell>
          <cell r="G261">
            <v>5</v>
          </cell>
          <cell r="H261">
            <v>2</v>
          </cell>
          <cell r="I261">
            <v>1</v>
          </cell>
          <cell r="J261">
            <v>1</v>
          </cell>
          <cell r="K261">
            <v>1</v>
          </cell>
          <cell r="L261">
            <v>1</v>
          </cell>
          <cell r="M261">
            <v>1</v>
          </cell>
          <cell r="N261">
            <v>1</v>
          </cell>
          <cell r="O261">
            <v>1</v>
          </cell>
          <cell r="P261">
            <v>1</v>
          </cell>
          <cell r="Q261">
            <v>1</v>
          </cell>
          <cell r="R261">
            <v>1</v>
          </cell>
          <cell r="S261">
            <v>1</v>
          </cell>
          <cell r="T261">
            <v>1</v>
          </cell>
          <cell r="U261">
            <v>1</v>
          </cell>
          <cell r="V261">
            <v>1</v>
          </cell>
        </row>
        <row r="262">
          <cell r="A262" t="str">
            <v>Foreign Currency Notes/Bonds Issue expenses</v>
          </cell>
          <cell r="H262">
            <v>98</v>
          </cell>
          <cell r="I262">
            <v>6</v>
          </cell>
        </row>
        <row r="263">
          <cell r="A263" t="str">
            <v>Exchange differences (Net)</v>
          </cell>
          <cell r="D263">
            <v>27</v>
          </cell>
          <cell r="E263">
            <v>13</v>
          </cell>
          <cell r="F263">
            <v>32</v>
          </cell>
          <cell r="G263">
            <v>6</v>
          </cell>
          <cell r="H263">
            <v>123</v>
          </cell>
          <cell r="I263">
            <v>16</v>
          </cell>
        </row>
        <row r="264">
          <cell r="A264" t="str">
            <v>Commitment charges</v>
          </cell>
          <cell r="B264">
            <v>6.0659999999999998</v>
          </cell>
          <cell r="C264">
            <v>3.2839999999999998</v>
          </cell>
          <cell r="F264">
            <v>0</v>
          </cell>
          <cell r="G264">
            <v>1069</v>
          </cell>
          <cell r="H264">
            <v>99</v>
          </cell>
          <cell r="I264">
            <v>7</v>
          </cell>
          <cell r="J264">
            <v>7</v>
          </cell>
          <cell r="K264">
            <v>7</v>
          </cell>
          <cell r="L264">
            <v>7</v>
          </cell>
          <cell r="M264">
            <v>7</v>
          </cell>
          <cell r="N264">
            <v>7</v>
          </cell>
          <cell r="O264">
            <v>7</v>
          </cell>
          <cell r="P264">
            <v>7</v>
          </cell>
          <cell r="Q264">
            <v>7</v>
          </cell>
          <cell r="R264">
            <v>7</v>
          </cell>
          <cell r="S264">
            <v>7</v>
          </cell>
          <cell r="T264">
            <v>7</v>
          </cell>
          <cell r="U264">
            <v>7</v>
          </cell>
          <cell r="V264">
            <v>7</v>
          </cell>
        </row>
        <row r="265">
          <cell r="A265" t="str">
            <v>Others</v>
          </cell>
          <cell r="B265">
            <v>534.74900000000002</v>
          </cell>
          <cell r="C265">
            <v>546.529</v>
          </cell>
          <cell r="D265">
            <v>137</v>
          </cell>
          <cell r="E265">
            <v>6</v>
          </cell>
          <cell r="F265">
            <v>292</v>
          </cell>
          <cell r="G265">
            <v>32</v>
          </cell>
          <cell r="H265">
            <v>59</v>
          </cell>
          <cell r="I265">
            <v>55</v>
          </cell>
          <cell r="J265">
            <v>55</v>
          </cell>
          <cell r="K265">
            <v>55</v>
          </cell>
          <cell r="L265">
            <v>55</v>
          </cell>
          <cell r="M265">
            <v>55</v>
          </cell>
          <cell r="N265">
            <v>55</v>
          </cell>
          <cell r="O265">
            <v>55</v>
          </cell>
          <cell r="P265">
            <v>55</v>
          </cell>
          <cell r="Q265">
            <v>55</v>
          </cell>
          <cell r="R265">
            <v>55</v>
          </cell>
          <cell r="S265">
            <v>55</v>
          </cell>
          <cell r="T265">
            <v>55</v>
          </cell>
          <cell r="U265">
            <v>55</v>
          </cell>
          <cell r="V265">
            <v>55</v>
          </cell>
        </row>
        <row r="266">
          <cell r="A266" t="str">
            <v>Sub-total</v>
          </cell>
          <cell r="B266">
            <v>3113.0358173981676</v>
          </cell>
          <cell r="C266">
            <v>3616.8279002840763</v>
          </cell>
          <cell r="D266">
            <v>3184.0145183220775</v>
          </cell>
          <cell r="E266">
            <v>4074.0186927184059</v>
          </cell>
          <cell r="F266">
            <v>5895</v>
          </cell>
          <cell r="G266">
            <v>5502</v>
          </cell>
          <cell r="H266">
            <v>5242</v>
          </cell>
          <cell r="I266">
            <v>9286</v>
          </cell>
          <cell r="J266">
            <v>527</v>
          </cell>
          <cell r="K266">
            <v>8938.7599759550394</v>
          </cell>
          <cell r="L266">
            <v>9430.5963850360185</v>
          </cell>
          <cell r="M266">
            <v>9476.8457598722234</v>
          </cell>
          <cell r="N266">
            <v>9518.2264043768591</v>
          </cell>
          <cell r="O266">
            <v>9560.7218819467071</v>
          </cell>
          <cell r="P266">
            <v>9603.5178508560948</v>
          </cell>
          <cell r="Q266">
            <v>9646.8146720059467</v>
          </cell>
          <cell r="R266">
            <v>9690.666706606251</v>
          </cell>
          <cell r="S266">
            <v>9735.1673035745898</v>
          </cell>
          <cell r="T266">
            <v>9780.4034909965449</v>
          </cell>
          <cell r="U266">
            <v>9826.4712440598068</v>
          </cell>
          <cell r="V266">
            <v>10090.549416466189</v>
          </cell>
        </row>
        <row r="267">
          <cell r="A267" t="str">
            <v>Fin charges excl rebate / bonds (%)</v>
          </cell>
          <cell r="C267" t="e">
            <v>#DIV/0!</v>
          </cell>
          <cell r="D267">
            <v>1.0361871279696016E-2</v>
          </cell>
          <cell r="E267">
            <v>8.3400536795874627E-3</v>
          </cell>
          <cell r="F267">
            <v>1.3310776636377907E-2</v>
          </cell>
          <cell r="G267">
            <v>2.0577371038026343E-2</v>
          </cell>
          <cell r="H267">
            <v>8.8355342136854746E-3</v>
          </cell>
          <cell r="I267">
            <v>5.6808998933316097E-3</v>
          </cell>
          <cell r="J267">
            <v>3.900886396861526E-3</v>
          </cell>
          <cell r="K267">
            <v>5.2186403595039154E-3</v>
          </cell>
          <cell r="L267">
            <v>4.9658796014481147E-3</v>
          </cell>
          <cell r="M267">
            <v>5.3506727620677907E-3</v>
          </cell>
          <cell r="N267">
            <v>5.7992279006185846E-3</v>
          </cell>
          <cell r="O267">
            <v>6.3297645144148942E-3</v>
          </cell>
          <cell r="P267">
            <v>6.9670203271267762E-3</v>
          </cell>
          <cell r="Q267">
            <v>7.7467987865519625E-3</v>
          </cell>
          <cell r="R267">
            <v>8.7208426056888198E-3</v>
          </cell>
          <cell r="S267">
            <v>9.9721398619703038E-3</v>
          </cell>
          <cell r="T267">
            <v>1.1642522992784416E-2</v>
          </cell>
          <cell r="U267">
            <v>1.3984884312658014E-2</v>
          </cell>
          <cell r="V267">
            <v>4.4371898031327066E-2</v>
          </cell>
        </row>
        <row r="269">
          <cell r="A269" t="str">
            <v>Less: Adjustment due to waiver of guarantee commission by Government of India</v>
          </cell>
          <cell r="B269">
            <v>0</v>
          </cell>
          <cell r="C269">
            <v>0</v>
          </cell>
          <cell r="D269">
            <v>1731</v>
          </cell>
          <cell r="E269">
            <v>0</v>
          </cell>
        </row>
        <row r="270">
          <cell r="B270">
            <v>11843.871817398165</v>
          </cell>
          <cell r="C270">
            <v>12484.604900284077</v>
          </cell>
          <cell r="D270">
            <v>10410.014518322077</v>
          </cell>
          <cell r="E270">
            <v>13077.018692718406</v>
          </cell>
          <cell r="F270">
            <v>16002</v>
          </cell>
          <cell r="G270">
            <v>15242</v>
          </cell>
          <cell r="H270">
            <v>15016</v>
          </cell>
          <cell r="I270">
            <v>25556</v>
          </cell>
          <cell r="J270">
            <v>19354.071685139414</v>
          </cell>
          <cell r="K270">
            <v>25224.857757698479</v>
          </cell>
          <cell r="L270">
            <v>26789.769758414208</v>
          </cell>
          <cell r="M270">
            <v>26032.648846986136</v>
          </cell>
          <cell r="N270">
            <v>25177.909205226497</v>
          </cell>
          <cell r="O270">
            <v>24231.534396532068</v>
          </cell>
          <cell r="P270">
            <v>23192.710079177181</v>
          </cell>
          <cell r="Q270">
            <v>22061.636614062758</v>
          </cell>
          <cell r="R270">
            <v>20838.368362398789</v>
          </cell>
          <cell r="S270">
            <v>19522.998673102851</v>
          </cell>
          <cell r="T270">
            <v>18115.614574260529</v>
          </cell>
          <cell r="U270">
            <v>16616.312041059515</v>
          </cell>
          <cell r="V270">
            <v>11245.958137248654</v>
          </cell>
        </row>
        <row r="271">
          <cell r="A271" t="str">
            <v>Add: Finance charges on account of OTS</v>
          </cell>
          <cell r="F271">
            <v>0</v>
          </cell>
        </row>
        <row r="272">
          <cell r="A272" t="str">
            <v>Less: Interest charges capitalised by transfer to incidental exp</v>
          </cell>
          <cell r="F272">
            <v>3471</v>
          </cell>
          <cell r="G272">
            <v>3910</v>
          </cell>
          <cell r="H272">
            <v>5221</v>
          </cell>
          <cell r="I272">
            <v>6683</v>
          </cell>
          <cell r="J272">
            <v>7191.0224650961136</v>
          </cell>
          <cell r="K272">
            <v>6220.4944547860441</v>
          </cell>
          <cell r="L272">
            <v>6630.356955723063</v>
          </cell>
          <cell r="M272">
            <v>6323.5087175619983</v>
          </cell>
          <cell r="N272">
            <v>5981.2345063769872</v>
          </cell>
          <cell r="O272">
            <v>5603.5343221680268</v>
          </cell>
          <cell r="P272">
            <v>5190.408164935121</v>
          </cell>
          <cell r="Q272">
            <v>4741.8560346782697</v>
          </cell>
          <cell r="R272">
            <v>4257.8779313974692</v>
          </cell>
          <cell r="S272">
            <v>3738.4738550927227</v>
          </cell>
          <cell r="T272">
            <v>3183.6438057640285</v>
          </cell>
          <cell r="U272">
            <v>2593.3877834113878</v>
          </cell>
          <cell r="V272">
            <v>441.30973772585105</v>
          </cell>
        </row>
        <row r="273">
          <cell r="A273" t="str">
            <v>Less: Finance charges capitalised by transfer to incidental exp</v>
          </cell>
          <cell r="B273">
            <v>2016.2439999999999</v>
          </cell>
          <cell r="C273">
            <v>1566.971</v>
          </cell>
          <cell r="D273">
            <v>1733</v>
          </cell>
          <cell r="E273">
            <v>3161</v>
          </cell>
          <cell r="F273">
            <v>145</v>
          </cell>
          <cell r="G273">
            <v>1190</v>
          </cell>
          <cell r="J273">
            <v>-7191.0224650961136</v>
          </cell>
          <cell r="K273">
            <v>-3300.1577062097294</v>
          </cell>
          <cell r="L273">
            <v>-2956.629584511923</v>
          </cell>
          <cell r="M273">
            <v>-2965.1872316626132</v>
          </cell>
          <cell r="N273">
            <v>-2711.5512496251058</v>
          </cell>
          <cell r="O273">
            <v>-2472.4096238907105</v>
          </cell>
          <cell r="P273">
            <v>-2206.7864959289673</v>
          </cell>
          <cell r="Q273">
            <v>-1921.1974922243494</v>
          </cell>
          <cell r="R273">
            <v>-1615.4271596383128</v>
          </cell>
          <cell r="S273">
            <v>-1291.2023808829995</v>
          </cell>
          <cell r="T273">
            <v>-950.10610947824625</v>
          </cell>
          <cell r="U273">
            <v>-594.32614147581421</v>
          </cell>
          <cell r="V273">
            <v>-12841.878446675519</v>
          </cell>
        </row>
        <row r="274">
          <cell r="A274" t="str">
            <v>Less: Extraordinary - Rebates for prompt payment of dues for OTS for prior period</v>
          </cell>
          <cell r="F274">
            <v>0</v>
          </cell>
        </row>
        <row r="275">
          <cell r="A275" t="str">
            <v>Total</v>
          </cell>
          <cell r="B275">
            <v>9827.6278173981646</v>
          </cell>
          <cell r="C275">
            <v>10917.633900284078</v>
          </cell>
          <cell r="D275">
            <v>8677.0145183220775</v>
          </cell>
          <cell r="E275">
            <v>9916.0186927184059</v>
          </cell>
          <cell r="F275">
            <v>12386</v>
          </cell>
          <cell r="G275">
            <v>10142</v>
          </cell>
          <cell r="H275">
            <v>9795</v>
          </cell>
          <cell r="I275">
            <v>18873</v>
          </cell>
          <cell r="J275">
            <v>18581</v>
          </cell>
          <cell r="K275">
            <v>22304.521009122167</v>
          </cell>
          <cell r="L275">
            <v>23116.04238720307</v>
          </cell>
          <cell r="M275">
            <v>22674.327361086751</v>
          </cell>
          <cell r="N275">
            <v>21908.225948474617</v>
          </cell>
          <cell r="O275">
            <v>21100.409698254753</v>
          </cell>
          <cell r="P275">
            <v>20209.088410171025</v>
          </cell>
          <cell r="Q275">
            <v>19240.978071608839</v>
          </cell>
          <cell r="R275">
            <v>18195.91759063963</v>
          </cell>
          <cell r="S275">
            <v>17075.727198893128</v>
          </cell>
          <cell r="T275">
            <v>15882.076877974747</v>
          </cell>
          <cell r="U275">
            <v>14617.250399123939</v>
          </cell>
          <cell r="V275">
            <v>23646.526846198321</v>
          </cell>
        </row>
        <row r="276">
          <cell r="A276" t="str">
            <v>Avg cost of funds (%)</v>
          </cell>
          <cell r="C276" t="e">
            <v>#DIV/0!</v>
          </cell>
          <cell r="D276">
            <v>0.14984655335063857</v>
          </cell>
          <cell r="E276">
            <v>7.9977889919452885E-2</v>
          </cell>
          <cell r="F276">
            <v>8.6408427368017168E-2</v>
          </cell>
          <cell r="G276">
            <v>6.233443759488147E-2</v>
          </cell>
          <cell r="H276">
            <v>4.951033044796866E-2</v>
          </cell>
          <cell r="I276">
            <v>7.6255777871157518E-2</v>
          </cell>
          <cell r="J276">
            <v>0.1375377042506338</v>
          </cell>
          <cell r="K276">
            <v>0.11043574339431493</v>
          </cell>
          <cell r="L276">
            <v>0.10891032576548548</v>
          </cell>
          <cell r="M276">
            <v>0.11510712126107717</v>
          </cell>
          <cell r="N276">
            <v>0.1205415513979602</v>
          </cell>
          <cell r="O276">
            <v>0.12671786010211464</v>
          </cell>
          <cell r="P276">
            <v>0.13358361456011733</v>
          </cell>
          <cell r="Q276">
            <v>0.14141934115485033</v>
          </cell>
          <cell r="R276">
            <v>0.15055382673060033</v>
          </cell>
          <cell r="S276">
            <v>0.16155743820893045</v>
          </cell>
          <cell r="T276">
            <v>0.17543400875236312</v>
          </cell>
          <cell r="U276">
            <v>0.19394739639554312</v>
          </cell>
          <cell r="V276">
            <v>0.99548508350526532</v>
          </cell>
        </row>
        <row r="277">
          <cell r="A277" t="str">
            <v>Avg cost of funds - Pior to Capitalization (%)</v>
          </cell>
          <cell r="G277">
            <v>9.3679895269294364E-2</v>
          </cell>
          <cell r="H277">
            <v>7.5900676059897643E-2</v>
          </cell>
          <cell r="I277">
            <v>0.10325823447651679</v>
          </cell>
          <cell r="J277">
            <v>0.14326002838793769</v>
          </cell>
          <cell r="K277">
            <v>0.12489512405794186</v>
          </cell>
          <cell r="L277">
            <v>0.12621894797988681</v>
          </cell>
          <cell r="M277">
            <v>0.13215577334918804</v>
          </cell>
          <cell r="N277">
            <v>0.13853172062826472</v>
          </cell>
          <cell r="O277">
            <v>0.14552173297247875</v>
          </cell>
          <cell r="P277">
            <v>0.15330558117911336</v>
          </cell>
          <cell r="Q277">
            <v>0.16215091057985928</v>
          </cell>
          <cell r="R277">
            <v>0.17241758125981529</v>
          </cell>
          <cell r="S277">
            <v>0.18471164449074223</v>
          </cell>
          <cell r="T277">
            <v>0.20010574877537826</v>
          </cell>
          <cell r="U277">
            <v>0.22047172827062966</v>
          </cell>
          <cell r="V277">
            <v>0.47343881188858633</v>
          </cell>
        </row>
        <row r="278">
          <cell r="A278" t="str">
            <v>Debt financed CWIP</v>
          </cell>
          <cell r="J278">
            <v>0</v>
          </cell>
          <cell r="K278">
            <v>35695.834338228837</v>
          </cell>
          <cell r="L278">
            <v>33265.745838228839</v>
          </cell>
          <cell r="M278">
            <v>30835.657338228833</v>
          </cell>
          <cell r="N278">
            <v>28405.568838228835</v>
          </cell>
          <cell r="O278">
            <v>25975.480338228841</v>
          </cell>
          <cell r="P278">
            <v>23545.391838228839</v>
          </cell>
          <cell r="Q278">
            <v>21115.303338228841</v>
          </cell>
          <cell r="R278">
            <v>18685.214838228843</v>
          </cell>
          <cell r="S278">
            <v>16255.126338228843</v>
          </cell>
          <cell r="T278">
            <v>13825.037838228844</v>
          </cell>
          <cell r="U278">
            <v>11394.949338228844</v>
          </cell>
          <cell r="V278">
            <v>-63937.794161771111</v>
          </cell>
        </row>
        <row r="279">
          <cell r="A279" t="str">
            <v>Interest Charges (Capitalized as % of total)</v>
          </cell>
          <cell r="F279">
            <v>0.34342534876818048</v>
          </cell>
          <cell r="G279">
            <v>0.37931703531237876</v>
          </cell>
          <cell r="H279">
            <v>0.42644776607040757</v>
          </cell>
          <cell r="I279">
            <v>0.38195119163285135</v>
          </cell>
          <cell r="J279">
            <v>0.38195119163285135</v>
          </cell>
          <cell r="K279">
            <v>0.38195119163285135</v>
          </cell>
          <cell r="L279">
            <v>0.38195119163285135</v>
          </cell>
          <cell r="M279">
            <v>0.38195119163285135</v>
          </cell>
          <cell r="N279">
            <v>0.38195119163285135</v>
          </cell>
          <cell r="O279">
            <v>0.38195119163285135</v>
          </cell>
          <cell r="P279">
            <v>0.38195119163285135</v>
          </cell>
          <cell r="Q279">
            <v>0.38195119163285135</v>
          </cell>
          <cell r="R279">
            <v>0.38195119163285135</v>
          </cell>
          <cell r="S279">
            <v>0.38195119163285135</v>
          </cell>
          <cell r="T279">
            <v>0.38195119163285135</v>
          </cell>
          <cell r="U279">
            <v>0.38195119163285135</v>
          </cell>
          <cell r="V279">
            <v>0.38195119163285135</v>
          </cell>
        </row>
        <row r="282">
          <cell r="A282" t="str">
            <v>PRIOR PERIOD ADJUSTMENTS (NET)</v>
          </cell>
        </row>
        <row r="283">
          <cell r="A283" t="str">
            <v>Income</v>
          </cell>
        </row>
        <row r="284">
          <cell r="A284" t="str">
            <v>Sales</v>
          </cell>
          <cell r="B284">
            <v>12.722</v>
          </cell>
          <cell r="C284">
            <v>-137.892</v>
          </cell>
          <cell r="D284">
            <v>0</v>
          </cell>
          <cell r="E284">
            <v>69</v>
          </cell>
          <cell r="G284">
            <v>1080</v>
          </cell>
          <cell r="H284">
            <v>35</v>
          </cell>
          <cell r="I284">
            <v>-19</v>
          </cell>
        </row>
        <row r="285">
          <cell r="A285" t="str">
            <v>Depreciation written back</v>
          </cell>
          <cell r="B285">
            <v>59.186999999999998</v>
          </cell>
          <cell r="C285">
            <v>10.029</v>
          </cell>
        </row>
        <row r="286">
          <cell r="A286" t="str">
            <v>Others</v>
          </cell>
          <cell r="B286">
            <v>39.773000000000003</v>
          </cell>
          <cell r="C286">
            <v>51.503999999999998</v>
          </cell>
          <cell r="D286">
            <v>-38</v>
          </cell>
          <cell r="E286">
            <v>3</v>
          </cell>
          <cell r="G286">
            <v>22</v>
          </cell>
          <cell r="H286">
            <v>4</v>
          </cell>
          <cell r="I286">
            <v>5</v>
          </cell>
        </row>
        <row r="287">
          <cell r="A287" t="str">
            <v>Sub-total</v>
          </cell>
          <cell r="B287">
            <v>111.68199999999999</v>
          </cell>
          <cell r="C287">
            <v>-76.359000000000009</v>
          </cell>
          <cell r="D287">
            <v>-38</v>
          </cell>
          <cell r="E287">
            <v>72</v>
          </cell>
          <cell r="F287">
            <v>0</v>
          </cell>
          <cell r="G287">
            <v>1102</v>
          </cell>
          <cell r="H287">
            <v>39</v>
          </cell>
          <cell r="I287">
            <v>-14</v>
          </cell>
        </row>
        <row r="289">
          <cell r="A289" t="str">
            <v>Expenditure</v>
          </cell>
        </row>
        <row r="290">
          <cell r="A290" t="str">
            <v>Salary, wages, allowances and benefits</v>
          </cell>
          <cell r="B290">
            <v>0.41599999999999998</v>
          </cell>
          <cell r="C290">
            <v>1.6930000000000001</v>
          </cell>
          <cell r="D290">
            <v>3</v>
          </cell>
          <cell r="E290">
            <v>7</v>
          </cell>
          <cell r="G290">
            <v>-8</v>
          </cell>
          <cell r="H290">
            <v>3</v>
          </cell>
          <cell r="I290">
            <v>-8</v>
          </cell>
        </row>
        <row r="291">
          <cell r="A291" t="str">
            <v>Repairs &amp; maintenance</v>
          </cell>
          <cell r="B291">
            <v>-42.646000000000001</v>
          </cell>
          <cell r="C291">
            <v>-333.01600000000002</v>
          </cell>
          <cell r="D291">
            <v>23</v>
          </cell>
          <cell r="E291">
            <v>-15</v>
          </cell>
          <cell r="G291">
            <v>20</v>
          </cell>
          <cell r="H291">
            <v>86</v>
          </cell>
          <cell r="I291">
            <v>-178</v>
          </cell>
        </row>
        <row r="292">
          <cell r="A292" t="str">
            <v>Communication expenses</v>
          </cell>
          <cell r="B292">
            <v>0.55400000000000005</v>
          </cell>
          <cell r="C292">
            <v>0.55400000000000005</v>
          </cell>
          <cell r="I292">
            <v>5</v>
          </cell>
        </row>
        <row r="293">
          <cell r="A293" t="str">
            <v>Prof consultancy charges</v>
          </cell>
          <cell r="B293">
            <v>0.53100000000000003</v>
          </cell>
          <cell r="C293">
            <v>14.571999999999999</v>
          </cell>
          <cell r="G293">
            <v>12</v>
          </cell>
          <cell r="I293">
            <v>7</v>
          </cell>
        </row>
        <row r="294">
          <cell r="A294" t="str">
            <v>Rates &amp; taxes</v>
          </cell>
          <cell r="D294">
            <v>0</v>
          </cell>
          <cell r="E294">
            <v>7</v>
          </cell>
          <cell r="G294">
            <v>-1</v>
          </cell>
          <cell r="H294">
            <v>64</v>
          </cell>
          <cell r="I294">
            <v>0</v>
          </cell>
        </row>
        <row r="295">
          <cell r="A295" t="str">
            <v>Power charges</v>
          </cell>
          <cell r="B295">
            <v>8.24</v>
          </cell>
          <cell r="D295">
            <v>0</v>
          </cell>
          <cell r="E295">
            <v>1</v>
          </cell>
          <cell r="G295">
            <v>-27</v>
          </cell>
          <cell r="H295">
            <v>0</v>
          </cell>
          <cell r="I295">
            <v>-14</v>
          </cell>
        </row>
        <row r="296">
          <cell r="A296" t="str">
            <v>Rent</v>
          </cell>
          <cell r="B296">
            <v>0.89600000000000002</v>
          </cell>
          <cell r="D296">
            <v>0</v>
          </cell>
          <cell r="E296">
            <v>6</v>
          </cell>
          <cell r="H296">
            <v>12</v>
          </cell>
          <cell r="I296">
            <v>1</v>
          </cell>
        </row>
        <row r="297">
          <cell r="A297" t="str">
            <v>Fuel</v>
          </cell>
          <cell r="G297">
            <v>-201</v>
          </cell>
        </row>
        <row r="298">
          <cell r="A298" t="str">
            <v>Depreciation</v>
          </cell>
          <cell r="B298">
            <v>670.48299999999995</v>
          </cell>
          <cell r="C298">
            <v>860.91099999999994</v>
          </cell>
          <cell r="D298">
            <v>-21</v>
          </cell>
          <cell r="E298">
            <v>271</v>
          </cell>
          <cell r="G298">
            <v>305</v>
          </cell>
          <cell r="H298">
            <v>171</v>
          </cell>
          <cell r="I298">
            <v>0</v>
          </cell>
        </row>
        <row r="299">
          <cell r="A299" t="str">
            <v>Adjustment of sales</v>
          </cell>
          <cell r="C299">
            <v>130.08000000000001</v>
          </cell>
          <cell r="G299">
            <v>0</v>
          </cell>
        </row>
        <row r="300">
          <cell r="A300" t="str">
            <v>Guarantee Commission</v>
          </cell>
          <cell r="D300">
            <v>-169</v>
          </cell>
          <cell r="E300">
            <v>0</v>
          </cell>
          <cell r="G300">
            <v>0</v>
          </cell>
        </row>
        <row r="301">
          <cell r="A301" t="str">
            <v>Interest</v>
          </cell>
          <cell r="B301">
            <v>0.13300000000000001</v>
          </cell>
          <cell r="C301">
            <v>0</v>
          </cell>
          <cell r="D301">
            <v>1</v>
          </cell>
          <cell r="E301">
            <v>418</v>
          </cell>
          <cell r="G301">
            <v>888</v>
          </cell>
          <cell r="H301">
            <v>2197</v>
          </cell>
          <cell r="I301">
            <v>1</v>
          </cell>
        </row>
        <row r="302">
          <cell r="A302" t="str">
            <v>Others</v>
          </cell>
          <cell r="B302">
            <v>18.513000000000002</v>
          </cell>
          <cell r="C302">
            <v>47.061999999999998</v>
          </cell>
          <cell r="D302">
            <v>1</v>
          </cell>
          <cell r="E302">
            <v>201</v>
          </cell>
          <cell r="G302">
            <v>15</v>
          </cell>
          <cell r="H302">
            <v>28</v>
          </cell>
          <cell r="I302">
            <v>44</v>
          </cell>
        </row>
        <row r="303">
          <cell r="A303" t="str">
            <v>Sub-total</v>
          </cell>
          <cell r="B303">
            <v>657.12</v>
          </cell>
          <cell r="C303">
            <v>721.85599999999999</v>
          </cell>
          <cell r="D303">
            <v>-162</v>
          </cell>
          <cell r="E303">
            <v>896</v>
          </cell>
          <cell r="F303">
            <v>0</v>
          </cell>
          <cell r="G303">
            <v>1003</v>
          </cell>
          <cell r="H303">
            <v>2561</v>
          </cell>
          <cell r="I303">
            <v>-142</v>
          </cell>
        </row>
        <row r="304">
          <cell r="A304" t="str">
            <v>Less: Incidental expenditure during construction</v>
          </cell>
          <cell r="B304">
            <v>1.1870000000000001</v>
          </cell>
          <cell r="C304">
            <v>-0.152</v>
          </cell>
          <cell r="D304">
            <v>-125</v>
          </cell>
          <cell r="E304">
            <v>21</v>
          </cell>
          <cell r="G304">
            <v>3</v>
          </cell>
          <cell r="H304">
            <v>34</v>
          </cell>
          <cell r="I304">
            <v>-19</v>
          </cell>
        </row>
        <row r="306">
          <cell r="A306" t="str">
            <v>Total</v>
          </cell>
          <cell r="B306">
            <v>-544.25099999999998</v>
          </cell>
          <cell r="C306">
            <v>-798.36700000000008</v>
          </cell>
          <cell r="D306">
            <v>-1</v>
          </cell>
          <cell r="E306">
            <v>-803</v>
          </cell>
          <cell r="F306">
            <v>-183</v>
          </cell>
          <cell r="G306">
            <v>102</v>
          </cell>
          <cell r="H306">
            <v>-2488</v>
          </cell>
          <cell r="I306">
            <v>109</v>
          </cell>
        </row>
        <row r="310">
          <cell r="A310" t="str">
            <v>Extraordinary Income / (expenses)</v>
          </cell>
        </row>
        <row r="311">
          <cell r="A311" t="str">
            <v>Sale for Electricity in previous year + O&amp;M Charges write-back</v>
          </cell>
          <cell r="G311">
            <v>1500</v>
          </cell>
          <cell r="H311">
            <v>1530</v>
          </cell>
        </row>
        <row r="312">
          <cell r="A312" t="str">
            <v>Arrears of Interst on Bonds under OTS +Late Payment Surcharge</v>
          </cell>
          <cell r="G312">
            <v>2241</v>
          </cell>
          <cell r="H312">
            <v>0</v>
          </cell>
        </row>
        <row r="313">
          <cell r="A313" t="str">
            <v>O&amp;M charges written back</v>
          </cell>
        </row>
        <row r="314">
          <cell r="A314" t="str">
            <v>One-time settlement of water charges</v>
          </cell>
          <cell r="F314">
            <v>1408</v>
          </cell>
        </row>
        <row r="315">
          <cell r="A315" t="str">
            <v>Extraordinary other income</v>
          </cell>
          <cell r="F315">
            <v>0</v>
          </cell>
        </row>
        <row r="316">
          <cell r="A316" t="str">
            <v>Provisions write-back</v>
          </cell>
          <cell r="B316">
            <v>3524.8010000000004</v>
          </cell>
          <cell r="C316">
            <v>3631.2910000000002</v>
          </cell>
          <cell r="D316">
            <v>107.21100000000001</v>
          </cell>
          <cell r="E316">
            <v>3988</v>
          </cell>
          <cell r="F316">
            <v>9648</v>
          </cell>
          <cell r="G316">
            <v>6235</v>
          </cell>
          <cell r="H316">
            <v>23</v>
          </cell>
          <cell r="I316">
            <v>41</v>
          </cell>
        </row>
        <row r="317">
          <cell r="A317" t="str">
            <v>Extraordinary expense</v>
          </cell>
        </row>
        <row r="318">
          <cell r="A318" t="str">
            <v>Less: Extraordinary - Rebates for prompt payment of dues for OTS for prior period</v>
          </cell>
          <cell r="F318">
            <v>0</v>
          </cell>
        </row>
        <row r="319">
          <cell r="A319" t="str">
            <v>Total</v>
          </cell>
          <cell r="B319">
            <v>3524.8010000000004</v>
          </cell>
          <cell r="C319">
            <v>3631.2910000000002</v>
          </cell>
          <cell r="D319">
            <v>107.21100000000001</v>
          </cell>
          <cell r="E319">
            <v>3988</v>
          </cell>
          <cell r="F319">
            <v>11056</v>
          </cell>
          <cell r="G319">
            <v>9976</v>
          </cell>
          <cell r="H319">
            <v>1553</v>
          </cell>
          <cell r="I319">
            <v>41</v>
          </cell>
        </row>
        <row r="321">
          <cell r="A321" t="str">
            <v>ADJUSTMENT ON ACCOUNT OF CHANGE IN ACCOUNTING POLICIES - PROSPECTUS</v>
          </cell>
        </row>
        <row r="322">
          <cell r="A322" t="str">
            <v>Adjustment on account of:</v>
          </cell>
        </row>
        <row r="323">
          <cell r="A323" t="str">
            <v>Changes in accounting policies- softwrae and its amortization</v>
          </cell>
          <cell r="B323">
            <v>11</v>
          </cell>
          <cell r="C323">
            <v>0</v>
          </cell>
          <cell r="D323">
            <v>5</v>
          </cell>
          <cell r="E323">
            <v>16</v>
          </cell>
          <cell r="F323">
            <v>-21</v>
          </cell>
        </row>
        <row r="325">
          <cell r="A325" t="str">
            <v>IMPACT OF MATERIAL ADJUSTMENTS - PROSPECTUS</v>
          </cell>
        </row>
        <row r="326">
          <cell r="A326" t="str">
            <v>Material adjustments</v>
          </cell>
        </row>
        <row r="327">
          <cell r="A327" t="str">
            <v>Sale of energy</v>
          </cell>
          <cell r="B327">
            <v>-3463</v>
          </cell>
          <cell r="C327">
            <v>-7745</v>
          </cell>
          <cell r="D327">
            <v>-3405</v>
          </cell>
          <cell r="E327">
            <v>-4866</v>
          </cell>
          <cell r="F327">
            <v>13963</v>
          </cell>
        </row>
        <row r="328">
          <cell r="A328" t="str">
            <v>Effect of scheme for settlement of SEB dues and return of bonds</v>
          </cell>
          <cell r="B328">
            <v>2645</v>
          </cell>
          <cell r="C328">
            <v>1921</v>
          </cell>
          <cell r="D328">
            <v>8750</v>
          </cell>
          <cell r="E328">
            <v>2666</v>
          </cell>
          <cell r="F328">
            <v>-26532</v>
          </cell>
        </row>
        <row r="329">
          <cell r="A329" t="str">
            <v>Arrears of remuneration to employees</v>
          </cell>
          <cell r="B329">
            <v>-440</v>
          </cell>
          <cell r="C329">
            <v>1430</v>
          </cell>
          <cell r="D329">
            <v>94</v>
          </cell>
          <cell r="E329">
            <v>202</v>
          </cell>
          <cell r="F329">
            <v>9</v>
          </cell>
        </row>
        <row r="330">
          <cell r="A330" t="str">
            <v>Other income and expenditure items</v>
          </cell>
          <cell r="B330">
            <v>4646</v>
          </cell>
          <cell r="C330">
            <v>2936</v>
          </cell>
          <cell r="D330">
            <v>-58</v>
          </cell>
          <cell r="E330">
            <v>-3035</v>
          </cell>
          <cell r="F330">
            <v>-4952</v>
          </cell>
        </row>
        <row r="331">
          <cell r="A331" t="str">
            <v>Sub-Total</v>
          </cell>
          <cell r="B331">
            <v>3388</v>
          </cell>
          <cell r="C331">
            <v>-1458</v>
          </cell>
          <cell r="D331">
            <v>5381</v>
          </cell>
          <cell r="E331">
            <v>-5033</v>
          </cell>
          <cell r="F331">
            <v>-17512</v>
          </cell>
        </row>
        <row r="332">
          <cell r="A332" t="str">
            <v>Tax impact of adjustments</v>
          </cell>
          <cell r="B332">
            <v>-976</v>
          </cell>
          <cell r="C332">
            <v>-1535</v>
          </cell>
          <cell r="D332">
            <v>-809</v>
          </cell>
          <cell r="E332">
            <v>903</v>
          </cell>
          <cell r="F332">
            <v>4611</v>
          </cell>
        </row>
        <row r="333">
          <cell r="A333" t="str">
            <v>Total</v>
          </cell>
          <cell r="B333">
            <v>2412</v>
          </cell>
          <cell r="C333">
            <v>-2993</v>
          </cell>
          <cell r="D333">
            <v>4572</v>
          </cell>
          <cell r="E333">
            <v>-4130</v>
          </cell>
          <cell r="F333">
            <v>-12901</v>
          </cell>
        </row>
        <row r="335">
          <cell r="A335" t="str">
            <v>PROVISION FOR TAX</v>
          </cell>
        </row>
        <row r="336">
          <cell r="A336" t="str">
            <v>Fringe benefit tax</v>
          </cell>
          <cell r="G336">
            <v>0</v>
          </cell>
          <cell r="H336">
            <v>-72</v>
          </cell>
          <cell r="I336">
            <v>148</v>
          </cell>
          <cell r="J336">
            <v>88</v>
          </cell>
        </row>
        <row r="337">
          <cell r="A337" t="str">
            <v>Provision for current tax</v>
          </cell>
          <cell r="B337">
            <v>10175</v>
          </cell>
          <cell r="C337">
            <v>13437</v>
          </cell>
          <cell r="D337">
            <v>10299</v>
          </cell>
          <cell r="E337">
            <v>11255</v>
          </cell>
          <cell r="F337">
            <v>8682</v>
          </cell>
          <cell r="G337">
            <v>10058</v>
          </cell>
          <cell r="H337">
            <v>8063</v>
          </cell>
          <cell r="I337">
            <v>20522</v>
          </cell>
          <cell r="J337">
            <v>28722</v>
          </cell>
        </row>
        <row r="338">
          <cell r="A338" t="str">
            <v>Less: Income tax recoverable</v>
          </cell>
          <cell r="B338">
            <v>8111</v>
          </cell>
          <cell r="C338">
            <v>10037</v>
          </cell>
          <cell r="D338">
            <v>8174</v>
          </cell>
          <cell r="E338">
            <v>9791</v>
          </cell>
          <cell r="F338">
            <v>2393</v>
          </cell>
          <cell r="G338">
            <v>7346</v>
          </cell>
          <cell r="H338">
            <v>0</v>
          </cell>
          <cell r="I338">
            <v>0</v>
          </cell>
          <cell r="J338">
            <v>0</v>
          </cell>
        </row>
        <row r="339">
          <cell r="A339" t="str">
            <v>Net provision for current tax</v>
          </cell>
          <cell r="B339">
            <v>2064</v>
          </cell>
          <cell r="C339">
            <v>3400</v>
          </cell>
          <cell r="D339">
            <v>2125</v>
          </cell>
          <cell r="E339">
            <v>1464</v>
          </cell>
          <cell r="F339">
            <v>6289</v>
          </cell>
          <cell r="G339">
            <v>2712</v>
          </cell>
          <cell r="H339">
            <v>7991</v>
          </cell>
          <cell r="I339">
            <v>20670</v>
          </cell>
          <cell r="J339">
            <v>28810</v>
          </cell>
        </row>
        <row r="340">
          <cell r="A340" t="str">
            <v>Less: Tax on Extraordinary Items</v>
          </cell>
          <cell r="F340">
            <v>1180.5556140380663</v>
          </cell>
          <cell r="G340">
            <v>445.11388239939453</v>
          </cell>
          <cell r="H340">
            <v>0</v>
          </cell>
        </row>
        <row r="341">
          <cell r="A341" t="str">
            <v>Provision for deferred tax</v>
          </cell>
          <cell r="B341">
            <v>0</v>
          </cell>
          <cell r="C341">
            <v>0</v>
          </cell>
          <cell r="D341">
            <v>0</v>
          </cell>
          <cell r="E341">
            <v>3545</v>
          </cell>
          <cell r="F341">
            <v>7901</v>
          </cell>
          <cell r="G341">
            <v>-1710</v>
          </cell>
        </row>
        <row r="342">
          <cell r="A342" t="str">
            <v>Less: Deferred tax recoverable</v>
          </cell>
          <cell r="B342">
            <v>0</v>
          </cell>
          <cell r="C342">
            <v>0</v>
          </cell>
          <cell r="D342">
            <v>0</v>
          </cell>
          <cell r="E342">
            <v>3544</v>
          </cell>
          <cell r="F342">
            <v>7901</v>
          </cell>
          <cell r="G342">
            <v>-1710</v>
          </cell>
        </row>
        <row r="343">
          <cell r="A343" t="str">
            <v>Net provision for def tax</v>
          </cell>
          <cell r="B343">
            <v>0</v>
          </cell>
          <cell r="C343">
            <v>0</v>
          </cell>
          <cell r="D343">
            <v>0</v>
          </cell>
          <cell r="E343">
            <v>1</v>
          </cell>
          <cell r="F343">
            <v>0</v>
          </cell>
          <cell r="G343">
            <v>0</v>
          </cell>
          <cell r="H343">
            <v>8</v>
          </cell>
          <cell r="I343">
            <v>-39</v>
          </cell>
          <cell r="J343">
            <v>1</v>
          </cell>
        </row>
        <row r="344">
          <cell r="A344" t="str">
            <v>Total</v>
          </cell>
          <cell r="B344">
            <v>2064</v>
          </cell>
          <cell r="C344">
            <v>3400</v>
          </cell>
          <cell r="D344">
            <v>2125</v>
          </cell>
          <cell r="E344">
            <v>1465</v>
          </cell>
          <cell r="F344">
            <v>5108.4443859619332</v>
          </cell>
          <cell r="G344">
            <v>2266.8861176006053</v>
          </cell>
          <cell r="H344">
            <v>7999</v>
          </cell>
          <cell r="I344">
            <v>20631</v>
          </cell>
          <cell r="J344">
            <v>28811</v>
          </cell>
        </row>
        <row r="345">
          <cell r="A345" t="str">
            <v>Effective tax rate (%)</v>
          </cell>
          <cell r="B345">
            <v>6.1929698470823226E-2</v>
          </cell>
          <cell r="C345">
            <v>8.9697370333105014E-2</v>
          </cell>
          <cell r="D345">
            <v>5.7565839738699463E-2</v>
          </cell>
          <cell r="E345">
            <v>4.2643015488688124E-2</v>
          </cell>
          <cell r="F345">
            <v>0.10637273833837109</v>
          </cell>
          <cell r="G345">
            <v>4.4708230467036238E-2</v>
          </cell>
          <cell r="H345">
            <v>0.11878174096403434</v>
          </cell>
          <cell r="I345">
            <v>0.2306067244925333</v>
          </cell>
        </row>
        <row r="347">
          <cell r="A347" t="str">
            <v>PROVISION WRITTEN BACK</v>
          </cell>
        </row>
        <row r="348">
          <cell r="A348" t="str">
            <v>Doubtful debts</v>
          </cell>
          <cell r="B348">
            <v>1498.5440000000001</v>
          </cell>
          <cell r="C348">
            <v>3603.8</v>
          </cell>
          <cell r="D348">
            <v>61.389000000000003</v>
          </cell>
          <cell r="E348">
            <v>926</v>
          </cell>
          <cell r="F348">
            <v>5957</v>
          </cell>
          <cell r="G348">
            <v>5927</v>
          </cell>
          <cell r="H348">
            <v>0</v>
          </cell>
        </row>
        <row r="349">
          <cell r="A349" t="str">
            <v>Doubtful claims &amp; advances</v>
          </cell>
          <cell r="B349">
            <v>5.0819999999999999</v>
          </cell>
          <cell r="C349">
            <v>6.0380000000000003</v>
          </cell>
          <cell r="D349">
            <v>6.4329999999999998</v>
          </cell>
          <cell r="E349">
            <v>10</v>
          </cell>
          <cell r="F349">
            <v>21</v>
          </cell>
          <cell r="G349">
            <v>5</v>
          </cell>
          <cell r="H349">
            <v>5</v>
          </cell>
        </row>
        <row r="350">
          <cell r="A350" t="str">
            <v>Doubtful  construction advances</v>
          </cell>
          <cell r="B350">
            <v>9.4E-2</v>
          </cell>
          <cell r="C350">
            <v>0.67200000000000004</v>
          </cell>
          <cell r="D350">
            <v>14.2</v>
          </cell>
          <cell r="E350">
            <v>16</v>
          </cell>
          <cell r="F350">
            <v>5</v>
          </cell>
          <cell r="G350">
            <v>3</v>
          </cell>
          <cell r="H350">
            <v>1</v>
          </cell>
        </row>
        <row r="351">
          <cell r="A351" t="str">
            <v>Adjustment in tariff</v>
          </cell>
          <cell r="E351">
            <v>2524</v>
          </cell>
          <cell r="F351">
            <v>3640</v>
          </cell>
          <cell r="G351">
            <v>286</v>
          </cell>
          <cell r="H351">
            <v>0</v>
          </cell>
        </row>
        <row r="352">
          <cell r="A352" t="str">
            <v>Interest/ Interest difference on bonds</v>
          </cell>
          <cell r="E352">
            <v>490</v>
          </cell>
          <cell r="G352">
            <v>1</v>
          </cell>
          <cell r="H352">
            <v>2</v>
          </cell>
        </row>
        <row r="353">
          <cell r="A353" t="str">
            <v>Shortages in construction stores</v>
          </cell>
          <cell r="B353">
            <v>1.617</v>
          </cell>
          <cell r="C353">
            <v>2.3420000000000001</v>
          </cell>
          <cell r="D353">
            <v>1.272</v>
          </cell>
          <cell r="E353">
            <v>4</v>
          </cell>
          <cell r="F353">
            <v>2</v>
          </cell>
          <cell r="G353">
            <v>9</v>
          </cell>
          <cell r="H353">
            <v>9</v>
          </cell>
        </row>
        <row r="354">
          <cell r="A354" t="str">
            <v>Shortages in stores</v>
          </cell>
          <cell r="B354">
            <v>17.771000000000001</v>
          </cell>
          <cell r="C354">
            <v>14.949</v>
          </cell>
          <cell r="D354">
            <v>21.210999999999999</v>
          </cell>
          <cell r="E354">
            <v>15</v>
          </cell>
          <cell r="F354">
            <v>17</v>
          </cell>
          <cell r="G354">
            <v>2</v>
          </cell>
          <cell r="H354">
            <v>6</v>
          </cell>
        </row>
        <row r="355">
          <cell r="A355" t="str">
            <v>Others</v>
          </cell>
          <cell r="B355">
            <v>2001.693</v>
          </cell>
          <cell r="C355">
            <v>3.49</v>
          </cell>
          <cell r="D355">
            <v>2.706</v>
          </cell>
          <cell r="E355">
            <v>3</v>
          </cell>
          <cell r="F355">
            <v>6</v>
          </cell>
          <cell r="G355">
            <v>2</v>
          </cell>
          <cell r="H355">
            <v>0</v>
          </cell>
        </row>
        <row r="356">
          <cell r="A356" t="str">
            <v>Total</v>
          </cell>
          <cell r="B356">
            <v>3524.8010000000004</v>
          </cell>
          <cell r="C356">
            <v>3631.2910000000002</v>
          </cell>
          <cell r="D356">
            <v>107.21100000000001</v>
          </cell>
          <cell r="E356">
            <v>3988</v>
          </cell>
          <cell r="F356">
            <v>9648</v>
          </cell>
          <cell r="G356">
            <v>6235</v>
          </cell>
          <cell r="H356">
            <v>23</v>
          </cell>
          <cell r="I356">
            <v>41</v>
          </cell>
        </row>
        <row r="358">
          <cell r="A358" t="str">
            <v>CAPACITY</v>
          </cell>
        </row>
        <row r="359">
          <cell r="B359" t="str">
            <v>F2000</v>
          </cell>
          <cell r="C359" t="str">
            <v>F2001</v>
          </cell>
          <cell r="D359" t="str">
            <v>F2002</v>
          </cell>
          <cell r="E359" t="str">
            <v>F2003</v>
          </cell>
          <cell r="F359" t="str">
            <v>F2004</v>
          </cell>
          <cell r="G359" t="str">
            <v>F2005</v>
          </cell>
          <cell r="H359" t="str">
            <v>F2006</v>
          </cell>
          <cell r="I359" t="str">
            <v>F2007</v>
          </cell>
          <cell r="J359" t="str">
            <v>F2008E</v>
          </cell>
          <cell r="K359" t="str">
            <v>F2009E</v>
          </cell>
          <cell r="L359" t="str">
            <v>F2010E</v>
          </cell>
          <cell r="M359" t="str">
            <v>F2011E</v>
          </cell>
          <cell r="N359" t="str">
            <v>F2012E</v>
          </cell>
          <cell r="O359" t="str">
            <v>F2013E</v>
          </cell>
          <cell r="P359" t="str">
            <v>F2014E</v>
          </cell>
          <cell r="Q359" t="str">
            <v>F2015E</v>
          </cell>
          <cell r="R359" t="str">
            <v>F2016E</v>
          </cell>
          <cell r="S359" t="str">
            <v>F2017E</v>
          </cell>
          <cell r="T359" t="str">
            <v>F2018E</v>
          </cell>
          <cell r="U359" t="str">
            <v>F2019E</v>
          </cell>
          <cell r="V359" t="str">
            <v>F2020E</v>
          </cell>
        </row>
        <row r="360">
          <cell r="A360" t="str">
            <v>Commercial Capacity (MW)</v>
          </cell>
          <cell r="B360">
            <v>19291</v>
          </cell>
          <cell r="C360">
            <v>19435</v>
          </cell>
          <cell r="D360">
            <v>19935</v>
          </cell>
          <cell r="E360">
            <v>20935</v>
          </cell>
          <cell r="F360">
            <v>20935</v>
          </cell>
          <cell r="G360">
            <v>22435</v>
          </cell>
          <cell r="H360">
            <v>23435</v>
          </cell>
          <cell r="I360">
            <v>26350</v>
          </cell>
          <cell r="J360">
            <v>28850</v>
          </cell>
          <cell r="K360">
            <v>30830</v>
          </cell>
          <cell r="L360">
            <v>30830</v>
          </cell>
          <cell r="M360">
            <v>30830</v>
          </cell>
          <cell r="N360">
            <v>30830</v>
          </cell>
          <cell r="O360">
            <v>30830</v>
          </cell>
          <cell r="P360">
            <v>30830</v>
          </cell>
          <cell r="Q360">
            <v>30830</v>
          </cell>
          <cell r="R360">
            <v>30830</v>
          </cell>
          <cell r="S360">
            <v>30830</v>
          </cell>
          <cell r="T360">
            <v>30830</v>
          </cell>
          <cell r="U360">
            <v>30830</v>
          </cell>
          <cell r="V360">
            <v>30830</v>
          </cell>
        </row>
        <row r="361">
          <cell r="A361" t="str">
            <v>Addition to capactiy</v>
          </cell>
          <cell r="C361">
            <v>144</v>
          </cell>
          <cell r="D361">
            <v>500</v>
          </cell>
          <cell r="E361">
            <v>1000</v>
          </cell>
          <cell r="F361">
            <v>0</v>
          </cell>
          <cell r="G361">
            <v>1500</v>
          </cell>
          <cell r="H361">
            <v>1000</v>
          </cell>
          <cell r="I361">
            <v>2915</v>
          </cell>
          <cell r="J361">
            <v>2500</v>
          </cell>
          <cell r="K361">
            <v>1980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3">
          <cell r="A363" t="str">
            <v>COAL - OWNED</v>
          </cell>
        </row>
        <row r="364">
          <cell r="A364" t="str">
            <v>Northern Region</v>
          </cell>
        </row>
        <row r="365">
          <cell r="A365" t="str">
            <v>Singrauli</v>
          </cell>
          <cell r="D365">
            <v>2000</v>
          </cell>
          <cell r="E365">
            <v>2000</v>
          </cell>
          <cell r="F365">
            <v>2000</v>
          </cell>
          <cell r="G365">
            <v>2000</v>
          </cell>
          <cell r="H365">
            <v>2000</v>
          </cell>
          <cell r="I365">
            <v>2000</v>
          </cell>
        </row>
        <row r="366">
          <cell r="A366" t="str">
            <v>Rihand</v>
          </cell>
          <cell r="D366">
            <v>1000</v>
          </cell>
          <cell r="E366">
            <v>1000</v>
          </cell>
          <cell r="F366">
            <v>1000</v>
          </cell>
          <cell r="G366">
            <v>1500</v>
          </cell>
          <cell r="H366">
            <v>2000</v>
          </cell>
          <cell r="I366">
            <v>2000</v>
          </cell>
        </row>
        <row r="367">
          <cell r="A367" t="str">
            <v>Tanda</v>
          </cell>
          <cell r="D367">
            <v>440</v>
          </cell>
          <cell r="E367">
            <v>440</v>
          </cell>
          <cell r="F367">
            <v>440</v>
          </cell>
          <cell r="G367">
            <v>440</v>
          </cell>
          <cell r="H367">
            <v>440</v>
          </cell>
          <cell r="I367">
            <v>440</v>
          </cell>
        </row>
        <row r="368">
          <cell r="A368" t="str">
            <v>Unchahar</v>
          </cell>
          <cell r="D368">
            <v>840</v>
          </cell>
          <cell r="E368">
            <v>840</v>
          </cell>
          <cell r="F368">
            <v>840</v>
          </cell>
          <cell r="G368">
            <v>840</v>
          </cell>
          <cell r="H368">
            <v>840</v>
          </cell>
          <cell r="I368">
            <v>1050</v>
          </cell>
        </row>
        <row r="369">
          <cell r="A369" t="str">
            <v>Kahalgaon</v>
          </cell>
        </row>
        <row r="370">
          <cell r="A370" t="str">
            <v>Sipat</v>
          </cell>
        </row>
        <row r="371">
          <cell r="A371" t="str">
            <v>Western Region</v>
          </cell>
        </row>
        <row r="372">
          <cell r="A372" t="str">
            <v>Korba</v>
          </cell>
          <cell r="D372">
            <v>2100</v>
          </cell>
          <cell r="E372">
            <v>2100</v>
          </cell>
          <cell r="F372">
            <v>2100</v>
          </cell>
          <cell r="G372">
            <v>2100</v>
          </cell>
          <cell r="H372">
            <v>2100</v>
          </cell>
          <cell r="I372">
            <v>2100</v>
          </cell>
        </row>
        <row r="373">
          <cell r="A373" t="str">
            <v>Vindhyachal</v>
          </cell>
          <cell r="D373">
            <v>2260</v>
          </cell>
          <cell r="E373">
            <v>2260</v>
          </cell>
          <cell r="F373">
            <v>2260</v>
          </cell>
          <cell r="G373">
            <v>2260</v>
          </cell>
          <cell r="H373">
            <v>2260</v>
          </cell>
          <cell r="I373">
            <v>3260</v>
          </cell>
        </row>
        <row r="374">
          <cell r="A374" t="str">
            <v>Southern Region</v>
          </cell>
        </row>
        <row r="375">
          <cell r="A375" t="str">
            <v>Ramagundam</v>
          </cell>
          <cell r="D375">
            <v>2100</v>
          </cell>
          <cell r="E375">
            <v>2100</v>
          </cell>
          <cell r="F375">
            <v>2100</v>
          </cell>
          <cell r="G375">
            <v>2600</v>
          </cell>
          <cell r="H375">
            <v>2600</v>
          </cell>
          <cell r="I375">
            <v>2600</v>
          </cell>
        </row>
        <row r="376">
          <cell r="A376" t="str">
            <v>Simhadri</v>
          </cell>
          <cell r="D376">
            <v>500</v>
          </cell>
          <cell r="E376">
            <v>1000</v>
          </cell>
          <cell r="F376">
            <v>1000</v>
          </cell>
          <cell r="G376">
            <v>1000</v>
          </cell>
          <cell r="H376">
            <v>1000</v>
          </cell>
          <cell r="I376">
            <v>1000</v>
          </cell>
        </row>
        <row r="377">
          <cell r="A377" t="str">
            <v>Eastern Region</v>
          </cell>
        </row>
        <row r="378">
          <cell r="A378" t="str">
            <v>Farakka</v>
          </cell>
          <cell r="D378">
            <v>1600</v>
          </cell>
          <cell r="E378">
            <v>1600</v>
          </cell>
          <cell r="F378">
            <v>1600</v>
          </cell>
          <cell r="G378">
            <v>1600</v>
          </cell>
          <cell r="H378">
            <v>1600</v>
          </cell>
          <cell r="I378">
            <v>1600</v>
          </cell>
        </row>
        <row r="379">
          <cell r="A379" t="str">
            <v>Kahalgaon</v>
          </cell>
          <cell r="D379">
            <v>840</v>
          </cell>
          <cell r="E379">
            <v>840</v>
          </cell>
          <cell r="F379">
            <v>840</v>
          </cell>
          <cell r="G379">
            <v>840</v>
          </cell>
          <cell r="H379">
            <v>840</v>
          </cell>
          <cell r="I379">
            <v>1340</v>
          </cell>
        </row>
        <row r="380">
          <cell r="A380" t="str">
            <v>Talcher STPS</v>
          </cell>
          <cell r="D380">
            <v>1000</v>
          </cell>
          <cell r="E380">
            <v>1500</v>
          </cell>
          <cell r="F380">
            <v>2000</v>
          </cell>
          <cell r="G380">
            <v>3000</v>
          </cell>
          <cell r="H380">
            <v>3000</v>
          </cell>
          <cell r="I380">
            <v>3000</v>
          </cell>
        </row>
        <row r="381">
          <cell r="A381" t="str">
            <v>Talcher TPS</v>
          </cell>
          <cell r="D381">
            <v>460</v>
          </cell>
          <cell r="E381">
            <v>460</v>
          </cell>
          <cell r="F381">
            <v>460</v>
          </cell>
          <cell r="G381">
            <v>460</v>
          </cell>
          <cell r="H381">
            <v>460</v>
          </cell>
          <cell r="I381">
            <v>460</v>
          </cell>
        </row>
        <row r="382">
          <cell r="A382" t="str">
            <v>National Capital Region</v>
          </cell>
        </row>
        <row r="383">
          <cell r="A383" t="str">
            <v>Dadri Thermal</v>
          </cell>
          <cell r="D383">
            <v>840</v>
          </cell>
          <cell r="E383">
            <v>840</v>
          </cell>
          <cell r="F383">
            <v>840</v>
          </cell>
          <cell r="G383">
            <v>840</v>
          </cell>
          <cell r="H383">
            <v>840</v>
          </cell>
          <cell r="I383">
            <v>840</v>
          </cell>
        </row>
        <row r="384">
          <cell r="A384" t="str">
            <v>Badarpur</v>
          </cell>
          <cell r="I384">
            <v>705</v>
          </cell>
        </row>
        <row r="385">
          <cell r="A385" t="str">
            <v>Total - Commercial Generation</v>
          </cell>
          <cell r="D385">
            <v>15980</v>
          </cell>
          <cell r="E385">
            <v>16980</v>
          </cell>
          <cell r="F385">
            <v>16980</v>
          </cell>
          <cell r="G385">
            <v>18480</v>
          </cell>
          <cell r="H385">
            <v>19480</v>
          </cell>
          <cell r="I385">
            <v>22395</v>
          </cell>
          <cell r="J385">
            <v>24895</v>
          </cell>
          <cell r="K385">
            <v>26875</v>
          </cell>
          <cell r="L385">
            <v>26875</v>
          </cell>
          <cell r="M385">
            <v>26875</v>
          </cell>
          <cell r="N385">
            <v>26875</v>
          </cell>
          <cell r="O385">
            <v>26875</v>
          </cell>
          <cell r="P385">
            <v>26875</v>
          </cell>
          <cell r="Q385">
            <v>26875</v>
          </cell>
          <cell r="R385">
            <v>26875</v>
          </cell>
          <cell r="S385">
            <v>26875</v>
          </cell>
          <cell r="T385">
            <v>26875</v>
          </cell>
          <cell r="U385">
            <v>26875</v>
          </cell>
          <cell r="V385">
            <v>26875</v>
          </cell>
        </row>
        <row r="386">
          <cell r="A386" t="str">
            <v>Total - Overall Generation</v>
          </cell>
          <cell r="D386">
            <v>29960</v>
          </cell>
          <cell r="E386">
            <v>31960</v>
          </cell>
          <cell r="F386">
            <v>17480</v>
          </cell>
          <cell r="G386">
            <v>19480</v>
          </cell>
          <cell r="H386">
            <v>19980</v>
          </cell>
          <cell r="I386">
            <v>22395</v>
          </cell>
          <cell r="J386">
            <v>23395</v>
          </cell>
          <cell r="K386">
            <v>26535</v>
          </cell>
          <cell r="L386">
            <v>26535</v>
          </cell>
          <cell r="M386">
            <v>26535</v>
          </cell>
          <cell r="N386">
            <v>26535</v>
          </cell>
          <cell r="O386">
            <v>26535</v>
          </cell>
          <cell r="P386">
            <v>26535</v>
          </cell>
          <cell r="Q386">
            <v>26535</v>
          </cell>
          <cell r="R386">
            <v>26535</v>
          </cell>
          <cell r="S386">
            <v>26535</v>
          </cell>
          <cell r="T386">
            <v>26535</v>
          </cell>
          <cell r="U386">
            <v>26535</v>
          </cell>
          <cell r="V386">
            <v>26535</v>
          </cell>
        </row>
        <row r="387">
          <cell r="A387" t="str">
            <v>GAS - OWNED</v>
          </cell>
        </row>
        <row r="388">
          <cell r="A388" t="str">
            <v>Western Region</v>
          </cell>
        </row>
        <row r="389">
          <cell r="A389" t="str">
            <v>Kawas</v>
          </cell>
          <cell r="D389">
            <v>645</v>
          </cell>
          <cell r="E389">
            <v>645</v>
          </cell>
          <cell r="F389">
            <v>645</v>
          </cell>
          <cell r="G389">
            <v>645</v>
          </cell>
          <cell r="H389">
            <v>645</v>
          </cell>
          <cell r="I389">
            <v>645</v>
          </cell>
        </row>
        <row r="390">
          <cell r="A390" t="str">
            <v>Jhanor Gandhar</v>
          </cell>
          <cell r="D390">
            <v>648</v>
          </cell>
          <cell r="E390">
            <v>648</v>
          </cell>
          <cell r="F390">
            <v>648</v>
          </cell>
          <cell r="G390">
            <v>648</v>
          </cell>
          <cell r="H390">
            <v>648</v>
          </cell>
          <cell r="I390">
            <v>648</v>
          </cell>
        </row>
        <row r="391">
          <cell r="A391" t="str">
            <v>Southern Region</v>
          </cell>
        </row>
        <row r="392">
          <cell r="A392" t="str">
            <v>Kayamkulam - Rajiv Gandhi CCP</v>
          </cell>
          <cell r="D392">
            <v>0</v>
          </cell>
          <cell r="E392">
            <v>0</v>
          </cell>
          <cell r="F392">
            <v>0</v>
          </cell>
          <cell r="G392">
            <v>350</v>
          </cell>
          <cell r="H392">
            <v>350</v>
          </cell>
          <cell r="I392">
            <v>350</v>
          </cell>
        </row>
        <row r="393">
          <cell r="A393" t="str">
            <v>National Capital Region</v>
          </cell>
        </row>
        <row r="394">
          <cell r="A394" t="str">
            <v>Dadri Gas</v>
          </cell>
          <cell r="D394">
            <v>817</v>
          </cell>
          <cell r="E394">
            <v>817</v>
          </cell>
          <cell r="F394">
            <v>817</v>
          </cell>
          <cell r="G394">
            <v>817</v>
          </cell>
          <cell r="H394">
            <v>817</v>
          </cell>
          <cell r="I394">
            <v>817</v>
          </cell>
        </row>
        <row r="395">
          <cell r="A395" t="str">
            <v>Anta</v>
          </cell>
          <cell r="D395">
            <v>413</v>
          </cell>
          <cell r="E395">
            <v>413</v>
          </cell>
          <cell r="F395">
            <v>413</v>
          </cell>
          <cell r="G395">
            <v>413</v>
          </cell>
          <cell r="H395">
            <v>413</v>
          </cell>
          <cell r="I395">
            <v>413</v>
          </cell>
        </row>
        <row r="396">
          <cell r="A396" t="str">
            <v>Auraiya</v>
          </cell>
          <cell r="D396">
            <v>652</v>
          </cell>
          <cell r="E396">
            <v>652</v>
          </cell>
          <cell r="F396">
            <v>652</v>
          </cell>
          <cell r="G396">
            <v>652</v>
          </cell>
          <cell r="H396">
            <v>652</v>
          </cell>
          <cell r="I396">
            <v>652</v>
          </cell>
        </row>
        <row r="397">
          <cell r="A397" t="str">
            <v>Faridabad</v>
          </cell>
          <cell r="D397">
            <v>430</v>
          </cell>
          <cell r="E397">
            <v>430</v>
          </cell>
          <cell r="F397">
            <v>430</v>
          </cell>
          <cell r="G397">
            <v>430</v>
          </cell>
          <cell r="H397">
            <v>430</v>
          </cell>
          <cell r="I397">
            <v>430</v>
          </cell>
        </row>
        <row r="398">
          <cell r="A398" t="str">
            <v>Total - Commercial Generation</v>
          </cell>
          <cell r="D398">
            <v>3605</v>
          </cell>
          <cell r="E398">
            <v>3605</v>
          </cell>
          <cell r="F398">
            <v>3605</v>
          </cell>
          <cell r="G398">
            <v>3955</v>
          </cell>
          <cell r="H398">
            <v>3955</v>
          </cell>
          <cell r="I398">
            <v>3955</v>
          </cell>
          <cell r="J398">
            <v>3955</v>
          </cell>
          <cell r="K398">
            <v>3955</v>
          </cell>
          <cell r="L398">
            <v>3955</v>
          </cell>
          <cell r="M398">
            <v>3955</v>
          </cell>
          <cell r="N398">
            <v>3955</v>
          </cell>
          <cell r="O398">
            <v>3955</v>
          </cell>
          <cell r="P398">
            <v>3955</v>
          </cell>
          <cell r="Q398">
            <v>3955</v>
          </cell>
          <cell r="R398">
            <v>3955</v>
          </cell>
          <cell r="S398">
            <v>3955</v>
          </cell>
          <cell r="T398">
            <v>3955</v>
          </cell>
          <cell r="U398">
            <v>3955</v>
          </cell>
          <cell r="V398">
            <v>3955</v>
          </cell>
        </row>
        <row r="399">
          <cell r="A399" t="str">
            <v>Total - Overall Generation</v>
          </cell>
          <cell r="D399">
            <v>56290</v>
          </cell>
          <cell r="E399">
            <v>59790</v>
          </cell>
          <cell r="F399">
            <v>3605</v>
          </cell>
          <cell r="G399">
            <v>3955</v>
          </cell>
          <cell r="H399">
            <v>3955</v>
          </cell>
          <cell r="I399">
            <v>3955</v>
          </cell>
          <cell r="J399">
            <v>3955</v>
          </cell>
          <cell r="K399">
            <v>3955</v>
          </cell>
          <cell r="L399">
            <v>3955</v>
          </cell>
          <cell r="M399">
            <v>3955</v>
          </cell>
          <cell r="N399">
            <v>3955</v>
          </cell>
          <cell r="O399">
            <v>3955</v>
          </cell>
          <cell r="P399">
            <v>3955</v>
          </cell>
          <cell r="Q399">
            <v>3955</v>
          </cell>
          <cell r="R399">
            <v>3955</v>
          </cell>
          <cell r="S399">
            <v>3955</v>
          </cell>
          <cell r="T399">
            <v>3955</v>
          </cell>
          <cell r="U399">
            <v>3955</v>
          </cell>
          <cell r="V399">
            <v>3955</v>
          </cell>
        </row>
        <row r="400">
          <cell r="A400" t="str">
            <v>NAPHTHA - OWNED</v>
          </cell>
        </row>
        <row r="401">
          <cell r="A401" t="str">
            <v>Kayamkulam - Rajiv Gandhi CCP</v>
          </cell>
          <cell r="D401">
            <v>350</v>
          </cell>
          <cell r="E401">
            <v>350</v>
          </cell>
          <cell r="F401">
            <v>350</v>
          </cell>
          <cell r="G401">
            <v>0</v>
          </cell>
        </row>
        <row r="402">
          <cell r="A402" t="str">
            <v>Total - Commercial Generation</v>
          </cell>
          <cell r="D402">
            <v>350</v>
          </cell>
          <cell r="E402">
            <v>350</v>
          </cell>
          <cell r="F402">
            <v>350</v>
          </cell>
          <cell r="G402">
            <v>0</v>
          </cell>
        </row>
        <row r="403">
          <cell r="A403" t="str">
            <v>Total - Overall Generation</v>
          </cell>
          <cell r="D403">
            <v>110980</v>
          </cell>
          <cell r="E403">
            <v>117480</v>
          </cell>
          <cell r="F403">
            <v>350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</row>
        <row r="404">
          <cell r="A404" t="str">
            <v>Owned power stations - Hydro</v>
          </cell>
        </row>
        <row r="405">
          <cell r="A405" t="str">
            <v>Northern region</v>
          </cell>
        </row>
        <row r="406">
          <cell r="A406" t="str">
            <v>Kayamkulam</v>
          </cell>
        </row>
        <row r="407">
          <cell r="A407" t="str">
            <v>Total Hydro</v>
          </cell>
        </row>
        <row r="408">
          <cell r="A408" t="str">
            <v>TOTAL CAPACITY - Commercial</v>
          </cell>
          <cell r="D408">
            <v>19935</v>
          </cell>
          <cell r="E408">
            <v>20935</v>
          </cell>
          <cell r="F408">
            <v>20935</v>
          </cell>
          <cell r="G408">
            <v>22435</v>
          </cell>
          <cell r="H408">
            <v>23435</v>
          </cell>
          <cell r="I408">
            <v>26350</v>
          </cell>
          <cell r="J408">
            <v>28850</v>
          </cell>
          <cell r="K408">
            <v>30830</v>
          </cell>
          <cell r="L408">
            <v>30830</v>
          </cell>
          <cell r="M408">
            <v>30830</v>
          </cell>
          <cell r="N408">
            <v>30830</v>
          </cell>
          <cell r="O408">
            <v>30830</v>
          </cell>
          <cell r="P408">
            <v>30830</v>
          </cell>
          <cell r="Q408">
            <v>30830</v>
          </cell>
          <cell r="R408">
            <v>30830</v>
          </cell>
          <cell r="S408">
            <v>30830</v>
          </cell>
          <cell r="T408">
            <v>30830</v>
          </cell>
          <cell r="U408">
            <v>30830</v>
          </cell>
          <cell r="V408">
            <v>30830</v>
          </cell>
        </row>
        <row r="409">
          <cell r="A409" t="str">
            <v>TOTAL CAPACITY - Commissioned</v>
          </cell>
          <cell r="D409">
            <v>19935</v>
          </cell>
          <cell r="E409">
            <v>20935</v>
          </cell>
          <cell r="F409">
            <v>21435</v>
          </cell>
          <cell r="G409">
            <v>23435</v>
          </cell>
          <cell r="H409">
            <v>23935</v>
          </cell>
          <cell r="I409">
            <v>26350</v>
          </cell>
          <cell r="J409">
            <v>27350</v>
          </cell>
          <cell r="K409">
            <v>30490</v>
          </cell>
          <cell r="L409">
            <v>30490</v>
          </cell>
          <cell r="M409">
            <v>30490</v>
          </cell>
          <cell r="N409">
            <v>30490</v>
          </cell>
          <cell r="O409">
            <v>30490</v>
          </cell>
          <cell r="P409">
            <v>30490</v>
          </cell>
          <cell r="Q409">
            <v>30490</v>
          </cell>
          <cell r="R409">
            <v>30490</v>
          </cell>
          <cell r="S409">
            <v>30490</v>
          </cell>
          <cell r="T409">
            <v>30490</v>
          </cell>
          <cell r="U409">
            <v>30490</v>
          </cell>
          <cell r="V409">
            <v>30490</v>
          </cell>
        </row>
        <row r="410">
          <cell r="I410">
            <v>0.12438660123746526</v>
          </cell>
          <cell r="J410">
            <v>9.4876660341556063E-2</v>
          </cell>
          <cell r="K410">
            <v>6.8630849220103984E-2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 t="str">
            <v>JV CAPACITY</v>
          </cell>
        </row>
        <row r="412">
          <cell r="A412" t="str">
            <v>NTPC- SAIL Power Co</v>
          </cell>
        </row>
        <row r="413">
          <cell r="A413" t="str">
            <v>Durgapur</v>
          </cell>
          <cell r="F413">
            <v>120</v>
          </cell>
          <cell r="G413">
            <v>120</v>
          </cell>
          <cell r="H413">
            <v>120</v>
          </cell>
          <cell r="I413">
            <v>120</v>
          </cell>
        </row>
        <row r="414">
          <cell r="A414" t="str">
            <v>Rourkela</v>
          </cell>
          <cell r="F414">
            <v>120</v>
          </cell>
          <cell r="G414">
            <v>120</v>
          </cell>
          <cell r="H414">
            <v>120</v>
          </cell>
          <cell r="I414">
            <v>120</v>
          </cell>
        </row>
        <row r="415">
          <cell r="A415" t="str">
            <v>BREAKDOWN - CAPACITY, GENERATION, SALES</v>
          </cell>
        </row>
        <row r="416">
          <cell r="A416" t="str">
            <v>Generation Capacity - Commercial (billion units)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183.39060000000001</v>
          </cell>
          <cell r="G416">
            <v>189.9606</v>
          </cell>
          <cell r="H416">
            <v>200.18060000000003</v>
          </cell>
          <cell r="I416">
            <v>218.05829999999997</v>
          </cell>
          <cell r="J416">
            <v>241.77599999999995</v>
          </cell>
        </row>
        <row r="417">
          <cell r="A417" t="str">
            <v>Capacity Addition</v>
          </cell>
          <cell r="C417">
            <v>0</v>
          </cell>
          <cell r="D417">
            <v>0</v>
          </cell>
          <cell r="E417">
            <v>0</v>
          </cell>
          <cell r="F417">
            <v>183.39060000000001</v>
          </cell>
          <cell r="G417">
            <v>6.5699999999999932</v>
          </cell>
          <cell r="H417">
            <v>10.220000000000027</v>
          </cell>
          <cell r="I417">
            <v>17.877699999999948</v>
          </cell>
          <cell r="J417">
            <v>23.717699999999979</v>
          </cell>
        </row>
        <row r="418">
          <cell r="A418" t="str">
            <v>Generation Capacity - Commissioned (billion units)</v>
          </cell>
          <cell r="B418">
            <v>168.98916</v>
          </cell>
          <cell r="C418">
            <v>170.25060000000002</v>
          </cell>
          <cell r="D418">
            <v>174.63060000000002</v>
          </cell>
          <cell r="E418">
            <v>183.39060000000001</v>
          </cell>
          <cell r="F418">
            <v>187.7706</v>
          </cell>
          <cell r="G418">
            <v>205.29059999999998</v>
          </cell>
          <cell r="H418">
            <v>207.48059999999998</v>
          </cell>
          <cell r="I418">
            <v>220.24829999999997</v>
          </cell>
          <cell r="J418">
            <v>235.20599999999996</v>
          </cell>
        </row>
        <row r="419">
          <cell r="A419" t="str">
            <v>Capacity Addition</v>
          </cell>
          <cell r="C419">
            <v>1.2614400000000217</v>
          </cell>
          <cell r="D419">
            <v>4.3799999999999955</v>
          </cell>
          <cell r="E419">
            <v>8.7599999999999909</v>
          </cell>
          <cell r="F419">
            <v>4.3799999999999955</v>
          </cell>
          <cell r="G419">
            <v>17.519999999999982</v>
          </cell>
          <cell r="H419">
            <v>2.1899999999999977</v>
          </cell>
          <cell r="I419">
            <v>12.767699999999991</v>
          </cell>
          <cell r="J419">
            <v>14.957699999999988</v>
          </cell>
        </row>
        <row r="420">
          <cell r="A420" t="str">
            <v>PLF</v>
          </cell>
          <cell r="B420">
            <v>0.70241191801888359</v>
          </cell>
          <cell r="C420">
            <v>0.7647550140792454</v>
          </cell>
          <cell r="D420">
            <v>0.76275291959141167</v>
          </cell>
          <cell r="E420">
            <v>0.76830546385692611</v>
          </cell>
          <cell r="F420">
            <v>0.79458658597245779</v>
          </cell>
          <cell r="G420">
            <v>0.77504766414049175</v>
          </cell>
          <cell r="H420">
            <v>0.8235950734671097</v>
          </cell>
          <cell r="I420">
            <v>0.85664225331137644</v>
          </cell>
          <cell r="J420">
            <v>0.85829528192308013</v>
          </cell>
        </row>
        <row r="421">
          <cell r="A421" t="str">
            <v>New</v>
          </cell>
          <cell r="C421">
            <v>0.2</v>
          </cell>
          <cell r="D421">
            <v>0.1</v>
          </cell>
          <cell r="E421">
            <v>0.1</v>
          </cell>
          <cell r="F421">
            <v>0.1</v>
          </cell>
          <cell r="G421">
            <v>0.1</v>
          </cell>
          <cell r="H421">
            <v>0.15</v>
          </cell>
          <cell r="I421">
            <v>0.05</v>
          </cell>
          <cell r="J421">
            <v>0.1</v>
          </cell>
        </row>
        <row r="422">
          <cell r="A422" t="str">
            <v>Existing</v>
          </cell>
          <cell r="C422">
            <v>0.76900000000000002</v>
          </cell>
          <cell r="D422">
            <v>0.78</v>
          </cell>
          <cell r="E422">
            <v>0.80200000000000005</v>
          </cell>
          <cell r="F422">
            <v>0.81100000000000005</v>
          </cell>
          <cell r="G422">
            <v>0.83809999999999996</v>
          </cell>
          <cell r="H422">
            <v>0.82</v>
          </cell>
          <cell r="I422">
            <v>0.84</v>
          </cell>
          <cell r="J422">
            <v>0.84</v>
          </cell>
        </row>
        <row r="423">
          <cell r="A423" t="str">
            <v>Commissioned Generation (billion units)</v>
          </cell>
          <cell r="B423">
            <v>118.7</v>
          </cell>
          <cell r="C423">
            <v>130.19999999999999</v>
          </cell>
          <cell r="D423">
            <v>133.19999999999999</v>
          </cell>
          <cell r="E423">
            <v>140.9</v>
          </cell>
          <cell r="F423">
            <v>149.19999999999999</v>
          </cell>
          <cell r="G423">
            <v>159.11000000000001</v>
          </cell>
          <cell r="H423">
            <v>170.88</v>
          </cell>
          <cell r="I423">
            <v>188.67400000000001</v>
          </cell>
          <cell r="J423">
            <v>201.87620007999996</v>
          </cell>
        </row>
        <row r="424">
          <cell r="A424" t="str">
            <v>New</v>
          </cell>
          <cell r="C424">
            <v>0.25228800000000434</v>
          </cell>
          <cell r="D424">
            <v>0.43799999999999956</v>
          </cell>
          <cell r="E424">
            <v>0.87599999999999911</v>
          </cell>
          <cell r="F424">
            <v>0.43799999999999956</v>
          </cell>
          <cell r="G424">
            <v>1.7519999999999982</v>
          </cell>
          <cell r="H424">
            <v>0.32849999999999963</v>
          </cell>
          <cell r="I424">
            <v>0.63838499999999954</v>
          </cell>
          <cell r="J424">
            <v>1.4957699999999989</v>
          </cell>
        </row>
        <row r="425">
          <cell r="A425" t="str">
            <v>Existing</v>
          </cell>
          <cell r="C425">
            <v>129.95266404</v>
          </cell>
          <cell r="D425">
            <v>132.79546800000003</v>
          </cell>
          <cell r="E425">
            <v>140.05374120000002</v>
          </cell>
          <cell r="F425">
            <v>148.72977660000001</v>
          </cell>
          <cell r="G425">
            <v>157.37053985999998</v>
          </cell>
          <cell r="H425">
            <v>168.33829199999997</v>
          </cell>
          <cell r="I425">
            <v>174.28370399999997</v>
          </cell>
          <cell r="J425">
            <v>185.00857199999996</v>
          </cell>
        </row>
        <row r="426">
          <cell r="A426" t="str">
            <v>Growth in Generation</v>
          </cell>
          <cell r="C426">
            <v>9.688289806234196E-2</v>
          </cell>
          <cell r="D426">
            <v>2.3041474654377891E-2</v>
          </cell>
          <cell r="E426">
            <v>5.780780780780792E-2</v>
          </cell>
          <cell r="F426">
            <v>5.8907026259758632E-2</v>
          </cell>
          <cell r="G426">
            <v>6.6420911528150217E-2</v>
          </cell>
          <cell r="H426">
            <v>7.3973980265225281E-2</v>
          </cell>
          <cell r="I426">
            <v>0.10413155430711618</v>
          </cell>
          <cell r="J426">
            <v>6.9973605690238028E-2</v>
          </cell>
        </row>
        <row r="427">
          <cell r="A427" t="str">
            <v>Commercial Generation (billion units)</v>
          </cell>
          <cell r="F427">
            <v>148.048</v>
          </cell>
          <cell r="G427">
            <v>158.27099999999999</v>
          </cell>
          <cell r="H427">
            <v>169.78899999999999</v>
          </cell>
          <cell r="I427">
            <v>188.14</v>
          </cell>
          <cell r="J427">
            <v>207.5152000822346</v>
          </cell>
        </row>
        <row r="428">
          <cell r="A428" t="str">
            <v>Chhatisgarh - Sipat - I</v>
          </cell>
          <cell r="K428">
            <v>1320</v>
          </cell>
          <cell r="L428">
            <v>660</v>
          </cell>
        </row>
        <row r="429">
          <cell r="A429" t="str">
            <v>Sales (billion units)</v>
          </cell>
          <cell r="B429">
            <v>111</v>
          </cell>
          <cell r="C429">
            <v>121.8</v>
          </cell>
          <cell r="D429">
            <v>124.51900000000001</v>
          </cell>
          <cell r="E429">
            <v>129.28800000000001</v>
          </cell>
          <cell r="F429">
            <v>138.012</v>
          </cell>
          <cell r="G429">
            <v>147.792</v>
          </cell>
          <cell r="H429">
            <v>159.01900000000001</v>
          </cell>
          <cell r="I429">
            <v>176.53</v>
          </cell>
          <cell r="J429">
            <v>188.8824406124977</v>
          </cell>
        </row>
        <row r="430">
          <cell r="A430" t="str">
            <v>Auxillary Consumption (billion units)</v>
          </cell>
          <cell r="B430">
            <v>7.7000000000000028</v>
          </cell>
          <cell r="C430">
            <v>8.3999999999999915</v>
          </cell>
          <cell r="D430">
            <v>8.6809999999999832</v>
          </cell>
          <cell r="E430">
            <v>11.611999999999995</v>
          </cell>
          <cell r="F430">
            <v>11.187999999999988</v>
          </cell>
          <cell r="G430">
            <v>11.318000000000012</v>
          </cell>
          <cell r="H430">
            <v>11.86099999999999</v>
          </cell>
          <cell r="I430">
            <v>12.144000000000005</v>
          </cell>
          <cell r="J430">
            <v>12.993759467502256</v>
          </cell>
          <cell r="N430">
            <v>23000</v>
          </cell>
        </row>
        <row r="431">
          <cell r="A431" t="str">
            <v>Auxillary consumption (%)</v>
          </cell>
          <cell r="B431">
            <v>6.4869418702611648E-2</v>
          </cell>
          <cell r="C431">
            <v>6.4516129032258007E-2</v>
          </cell>
          <cell r="D431">
            <v>6.5172672672672557E-2</v>
          </cell>
          <cell r="E431">
            <v>8.2413058907026215E-2</v>
          </cell>
          <cell r="F431">
            <v>7.4986595174262663E-2</v>
          </cell>
          <cell r="G431">
            <v>7.113317830431784E-2</v>
          </cell>
          <cell r="H431">
            <v>6.9411282771535521E-2</v>
          </cell>
          <cell r="I431">
            <v>6.4364989346703871E-2</v>
          </cell>
          <cell r="J431">
            <v>6.4364989346703871E-2</v>
          </cell>
          <cell r="K431">
            <v>660</v>
          </cell>
          <cell r="L431">
            <v>660</v>
          </cell>
          <cell r="M431">
            <v>660</v>
          </cell>
        </row>
        <row r="432">
          <cell r="A432" t="str">
            <v>Realization per unit (Rs/ unit)</v>
          </cell>
          <cell r="B432">
            <v>1.4430866666666666</v>
          </cell>
          <cell r="C432">
            <v>1.5554173973727423</v>
          </cell>
          <cell r="D432">
            <v>1.4270673551827433</v>
          </cell>
          <cell r="E432">
            <v>1.4697342367427757</v>
          </cell>
          <cell r="F432">
            <v>1.3634901312929311</v>
          </cell>
          <cell r="G432">
            <v>1.5268079463029123</v>
          </cell>
          <cell r="H432">
            <v>1.7340946679327627</v>
          </cell>
          <cell r="I432">
            <v>1.918976944428709</v>
          </cell>
          <cell r="J432">
            <v>2.0454521804523766</v>
          </cell>
          <cell r="L432">
            <v>725</v>
          </cell>
          <cell r="M432">
            <v>575</v>
          </cell>
        </row>
        <row r="433">
          <cell r="A433" t="str">
            <v>Growth in realisations</v>
          </cell>
          <cell r="C433">
            <v>7.7840599113526698E-2</v>
          </cell>
          <cell r="D433">
            <v>-8.2518070330700466E-2</v>
          </cell>
          <cell r="E433">
            <v>2.9898295553518972E-2</v>
          </cell>
          <cell r="F433">
            <v>-7.2287970705032234E-2</v>
          </cell>
          <cell r="G433">
            <v>0.11977924244681915</v>
          </cell>
          <cell r="H433">
            <v>0.13576476473795185</v>
          </cell>
          <cell r="I433">
            <v>0.10661602270904091</v>
          </cell>
          <cell r="J433">
            <v>6.5907637082799786E-2</v>
          </cell>
          <cell r="L433">
            <v>725</v>
          </cell>
          <cell r="M433">
            <v>575</v>
          </cell>
        </row>
        <row r="434">
          <cell r="A434" t="str">
            <v>HP - Kol Dam</v>
          </cell>
          <cell r="L434">
            <v>600</v>
          </cell>
          <cell r="M434">
            <v>200</v>
          </cell>
        </row>
        <row r="435">
          <cell r="A435" t="str">
            <v>COAL</v>
          </cell>
        </row>
        <row r="436">
          <cell r="A436" t="str">
            <v>Effective Commercial Capacity (billion units)</v>
          </cell>
          <cell r="E436">
            <v>148.7448</v>
          </cell>
          <cell r="F436">
            <v>148.7448</v>
          </cell>
          <cell r="G436">
            <v>155.31479999999999</v>
          </cell>
          <cell r="H436">
            <v>165.53480000000002</v>
          </cell>
          <cell r="I436">
            <v>183.41249999999999</v>
          </cell>
          <cell r="J436">
            <v>207.13019999999997</v>
          </cell>
        </row>
        <row r="437">
          <cell r="A437" t="str">
            <v>Capacity Addition</v>
          </cell>
          <cell r="F437">
            <v>0</v>
          </cell>
          <cell r="G437">
            <v>6.5699999999999932</v>
          </cell>
          <cell r="H437">
            <v>10.220000000000027</v>
          </cell>
          <cell r="I437">
            <v>17.877699999999976</v>
          </cell>
          <cell r="J437">
            <v>23.717699999999979</v>
          </cell>
        </row>
        <row r="438">
          <cell r="A438" t="str">
            <v>Effective Generation Capacity (billion units)</v>
          </cell>
          <cell r="E438">
            <v>148.7448</v>
          </cell>
          <cell r="F438">
            <v>153.12479999999999</v>
          </cell>
          <cell r="G438">
            <v>170.64479999999998</v>
          </cell>
          <cell r="H438">
            <v>172.8348</v>
          </cell>
          <cell r="I438">
            <v>185.60249999999999</v>
          </cell>
          <cell r="J438">
            <v>200.56019999999998</v>
          </cell>
        </row>
        <row r="439">
          <cell r="A439" t="str">
            <v>Capacity Addition</v>
          </cell>
          <cell r="F439">
            <v>4.3799999999999955</v>
          </cell>
          <cell r="G439">
            <v>17.519999999999982</v>
          </cell>
          <cell r="H439">
            <v>2.1900000000000261</v>
          </cell>
          <cell r="I439">
            <v>12.767699999999991</v>
          </cell>
          <cell r="J439">
            <v>14.957699999999988</v>
          </cell>
          <cell r="K439">
            <v>1980</v>
          </cell>
          <cell r="L439">
            <v>3370</v>
          </cell>
          <cell r="M439">
            <v>2010</v>
          </cell>
        </row>
        <row r="440">
          <cell r="A440" t="str">
            <v>PLF</v>
          </cell>
          <cell r="F440">
            <v>0.81698065891351368</v>
          </cell>
          <cell r="G440">
            <v>0.79763344678536952</v>
          </cell>
          <cell r="H440">
            <v>0.85470634386130573</v>
          </cell>
          <cell r="I440">
            <v>0.8802198246252072</v>
          </cell>
          <cell r="J440">
            <v>0.88039999999999985</v>
          </cell>
        </row>
        <row r="441">
          <cell r="A441" t="str">
            <v>Generation (billion units)</v>
          </cell>
          <cell r="F441">
            <v>125.1</v>
          </cell>
          <cell r="G441">
            <v>136.11199999999999</v>
          </cell>
          <cell r="H441">
            <v>147.72300000000001</v>
          </cell>
          <cell r="I441">
            <v>163.37100000000001</v>
          </cell>
          <cell r="J441">
            <v>176.57320007999996</v>
          </cell>
        </row>
        <row r="442">
          <cell r="A442" t="str">
            <v>Existing</v>
          </cell>
          <cell r="F442">
            <v>124.66199999999999</v>
          </cell>
          <cell r="G442">
            <v>134.35999999999999</v>
          </cell>
          <cell r="H442">
            <v>147.50400000000002</v>
          </cell>
          <cell r="I442">
            <v>162.09423000000001</v>
          </cell>
          <cell r="J442">
            <v>175.07743007999997</v>
          </cell>
        </row>
        <row r="443">
          <cell r="A443" t="str">
            <v>New</v>
          </cell>
          <cell r="F443">
            <v>0.43799999999999956</v>
          </cell>
          <cell r="G443">
            <v>1.7519999999999982</v>
          </cell>
          <cell r="H443">
            <v>0.21900000000000264</v>
          </cell>
          <cell r="I443">
            <v>1.2767699999999991</v>
          </cell>
          <cell r="J443">
            <v>1.4957699999999989</v>
          </cell>
        </row>
        <row r="444">
          <cell r="A444" t="str">
            <v>New (% of total generation)</v>
          </cell>
          <cell r="F444">
            <v>0.1</v>
          </cell>
          <cell r="G444">
            <v>0.1</v>
          </cell>
          <cell r="H444">
            <v>0.1</v>
          </cell>
          <cell r="I444">
            <v>0.1</v>
          </cell>
          <cell r="J444">
            <v>0.1</v>
          </cell>
        </row>
        <row r="445">
          <cell r="A445" t="str">
            <v>Sales (billion units)</v>
          </cell>
          <cell r="F445">
            <v>116.21790000000001</v>
          </cell>
          <cell r="G445">
            <v>126.42992083464269</v>
          </cell>
          <cell r="H445">
            <v>137.46935707514046</v>
          </cell>
          <cell r="I445">
            <v>152.85562732543966</v>
          </cell>
          <cell r="J445">
            <v>165.20806793793736</v>
          </cell>
        </row>
        <row r="446">
          <cell r="A446" t="str">
            <v>Auxillary Consumption</v>
          </cell>
          <cell r="E446">
            <v>7.0999999999999994E-2</v>
          </cell>
          <cell r="F446">
            <v>7.0999999999999994E-2</v>
          </cell>
          <cell r="G446">
            <v>7.113317830431784E-2</v>
          </cell>
          <cell r="H446">
            <v>6.9411282771535521E-2</v>
          </cell>
          <cell r="I446">
            <v>6.4364989346703871E-2</v>
          </cell>
          <cell r="J446">
            <v>6.4364989346703871E-2</v>
          </cell>
        </row>
        <row r="447">
          <cell r="A447" t="str">
            <v>Total - Commissioned</v>
          </cell>
          <cell r="G447">
            <v>2000</v>
          </cell>
        </row>
        <row r="448">
          <cell r="A448" t="str">
            <v>GAS / LIQUID FUEL</v>
          </cell>
          <cell r="I448" t="str">
            <v>Comm</v>
          </cell>
          <cell r="J448" t="str">
            <v>COD</v>
          </cell>
        </row>
        <row r="449">
          <cell r="A449" t="str">
            <v>Effective Commercial Capacity (billion units)</v>
          </cell>
          <cell r="E449">
            <v>31.579799999999999</v>
          </cell>
          <cell r="F449">
            <v>34.645799999999994</v>
          </cell>
          <cell r="G449">
            <v>34.645799999999994</v>
          </cell>
          <cell r="H449">
            <v>34.645799999999994</v>
          </cell>
          <cell r="I449">
            <v>34.645799999999994</v>
          </cell>
          <cell r="J449">
            <v>34.645799999999994</v>
          </cell>
        </row>
        <row r="450">
          <cell r="A450" t="str">
            <v>Capacity Addition</v>
          </cell>
          <cell r="F450">
            <v>3.0659999999999954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</row>
        <row r="451">
          <cell r="A451" t="str">
            <v>Effective Generation Capacity (billion units)</v>
          </cell>
          <cell r="E451">
            <v>31.579799999999999</v>
          </cell>
          <cell r="F451">
            <v>34.645799999999994</v>
          </cell>
          <cell r="G451">
            <v>34.645799999999994</v>
          </cell>
          <cell r="H451">
            <v>34.645799999999994</v>
          </cell>
          <cell r="I451">
            <v>34.645799999999994</v>
          </cell>
          <cell r="J451">
            <v>34.645799999999994</v>
          </cell>
        </row>
        <row r="452">
          <cell r="A452" t="str">
            <v>Capacity Addition</v>
          </cell>
          <cell r="F452">
            <v>3.0659999999999954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</row>
        <row r="453">
          <cell r="A453" t="str">
            <v>PLF</v>
          </cell>
          <cell r="F453">
            <v>0.69561101201300024</v>
          </cell>
          <cell r="G453">
            <v>0.66380340474170041</v>
          </cell>
          <cell r="H453">
            <v>0.66842156913680739</v>
          </cell>
          <cell r="I453">
            <v>0.73033383555871145</v>
          </cell>
          <cell r="J453">
            <v>0.73033383555871145</v>
          </cell>
        </row>
        <row r="454">
          <cell r="A454" t="str">
            <v>Generation (billion units)</v>
          </cell>
          <cell r="F454">
            <v>24.1</v>
          </cell>
          <cell r="G454">
            <v>22.998000000000001</v>
          </cell>
          <cell r="H454">
            <v>23.157999999999998</v>
          </cell>
          <cell r="I454">
            <v>25.303000000000001</v>
          </cell>
          <cell r="J454">
            <v>25.303000000000001</v>
          </cell>
          <cell r="K454" t="str">
            <v>COD</v>
          </cell>
        </row>
        <row r="455">
          <cell r="A455" t="str">
            <v>Sales (billion units)</v>
          </cell>
          <cell r="F455">
            <v>21.794099999999986</v>
          </cell>
          <cell r="G455">
            <v>21.362079165357315</v>
          </cell>
          <cell r="H455">
            <v>21.54964292485954</v>
          </cell>
          <cell r="I455">
            <v>23.674372674560345</v>
          </cell>
          <cell r="J455">
            <v>23.674372674560352</v>
          </cell>
        </row>
        <row r="456">
          <cell r="A456" t="str">
            <v>Auxillary Consumption</v>
          </cell>
          <cell r="F456">
            <v>9.5680497925311858E-2</v>
          </cell>
          <cell r="G456">
            <v>7.1133178304317202E-2</v>
          </cell>
          <cell r="H456">
            <v>6.9451467101669273E-2</v>
          </cell>
          <cell r="I456">
            <v>6.4364989346704204E-2</v>
          </cell>
          <cell r="J456">
            <v>6.4364989346703871E-2</v>
          </cell>
          <cell r="K456">
            <v>38808</v>
          </cell>
        </row>
        <row r="457">
          <cell r="A457" t="str">
            <v>Auxillary Consumption (billion units)</v>
          </cell>
          <cell r="F457">
            <v>2.3059000000000154</v>
          </cell>
          <cell r="G457">
            <v>1.6359208346426861</v>
          </cell>
          <cell r="H457">
            <v>1.6083570751404572</v>
          </cell>
          <cell r="I457">
            <v>1.6286273254396555</v>
          </cell>
          <cell r="J457">
            <v>1.6286273254396484</v>
          </cell>
          <cell r="K457">
            <v>39081</v>
          </cell>
        </row>
        <row r="458">
          <cell r="A458" t="str">
            <v>Vindhyachal - III (U6)</v>
          </cell>
          <cell r="I458">
            <v>500</v>
          </cell>
          <cell r="J458">
            <v>38991</v>
          </cell>
          <cell r="K458">
            <v>39111</v>
          </cell>
        </row>
        <row r="459">
          <cell r="A459" t="str">
            <v>Average availability (%)</v>
          </cell>
          <cell r="I459">
            <v>500</v>
          </cell>
          <cell r="J459">
            <v>38930</v>
          </cell>
          <cell r="K459">
            <v>39080</v>
          </cell>
        </row>
        <row r="460">
          <cell r="A460" t="str">
            <v>Coal-fired:</v>
          </cell>
          <cell r="B460">
            <v>90.1</v>
          </cell>
          <cell r="C460">
            <v>88.5</v>
          </cell>
          <cell r="D460">
            <v>89.1</v>
          </cell>
          <cell r="E460">
            <v>88.7</v>
          </cell>
          <cell r="F460">
            <v>88.8</v>
          </cell>
          <cell r="G460">
            <v>89</v>
          </cell>
          <cell r="H460">
            <v>89</v>
          </cell>
          <cell r="I460">
            <v>89</v>
          </cell>
          <cell r="J460">
            <v>89</v>
          </cell>
        </row>
        <row r="461">
          <cell r="A461" t="str">
            <v>Gas-fired:</v>
          </cell>
          <cell r="B461">
            <v>87.7</v>
          </cell>
          <cell r="C461">
            <v>88.1</v>
          </cell>
          <cell r="D461">
            <v>87.7</v>
          </cell>
          <cell r="E461">
            <v>87.7</v>
          </cell>
          <cell r="F461">
            <v>89</v>
          </cell>
          <cell r="G461">
            <v>89</v>
          </cell>
          <cell r="H461">
            <v>89</v>
          </cell>
          <cell r="I461">
            <v>89</v>
          </cell>
          <cell r="J461">
            <v>89</v>
          </cell>
        </row>
        <row r="462">
          <cell r="A462" t="str">
            <v>Average PLF (%)</v>
          </cell>
          <cell r="K462" t="str">
            <v>Comm</v>
          </cell>
          <cell r="L462" t="str">
            <v>COD</v>
          </cell>
        </row>
        <row r="463">
          <cell r="A463" t="str">
            <v>Coal-fired:</v>
          </cell>
          <cell r="B463">
            <v>80.400000000000006</v>
          </cell>
          <cell r="C463">
            <v>81.8</v>
          </cell>
          <cell r="D463">
            <v>81.099999999999994</v>
          </cell>
          <cell r="E463">
            <v>83.6</v>
          </cell>
          <cell r="F463">
            <v>84.4</v>
          </cell>
          <cell r="G463">
            <v>0.79763344678536952</v>
          </cell>
          <cell r="H463">
            <v>0.85470634386130573</v>
          </cell>
          <cell r="I463">
            <v>0.8802198246252072</v>
          </cell>
          <cell r="J463">
            <v>0.88039999999999985</v>
          </cell>
          <cell r="K463">
            <v>39142</v>
          </cell>
          <cell r="L463">
            <v>39262</v>
          </cell>
        </row>
        <row r="464">
          <cell r="A464" t="str">
            <v>Gas-fired:</v>
          </cell>
          <cell r="B464">
            <v>71.3</v>
          </cell>
          <cell r="C464">
            <v>72.2</v>
          </cell>
          <cell r="D464">
            <v>71.099999999999994</v>
          </cell>
          <cell r="E464">
            <v>70</v>
          </cell>
          <cell r="F464">
            <v>68.3</v>
          </cell>
          <cell r="G464">
            <v>0.66380340474170041</v>
          </cell>
          <cell r="H464">
            <v>0.66842156913680739</v>
          </cell>
          <cell r="I464">
            <v>0.73033383555871145</v>
          </cell>
          <cell r="J464">
            <v>0.73033383555871145</v>
          </cell>
          <cell r="K464">
            <v>39234</v>
          </cell>
          <cell r="L464">
            <v>39354</v>
          </cell>
        </row>
        <row r="465">
          <cell r="A465" t="str">
            <v>Kahalgaon - II (U1)</v>
          </cell>
          <cell r="D465">
            <v>113.52767279999998</v>
          </cell>
          <cell r="E465">
            <v>124.35065279999998</v>
          </cell>
          <cell r="F465">
            <v>125.5406112</v>
          </cell>
          <cell r="J465">
            <v>500</v>
          </cell>
          <cell r="K465">
            <v>39119</v>
          </cell>
          <cell r="L465">
            <v>39239</v>
          </cell>
        </row>
        <row r="466">
          <cell r="A466" t="str">
            <v>Generation - Coal</v>
          </cell>
          <cell r="D466">
            <v>120.92657465868466</v>
          </cell>
          <cell r="E466">
            <v>134.59877047433355</v>
          </cell>
          <cell r="F466">
            <v>134.9544741899839</v>
          </cell>
          <cell r="G466">
            <v>136.11200000000002</v>
          </cell>
          <cell r="H466">
            <v>149.59480689305627</v>
          </cell>
          <cell r="I466">
            <v>172.68170123893805</v>
          </cell>
          <cell r="J466">
            <v>180.42935207999994</v>
          </cell>
          <cell r="K466">
            <v>39142</v>
          </cell>
          <cell r="L466">
            <v>39262</v>
          </cell>
        </row>
        <row r="467">
          <cell r="A467" t="str">
            <v>Generation - Gas</v>
          </cell>
          <cell r="D467">
            <v>26.238572921229721</v>
          </cell>
          <cell r="E467">
            <v>26.250746449396733</v>
          </cell>
          <cell r="F467">
            <v>25.43749530551743</v>
          </cell>
          <cell r="G467">
            <v>22.998000000000005</v>
          </cell>
          <cell r="H467">
            <v>23.158000000000001</v>
          </cell>
          <cell r="I467">
            <v>25.303000000000004</v>
          </cell>
          <cell r="J467">
            <v>25.303000000000004</v>
          </cell>
          <cell r="K467">
            <v>39234</v>
          </cell>
          <cell r="L467">
            <v>39354</v>
          </cell>
        </row>
        <row r="468">
          <cell r="A468" t="str">
            <v>Total</v>
          </cell>
          <cell r="D468">
            <v>147.16514757991439</v>
          </cell>
          <cell r="E468">
            <v>160.84951692373028</v>
          </cell>
          <cell r="F468">
            <v>160.39196949550131</v>
          </cell>
          <cell r="G468">
            <v>159.11000000000001</v>
          </cell>
          <cell r="H468">
            <v>172.75280689305629</v>
          </cell>
          <cell r="I468">
            <v>197.98470123893804</v>
          </cell>
          <cell r="J468">
            <v>205.73235207999994</v>
          </cell>
        </row>
        <row r="469">
          <cell r="A469" t="str">
            <v>Total - Commissioned</v>
          </cell>
          <cell r="J469">
            <v>1000</v>
          </cell>
        </row>
        <row r="470">
          <cell r="A470" t="str">
            <v>F2009</v>
          </cell>
          <cell r="L470" t="str">
            <v>Comm</v>
          </cell>
          <cell r="M470" t="str">
            <v>COD</v>
          </cell>
        </row>
        <row r="471">
          <cell r="A471" t="str">
            <v>Barh (U1)</v>
          </cell>
          <cell r="K471">
            <v>660</v>
          </cell>
          <cell r="L471">
            <v>39692</v>
          </cell>
          <cell r="M471">
            <v>39873</v>
          </cell>
        </row>
        <row r="472">
          <cell r="A472" t="str">
            <v>Sipat - I (U1)</v>
          </cell>
          <cell r="K472">
            <v>660</v>
          </cell>
          <cell r="L472">
            <v>39539</v>
          </cell>
          <cell r="M472">
            <v>39689</v>
          </cell>
        </row>
        <row r="473">
          <cell r="A473" t="str">
            <v>Sipat - I (U2)</v>
          </cell>
          <cell r="K473">
            <v>660</v>
          </cell>
          <cell r="L473">
            <v>39722</v>
          </cell>
          <cell r="M473">
            <v>39842</v>
          </cell>
        </row>
        <row r="474">
          <cell r="A474" t="str">
            <v>Total - Commercial</v>
          </cell>
          <cell r="K474">
            <v>1980</v>
          </cell>
        </row>
        <row r="475">
          <cell r="A475" t="str">
            <v>Total - Commissioned</v>
          </cell>
          <cell r="K475">
            <v>3140</v>
          </cell>
        </row>
        <row r="476">
          <cell r="A476" t="str">
            <v>F2010</v>
          </cell>
          <cell r="M476" t="str">
            <v>Comm</v>
          </cell>
          <cell r="N476" t="str">
            <v>COD</v>
          </cell>
        </row>
        <row r="477">
          <cell r="A477" t="str">
            <v>Sipat - I (U3)</v>
          </cell>
          <cell r="L477">
            <v>660</v>
          </cell>
          <cell r="M477">
            <v>39814</v>
          </cell>
          <cell r="N477">
            <v>39934</v>
          </cell>
        </row>
        <row r="478">
          <cell r="A478" t="str">
            <v>Kol Dam - (U1)</v>
          </cell>
          <cell r="L478">
            <v>600</v>
          </cell>
        </row>
        <row r="479">
          <cell r="A479" t="str">
            <v>Kawas - II (U1)</v>
          </cell>
          <cell r="L479">
            <v>725</v>
          </cell>
          <cell r="M479">
            <v>40087</v>
          </cell>
          <cell r="N479">
            <v>40177</v>
          </cell>
        </row>
        <row r="480">
          <cell r="A480" t="str">
            <v>Gandhar - II (U1)</v>
          </cell>
          <cell r="L480">
            <v>725</v>
          </cell>
          <cell r="M480">
            <v>40087</v>
          </cell>
          <cell r="N480">
            <v>40177</v>
          </cell>
        </row>
        <row r="481">
          <cell r="A481" t="str">
            <v>Korba - III</v>
          </cell>
          <cell r="L481">
            <v>500</v>
          </cell>
          <cell r="M481">
            <v>39873</v>
          </cell>
          <cell r="N481">
            <v>39993</v>
          </cell>
        </row>
        <row r="482">
          <cell r="A482" t="str">
            <v>Barh (U2)</v>
          </cell>
          <cell r="L482">
            <v>660</v>
          </cell>
          <cell r="M482">
            <v>39904</v>
          </cell>
          <cell r="N482">
            <v>40084</v>
          </cell>
        </row>
        <row r="483">
          <cell r="A483" t="str">
            <v>Dadri - II</v>
          </cell>
          <cell r="L483">
            <v>500</v>
          </cell>
          <cell r="M483">
            <v>40087</v>
          </cell>
          <cell r="N483">
            <v>40207</v>
          </cell>
        </row>
        <row r="484">
          <cell r="A484" t="str">
            <v>Total - Commercial</v>
          </cell>
          <cell r="L484">
            <v>4370</v>
          </cell>
        </row>
        <row r="485">
          <cell r="A485" t="str">
            <v>Total - Commissioned</v>
          </cell>
          <cell r="L485">
            <v>3210</v>
          </cell>
        </row>
        <row r="487">
          <cell r="A487" t="str">
            <v>CAPEX per MW (Rs Million)</v>
          </cell>
        </row>
        <row r="488">
          <cell r="A488" t="str">
            <v>Project Cost</v>
          </cell>
          <cell r="G488" t="str">
            <v>Capacity (MW)</v>
          </cell>
          <cell r="H488" t="str">
            <v>Cost (Rs Mio)</v>
          </cell>
          <cell r="I488" t="str">
            <v>Unit Cost</v>
          </cell>
        </row>
        <row r="489">
          <cell r="A489" t="str">
            <v>UP - Rihand - II</v>
          </cell>
          <cell r="G489">
            <v>1000</v>
          </cell>
          <cell r="H489">
            <v>34520</v>
          </cell>
          <cell r="I489">
            <v>34.520000000000003</v>
          </cell>
        </row>
        <row r="490">
          <cell r="A490" t="str">
            <v>MP - Vindhyachal - III</v>
          </cell>
          <cell r="G490">
            <v>1000</v>
          </cell>
          <cell r="H490">
            <v>42015</v>
          </cell>
          <cell r="I490">
            <v>42.015000000000001</v>
          </cell>
        </row>
        <row r="491">
          <cell r="A491" t="str">
            <v>Bihar - Kahalgaon - II (Phase I, II)</v>
          </cell>
          <cell r="G491">
            <v>1500</v>
          </cell>
          <cell r="H491">
            <v>58684</v>
          </cell>
          <cell r="I491">
            <v>39.122666666666667</v>
          </cell>
          <cell r="L491">
            <v>20308.400000000001</v>
          </cell>
          <cell r="M491" t="str">
            <v>Capital cost for 840 MW stage I</v>
          </cell>
        </row>
        <row r="492">
          <cell r="A492" t="str">
            <v>Chhatisgarh - Sipat - I</v>
          </cell>
          <cell r="G492">
            <v>1980</v>
          </cell>
          <cell r="H492">
            <v>83234</v>
          </cell>
          <cell r="I492">
            <v>42.037373737373734</v>
          </cell>
        </row>
        <row r="493">
          <cell r="A493" t="str">
            <v>Chhatisgarh - Sipat - II</v>
          </cell>
          <cell r="G493">
            <v>1000</v>
          </cell>
          <cell r="H493">
            <v>40397</v>
          </cell>
          <cell r="I493">
            <v>40.396999999999998</v>
          </cell>
        </row>
        <row r="494">
          <cell r="A494" t="str">
            <v>UP - Unchahar - III</v>
          </cell>
          <cell r="G494">
            <v>210</v>
          </cell>
          <cell r="H494">
            <v>9393</v>
          </cell>
          <cell r="I494">
            <v>44.728571428571428</v>
          </cell>
        </row>
        <row r="495">
          <cell r="A495" t="str">
            <v>Bihar - Barh</v>
          </cell>
          <cell r="G495">
            <v>1980</v>
          </cell>
          <cell r="H495">
            <v>86390</v>
          </cell>
          <cell r="I495">
            <v>43.631313131313128</v>
          </cell>
        </row>
        <row r="496">
          <cell r="A496" t="str">
            <v>Gujarat - Kawas - II</v>
          </cell>
          <cell r="G496">
            <v>1300</v>
          </cell>
          <cell r="H496">
            <v>46359</v>
          </cell>
          <cell r="I496">
            <v>35.660769230769233</v>
          </cell>
        </row>
        <row r="497">
          <cell r="A497" t="str">
            <v>Gujarat - Gandhar - II</v>
          </cell>
          <cell r="G497">
            <v>1300</v>
          </cell>
          <cell r="H497">
            <v>43714</v>
          </cell>
          <cell r="I497">
            <v>33.626153846153848</v>
          </cell>
        </row>
        <row r="498">
          <cell r="A498" t="str">
            <v>HP - Kol Dam</v>
          </cell>
          <cell r="G498">
            <v>800</v>
          </cell>
          <cell r="H498">
            <v>45272</v>
          </cell>
          <cell r="I498">
            <v>56.59</v>
          </cell>
        </row>
        <row r="499">
          <cell r="A499" t="str">
            <v xml:space="preserve">Korba - III </v>
          </cell>
          <cell r="G499">
            <v>500</v>
          </cell>
          <cell r="H499">
            <v>24484.91</v>
          </cell>
          <cell r="I499">
            <v>48.969819999999999</v>
          </cell>
        </row>
        <row r="500">
          <cell r="A500" t="str">
            <v>Dadri - II</v>
          </cell>
          <cell r="G500">
            <v>500</v>
          </cell>
          <cell r="H500">
            <v>24484.91</v>
          </cell>
          <cell r="I500">
            <v>48.969819999999999</v>
          </cell>
        </row>
        <row r="502">
          <cell r="A502" t="str">
            <v>Source: NTPC Prospectus Pg23-25, NTPC Profile</v>
          </cell>
        </row>
        <row r="504">
          <cell r="A504" t="str">
            <v>F2005</v>
          </cell>
        </row>
        <row r="505">
          <cell r="A505" t="str">
            <v>Ramagundam</v>
          </cell>
          <cell r="G505">
            <v>40</v>
          </cell>
        </row>
        <row r="506">
          <cell r="A506" t="str">
            <v>Average</v>
          </cell>
          <cell r="G506">
            <v>40</v>
          </cell>
        </row>
        <row r="507">
          <cell r="A507" t="str">
            <v>F2006</v>
          </cell>
        </row>
        <row r="508">
          <cell r="A508" t="str">
            <v>Talcher - (U6)</v>
          </cell>
          <cell r="H508">
            <v>40</v>
          </cell>
        </row>
        <row r="509">
          <cell r="A509" t="str">
            <v>Rihand - II (U1)</v>
          </cell>
          <cell r="H509">
            <v>34.520000000000003</v>
          </cell>
        </row>
        <row r="510">
          <cell r="A510" t="str">
            <v>Average</v>
          </cell>
          <cell r="H510">
            <v>37.26</v>
          </cell>
        </row>
        <row r="511">
          <cell r="A511" t="str">
            <v>F2007</v>
          </cell>
        </row>
        <row r="512">
          <cell r="A512" t="str">
            <v>Badarpur</v>
          </cell>
        </row>
        <row r="513">
          <cell r="A513" t="str">
            <v>Rihand - II (U2)</v>
          </cell>
          <cell r="I513">
            <v>34.520000000000003</v>
          </cell>
        </row>
        <row r="514">
          <cell r="A514" t="str">
            <v>Unchahar - III</v>
          </cell>
          <cell r="I514">
            <v>44.728571428571428</v>
          </cell>
        </row>
        <row r="515">
          <cell r="A515" t="str">
            <v>Vindhyachal - III (U6)</v>
          </cell>
          <cell r="I515">
            <v>42.015000000000001</v>
          </cell>
        </row>
        <row r="516">
          <cell r="A516" t="str">
            <v>Vindhyachal - III (U5)</v>
          </cell>
          <cell r="I516">
            <v>42.015000000000001</v>
          </cell>
        </row>
        <row r="517">
          <cell r="A517" t="str">
            <v>Average</v>
          </cell>
          <cell r="I517">
            <v>40.156725146198831</v>
          </cell>
        </row>
        <row r="518">
          <cell r="A518" t="str">
            <v>F2008</v>
          </cell>
        </row>
        <row r="519">
          <cell r="A519" t="str">
            <v>Sipat - II (U1)</v>
          </cell>
          <cell r="J519">
            <v>40.396999999999998</v>
          </cell>
        </row>
        <row r="520">
          <cell r="A520" t="str">
            <v>Sipat - II (U2)</v>
          </cell>
          <cell r="J520">
            <v>40.396999999999998</v>
          </cell>
        </row>
        <row r="521">
          <cell r="A521" t="str">
            <v>Kahalgaon - II (U1)</v>
          </cell>
          <cell r="J521">
            <v>39.122666666666667</v>
          </cell>
        </row>
        <row r="522">
          <cell r="A522" t="str">
            <v>Kahalgaon - II (Phase 2)</v>
          </cell>
          <cell r="J522">
            <v>39.122666666666667</v>
          </cell>
        </row>
        <row r="523">
          <cell r="A523" t="str">
            <v>Kahalgaon - II (U2)</v>
          </cell>
          <cell r="J523">
            <v>39.122666666666667</v>
          </cell>
        </row>
        <row r="524">
          <cell r="A524" t="str">
            <v>Average</v>
          </cell>
          <cell r="J524">
            <v>39.632399999999997</v>
          </cell>
        </row>
        <row r="525">
          <cell r="A525" t="str">
            <v>F2009</v>
          </cell>
        </row>
        <row r="526">
          <cell r="A526" t="str">
            <v>Barh (U1)</v>
          </cell>
          <cell r="K526">
            <v>43.631313131313128</v>
          </cell>
        </row>
        <row r="527">
          <cell r="A527" t="str">
            <v>Sipat - I (U1)</v>
          </cell>
          <cell r="K527">
            <v>42.037373737373734</v>
          </cell>
        </row>
        <row r="528">
          <cell r="A528" t="str">
            <v>Price</v>
          </cell>
          <cell r="B528">
            <v>102.3</v>
          </cell>
          <cell r="K528">
            <v>42.037373737373734</v>
          </cell>
        </row>
        <row r="529">
          <cell r="A529" t="str">
            <v>Mkt cap (Rs mn)</v>
          </cell>
          <cell r="B529">
            <v>843511.00812000001</v>
          </cell>
          <cell r="K529">
            <v>42.568686868686868</v>
          </cell>
        </row>
        <row r="530">
          <cell r="A530" t="str">
            <v>Rs/$</v>
          </cell>
          <cell r="B530">
            <v>45.22</v>
          </cell>
        </row>
        <row r="531">
          <cell r="A531" t="str">
            <v>Mkt cap (USD mn)</v>
          </cell>
          <cell r="B531">
            <v>18653.494208757187</v>
          </cell>
          <cell r="L531">
            <v>42.037373737373734</v>
          </cell>
        </row>
        <row r="532">
          <cell r="A532" t="str">
            <v>Kol Dam - (U1)</v>
          </cell>
          <cell r="L532">
            <v>56.59</v>
          </cell>
        </row>
        <row r="533">
          <cell r="A533" t="str">
            <v>Key Ratios</v>
          </cell>
          <cell r="L533">
            <v>35.660769230769233</v>
          </cell>
        </row>
        <row r="534">
          <cell r="A534" t="str">
            <v>EPS (Rs)</v>
          </cell>
          <cell r="B534">
            <v>4.0017811833102561</v>
          </cell>
          <cell r="C534">
            <v>4.4166422934510878</v>
          </cell>
          <cell r="D534">
            <v>4.4529962884686425</v>
          </cell>
          <cell r="E534">
            <v>4.2098909873493531</v>
          </cell>
          <cell r="F534">
            <v>5.4931563842704234</v>
          </cell>
          <cell r="G534">
            <v>5.8743948833736273</v>
          </cell>
          <cell r="H534">
            <v>7.1970476277843121</v>
          </cell>
          <cell r="I534">
            <v>8.3479834077022996</v>
          </cell>
          <cell r="J534">
            <v>9.0594048286716262</v>
          </cell>
          <cell r="L534">
            <v>33.626153846153848</v>
          </cell>
        </row>
        <row r="535">
          <cell r="A535" t="str">
            <v>P/E (x)</v>
          </cell>
          <cell r="B535">
            <v>25.563616628178025</v>
          </cell>
          <cell r="C535">
            <v>23.162391971767438</v>
          </cell>
          <cell r="D535">
            <v>22.97329559086166</v>
          </cell>
          <cell r="E535">
            <v>24.299916626679803</v>
          </cell>
          <cell r="F535">
            <v>18.623172697747076</v>
          </cell>
          <cell r="G535">
            <v>17.414559632267991</v>
          </cell>
          <cell r="H535">
            <v>14.214161874526061</v>
          </cell>
          <cell r="I535">
            <v>12.254456556012379</v>
          </cell>
          <cell r="J535">
            <v>11.292132533501119</v>
          </cell>
          <cell r="L535">
            <v>48.969819999999999</v>
          </cell>
        </row>
        <row r="536">
          <cell r="A536" t="str">
            <v>BVPS (Rs)</v>
          </cell>
          <cell r="B536">
            <v>0</v>
          </cell>
          <cell r="C536">
            <v>0</v>
          </cell>
          <cell r="D536">
            <v>38.737163057170555</v>
          </cell>
          <cell r="E536">
            <v>41.956854698416372</v>
          </cell>
          <cell r="F536">
            <v>45.503840270117202</v>
          </cell>
          <cell r="G536">
            <v>50.66579391210518</v>
          </cell>
          <cell r="H536">
            <v>54.576186151504089</v>
          </cell>
          <cell r="I536">
            <v>59.077933803219132</v>
          </cell>
          <cell r="J536">
            <v>0</v>
          </cell>
          <cell r="L536">
            <v>43.631313131313128</v>
          </cell>
        </row>
        <row r="537">
          <cell r="A537" t="str">
            <v>P/BV (x)</v>
          </cell>
          <cell r="B537" t="e">
            <v>#DIV/0!</v>
          </cell>
          <cell r="C537" t="e">
            <v>#DIV/0!</v>
          </cell>
          <cell r="D537">
            <v>2.6408748583116353</v>
          </cell>
          <cell r="E537">
            <v>2.4382189927087463</v>
          </cell>
          <cell r="F537">
            <v>2.2481619000227848</v>
          </cell>
          <cell r="G537">
            <v>2.0191137274483379</v>
          </cell>
          <cell r="H537">
            <v>1.8744439143478087</v>
          </cell>
          <cell r="I537">
            <v>1.7316109994765205</v>
          </cell>
          <cell r="J537" t="e">
            <v>#DIV/0!</v>
          </cell>
          <cell r="L537">
            <v>48.969819999999999</v>
          </cell>
        </row>
        <row r="538">
          <cell r="A538" t="str">
            <v>ROE - Beg period (%)</v>
          </cell>
          <cell r="C538" t="e">
            <v>#DIV/0!</v>
          </cell>
          <cell r="D538" t="e">
            <v>#DIV/0!</v>
          </cell>
          <cell r="E538">
            <v>0.10867835058380892</v>
          </cell>
          <cell r="F538">
            <v>0.13092393182842083</v>
          </cell>
          <cell r="G538">
            <v>0.13625028869792039</v>
          </cell>
          <cell r="H538">
            <v>0.1420494395147488</v>
          </cell>
          <cell r="I538">
            <v>0.15296018275311885</v>
          </cell>
          <cell r="J538">
            <v>0.15334667693097254</v>
          </cell>
          <cell r="L538">
            <v>43.409192806430795</v>
          </cell>
        </row>
        <row r="539">
          <cell r="A539" t="str">
            <v>Avg ROE (%)</v>
          </cell>
          <cell r="C539" t="e">
            <v>#DIV/0!</v>
          </cell>
          <cell r="D539">
            <v>0.11495411478369369</v>
          </cell>
          <cell r="E539">
            <v>0.1043420839473042</v>
          </cell>
          <cell r="F539">
            <v>0.12561428619442688</v>
          </cell>
          <cell r="G539">
            <v>0.12527962993854466</v>
          </cell>
          <cell r="H539">
            <v>0.13677142188762217</v>
          </cell>
          <cell r="I539">
            <v>0.14690155378490308</v>
          </cell>
          <cell r="J539">
            <v>0.15334667693097254</v>
          </cell>
        </row>
        <row r="540">
          <cell r="A540" t="str">
            <v>ROA (%)</v>
          </cell>
        </row>
        <row r="541">
          <cell r="A541" t="str">
            <v>Net debt</v>
          </cell>
          <cell r="B541">
            <v>0</v>
          </cell>
          <cell r="C541">
            <v>0</v>
          </cell>
          <cell r="D541">
            <v>115812</v>
          </cell>
          <cell r="E541">
            <v>132157</v>
          </cell>
          <cell r="F541">
            <v>-91916</v>
          </cell>
          <cell r="G541">
            <v>-105885</v>
          </cell>
          <cell r="H541">
            <v>-56773</v>
          </cell>
          <cell r="I541">
            <v>-27308</v>
          </cell>
          <cell r="J541">
            <v>0</v>
          </cell>
          <cell r="K541">
            <v>261.39839999999998</v>
          </cell>
          <cell r="L541">
            <v>270.07080000000002</v>
          </cell>
          <cell r="M541">
            <v>270.07080000000002</v>
          </cell>
          <cell r="N541">
            <v>270.07080000000002</v>
          </cell>
          <cell r="O541">
            <v>270.07080000000002</v>
          </cell>
          <cell r="P541">
            <v>270.07080000000002</v>
          </cell>
          <cell r="Q541">
            <v>270.07080000000002</v>
          </cell>
          <cell r="R541">
            <v>270.07080000000002</v>
          </cell>
          <cell r="S541">
            <v>270.07080000000002</v>
          </cell>
          <cell r="T541">
            <v>270.07080000000002</v>
          </cell>
          <cell r="U541">
            <v>270.07080000000002</v>
          </cell>
          <cell r="V541">
            <v>270.07080000000002</v>
          </cell>
        </row>
        <row r="542">
          <cell r="A542" t="str">
            <v>EV/EBITDA</v>
          </cell>
          <cell r="B542">
            <v>14.045319931418282</v>
          </cell>
          <cell r="C542">
            <v>12.709317895067606</v>
          </cell>
          <cell r="D542">
            <v>17.37950894418999</v>
          </cell>
          <cell r="E542">
            <v>16.773778115117242</v>
          </cell>
          <cell r="F542">
            <v>17.40294278522747</v>
          </cell>
          <cell r="G542">
            <v>10.792082563793498</v>
          </cell>
          <cell r="H542">
            <v>9.8774388966729436</v>
          </cell>
          <cell r="I542">
            <v>8.0323083021207502</v>
          </cell>
          <cell r="J542">
            <v>7.390726517072487</v>
          </cell>
          <cell r="K542">
            <v>19.622400000000027</v>
          </cell>
          <cell r="L542">
            <v>8.6724000000000387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</row>
        <row r="543">
          <cell r="A543" t="str">
            <v>DPS (Rs)</v>
          </cell>
          <cell r="B543">
            <v>0.83199473913086552</v>
          </cell>
          <cell r="C543">
            <v>0.95615395404731773</v>
          </cell>
          <cell r="D543">
            <v>0.9061062705088303</v>
          </cell>
          <cell r="E543">
            <v>0.90623426969946586</v>
          </cell>
          <cell r="F543">
            <v>1.3853352402482089</v>
          </cell>
          <cell r="G543">
            <v>2.4001073850976784</v>
          </cell>
          <cell r="H543">
            <v>2.8117276208238797</v>
          </cell>
          <cell r="I543">
            <v>3.2097646313287092</v>
          </cell>
          <cell r="J543">
            <v>3.25</v>
          </cell>
          <cell r="K543">
            <v>253.33920000000001</v>
          </cell>
          <cell r="L543">
            <v>267.0924</v>
          </cell>
          <cell r="M543">
            <v>267.0924</v>
          </cell>
          <cell r="N543">
            <v>267.0924</v>
          </cell>
          <cell r="O543">
            <v>267.0924</v>
          </cell>
          <cell r="P543">
            <v>267.0924</v>
          </cell>
          <cell r="Q543">
            <v>267.0924</v>
          </cell>
          <cell r="R543">
            <v>267.0924</v>
          </cell>
          <cell r="S543">
            <v>267.0924</v>
          </cell>
          <cell r="T543">
            <v>267.0924</v>
          </cell>
          <cell r="U543">
            <v>267.0924</v>
          </cell>
          <cell r="V543">
            <v>267.0924</v>
          </cell>
        </row>
        <row r="544">
          <cell r="A544" t="str">
            <v>Yield (%)</v>
          </cell>
          <cell r="B544">
            <v>0.81328909005949701</v>
          </cell>
          <cell r="C544">
            <v>0.93465684657606818</v>
          </cell>
          <cell r="D544">
            <v>0.88573437977402769</v>
          </cell>
          <cell r="E544">
            <v>0.88585950117249845</v>
          </cell>
          <cell r="F544">
            <v>1.3541888956482979</v>
          </cell>
          <cell r="G544">
            <v>2.3461460264884444</v>
          </cell>
          <cell r="H544">
            <v>2.7485118483126878</v>
          </cell>
          <cell r="I544">
            <v>3.1375998351209278</v>
          </cell>
          <cell r="J544">
            <v>3.1769305962854348</v>
          </cell>
          <cell r="K544">
            <v>18.133200000000045</v>
          </cell>
          <cell r="L544">
            <v>13.753199999999993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A545" t="str">
            <v>ev</v>
          </cell>
          <cell r="B545">
            <v>0.70241191801888359</v>
          </cell>
          <cell r="C545">
            <v>0.7647550140792454</v>
          </cell>
          <cell r="D545">
            <v>915035.80362000002</v>
          </cell>
          <cell r="E545">
            <v>931380.80362000002</v>
          </cell>
          <cell r="F545">
            <v>707307.80362000002</v>
          </cell>
          <cell r="G545">
            <v>843511.00812000001</v>
          </cell>
          <cell r="H545">
            <v>786738.00812000001</v>
          </cell>
          <cell r="I545">
            <v>816203.00812000001</v>
          </cell>
          <cell r="J545">
            <v>843511.00812000001</v>
          </cell>
          <cell r="K545">
            <v>0.86203557467616521</v>
          </cell>
          <cell r="L545">
            <v>0.86528564511756956</v>
          </cell>
          <cell r="M545">
            <v>0.86746135846620853</v>
          </cell>
          <cell r="N545">
            <v>0.8696370718148474</v>
          </cell>
          <cell r="O545">
            <v>0.87181278516348615</v>
          </cell>
          <cell r="P545">
            <v>0.87398849851212512</v>
          </cell>
          <cell r="Q545">
            <v>0.87616421186076388</v>
          </cell>
          <cell r="R545">
            <v>0.87833992520940274</v>
          </cell>
          <cell r="S545">
            <v>0.8805156385580416</v>
          </cell>
          <cell r="T545">
            <v>0.88269135190668047</v>
          </cell>
          <cell r="U545">
            <v>0.88486706525531933</v>
          </cell>
          <cell r="V545">
            <v>0.88704277860395808</v>
          </cell>
        </row>
        <row r="546">
          <cell r="A546" t="str">
            <v>Details of Other Income</v>
          </cell>
          <cell r="C546">
            <v>0.2</v>
          </cell>
          <cell r="D546">
            <v>0.1</v>
          </cell>
          <cell r="E546">
            <v>0.1</v>
          </cell>
          <cell r="F546">
            <v>0.1</v>
          </cell>
          <cell r="G546" t="str">
            <v>Nature of</v>
          </cell>
          <cell r="H546">
            <v>0.15</v>
          </cell>
          <cell r="I546">
            <v>0.05</v>
          </cell>
          <cell r="J546">
            <v>0.1</v>
          </cell>
        </row>
        <row r="547">
          <cell r="A547" t="str">
            <v>Existing</v>
          </cell>
          <cell r="C547">
            <v>0.76900000000000002</v>
          </cell>
          <cell r="D547">
            <v>0.78</v>
          </cell>
          <cell r="E547">
            <v>0.80200000000000005</v>
          </cell>
          <cell r="F547">
            <v>0.81100000000000005</v>
          </cell>
          <cell r="G547" t="str">
            <v>Income</v>
          </cell>
          <cell r="H547">
            <v>0.82</v>
          </cell>
          <cell r="I547">
            <v>0.84</v>
          </cell>
          <cell r="J547">
            <v>0.84</v>
          </cell>
        </row>
        <row r="548">
          <cell r="A548" t="str">
            <v>Dividend from Investments</v>
          </cell>
          <cell r="B548">
            <v>1</v>
          </cell>
          <cell r="C548">
            <v>0</v>
          </cell>
          <cell r="D548">
            <v>57</v>
          </cell>
          <cell r="E548">
            <v>36</v>
          </cell>
          <cell r="F548">
            <v>95</v>
          </cell>
          <cell r="G548" t="str">
            <v>Recurring</v>
          </cell>
          <cell r="H548">
            <v>170.88</v>
          </cell>
          <cell r="I548">
            <v>188.67400000000001</v>
          </cell>
          <cell r="J548">
            <v>201.87620007999996</v>
          </cell>
          <cell r="K548">
            <v>218.38740285999995</v>
          </cell>
          <cell r="L548">
            <v>231.11121963999994</v>
          </cell>
          <cell r="M548">
            <v>231.69233613999995</v>
          </cell>
          <cell r="N548">
            <v>232.27345263999993</v>
          </cell>
          <cell r="O548">
            <v>232.85456913999991</v>
          </cell>
          <cell r="P548">
            <v>233.43568563999992</v>
          </cell>
          <cell r="Q548">
            <v>234.0168021399999</v>
          </cell>
          <cell r="R548">
            <v>234.59791863999988</v>
          </cell>
          <cell r="S548">
            <v>235.17903513999985</v>
          </cell>
          <cell r="T548">
            <v>235.76015163999986</v>
          </cell>
          <cell r="U548">
            <v>236.34126813999984</v>
          </cell>
          <cell r="V548">
            <v>236.92238463999982</v>
          </cell>
        </row>
        <row r="549">
          <cell r="A549" t="str">
            <v>Interest Income on:</v>
          </cell>
          <cell r="C549">
            <v>0.25228800000000434</v>
          </cell>
          <cell r="D549">
            <v>0.43799999999999956</v>
          </cell>
          <cell r="E549">
            <v>0.87599999999999911</v>
          </cell>
          <cell r="F549">
            <v>0.43799999999999956</v>
          </cell>
          <cell r="G549">
            <v>1.7519999999999982</v>
          </cell>
          <cell r="H549">
            <v>0.32849999999999963</v>
          </cell>
          <cell r="I549">
            <v>0.63838499999999954</v>
          </cell>
          <cell r="J549">
            <v>1.4957699999999989</v>
          </cell>
        </row>
        <row r="550">
          <cell r="A550" t="str">
            <v>(a) Govt. Securities (8.5% Tax Free Bonds)</v>
          </cell>
          <cell r="C550">
            <v>129.95266404</v>
          </cell>
          <cell r="D550">
            <v>6955</v>
          </cell>
          <cell r="E550">
            <v>13949</v>
          </cell>
          <cell r="F550">
            <v>13950</v>
          </cell>
          <cell r="G550" t="str">
            <v>Recurring</v>
          </cell>
          <cell r="H550">
            <v>168.33829199999997</v>
          </cell>
          <cell r="I550">
            <v>174.28370399999997</v>
          </cell>
          <cell r="J550">
            <v>185.00857199999996</v>
          </cell>
        </row>
        <row r="551">
          <cell r="A551" t="str">
            <v>(b) Interest from Bonds</v>
          </cell>
          <cell r="B551">
            <v>632</v>
          </cell>
          <cell r="C551">
            <v>2382</v>
          </cell>
          <cell r="D551">
            <v>2800</v>
          </cell>
          <cell r="E551">
            <v>1822</v>
          </cell>
          <cell r="F551">
            <v>1002</v>
          </cell>
          <cell r="G551" t="str">
            <v>Recurring</v>
          </cell>
          <cell r="H551">
            <v>7.3973980265225281E-2</v>
          </cell>
          <cell r="I551">
            <v>0.10413155430711618</v>
          </cell>
          <cell r="J551">
            <v>6.9973605690238028E-2</v>
          </cell>
          <cell r="K551">
            <v>8.1788753570043893E-2</v>
          </cell>
          <cell r="L551">
            <v>5.8262594881247631E-2</v>
          </cell>
          <cell r="M551">
            <v>2.5144452134568951E-3</v>
          </cell>
          <cell r="N551">
            <v>2.5081386362681979E-3</v>
          </cell>
          <cell r="O551">
            <v>2.5018636154716667E-3</v>
          </cell>
          <cell r="P551">
            <v>2.4956199148087332E-3</v>
          </cell>
          <cell r="Q551">
            <v>2.489407300373836E-3</v>
          </cell>
          <cell r="R551">
            <v>2.4832255405846659E-3</v>
          </cell>
          <cell r="S551">
            <v>2.4770744061533012E-3</v>
          </cell>
          <cell r="T551">
            <v>2.4709536700584511E-3</v>
          </cell>
          <cell r="U551">
            <v>2.4648631075168126E-3</v>
          </cell>
          <cell r="V551">
            <v>2.4588024959557586E-3</v>
          </cell>
        </row>
        <row r="552">
          <cell r="A552" t="str">
            <v>(c) Loan to State Govt. in settlement of dues from customers</v>
          </cell>
          <cell r="D552">
            <v>451</v>
          </cell>
          <cell r="E552">
            <v>901</v>
          </cell>
          <cell r="F552">
            <v>901</v>
          </cell>
          <cell r="G552" t="str">
            <v>Recurring</v>
          </cell>
          <cell r="H552">
            <v>169.78899999999999</v>
          </cell>
          <cell r="I552">
            <v>188.14</v>
          </cell>
          <cell r="J552">
            <v>207.5152000822346</v>
          </cell>
          <cell r="K552">
            <v>225.33471996343008</v>
          </cell>
          <cell r="L552">
            <v>233.68838640541813</v>
          </cell>
          <cell r="M552">
            <v>234.27598305005571</v>
          </cell>
          <cell r="N552">
            <v>234.86357969469327</v>
          </cell>
          <cell r="O552">
            <v>235.45117633933086</v>
          </cell>
          <cell r="P552">
            <v>236.03877298396844</v>
          </cell>
          <cell r="Q552">
            <v>236.626369628606</v>
          </cell>
          <cell r="R552">
            <v>237.21396627324359</v>
          </cell>
          <cell r="S552">
            <v>237.80156291788114</v>
          </cell>
          <cell r="T552">
            <v>238.38915956251873</v>
          </cell>
          <cell r="U552">
            <v>238.97675620715628</v>
          </cell>
          <cell r="V552">
            <v>239.56435285179387</v>
          </cell>
        </row>
        <row r="553">
          <cell r="A553" t="str">
            <v>(d) Public Deposits with Govt. of India</v>
          </cell>
          <cell r="D553">
            <v>601</v>
          </cell>
          <cell r="E553">
            <v>1087</v>
          </cell>
          <cell r="F553">
            <v>2751</v>
          </cell>
          <cell r="G553" t="str">
            <v>Recurring</v>
          </cell>
        </row>
        <row r="554">
          <cell r="A554" t="str">
            <v>(e) Deposits with Banks/Financial Institutions</v>
          </cell>
          <cell r="B554">
            <v>4</v>
          </cell>
          <cell r="C554">
            <v>34</v>
          </cell>
          <cell r="D554">
            <v>28</v>
          </cell>
          <cell r="E554">
            <v>159</v>
          </cell>
          <cell r="F554">
            <v>61</v>
          </cell>
          <cell r="G554" t="str">
            <v>Recurring</v>
          </cell>
          <cell r="H554">
            <v>159.01900000000001</v>
          </cell>
          <cell r="I554">
            <v>176.53</v>
          </cell>
          <cell r="J554">
            <v>188.8824406124977</v>
          </cell>
          <cell r="K554">
            <v>204.33090000146171</v>
          </cell>
          <cell r="L554">
            <v>216.23574844996762</v>
          </cell>
          <cell r="M554">
            <v>216.77946139263594</v>
          </cell>
          <cell r="N554">
            <v>217.3231743353042</v>
          </cell>
          <cell r="O554">
            <v>217.86688727797249</v>
          </cell>
          <cell r="P554">
            <v>218.41060022064082</v>
          </cell>
          <cell r="Q554">
            <v>218.95431316330911</v>
          </cell>
          <cell r="R554">
            <v>219.49802610597737</v>
          </cell>
          <cell r="S554">
            <v>220.04173904864567</v>
          </cell>
          <cell r="T554">
            <v>220.58545199131399</v>
          </cell>
          <cell r="U554">
            <v>221.12916493398228</v>
          </cell>
          <cell r="V554">
            <v>221.67287787665055</v>
          </cell>
        </row>
        <row r="555">
          <cell r="A555" t="str">
            <v>(f) Loans and Advances to Employees</v>
          </cell>
          <cell r="B555">
            <v>196</v>
          </cell>
          <cell r="C555">
            <v>186</v>
          </cell>
          <cell r="D555">
            <v>262</v>
          </cell>
          <cell r="E555">
            <v>284</v>
          </cell>
          <cell r="F555">
            <v>296</v>
          </cell>
          <cell r="G555" t="str">
            <v>Recurring</v>
          </cell>
          <cell r="H555">
            <v>11.86099999999999</v>
          </cell>
          <cell r="I555">
            <v>12.144000000000005</v>
          </cell>
          <cell r="J555">
            <v>12.993759467502256</v>
          </cell>
          <cell r="K555">
            <v>14.056502858538224</v>
          </cell>
          <cell r="L555">
            <v>14.875471190032336</v>
          </cell>
          <cell r="M555">
            <v>14.912874747364029</v>
          </cell>
          <cell r="N555">
            <v>14.950278304695722</v>
          </cell>
          <cell r="O555">
            <v>14.987681862027415</v>
          </cell>
          <cell r="P555">
            <v>15.025085419359108</v>
          </cell>
          <cell r="Q555">
            <v>15.062488976690801</v>
          </cell>
          <cell r="R555">
            <v>15.099892534022494</v>
          </cell>
          <cell r="S555">
            <v>15.137296091354186</v>
          </cell>
          <cell r="T555">
            <v>15.174699648685881</v>
          </cell>
          <cell r="U555">
            <v>15.212103206017574</v>
          </cell>
          <cell r="V555">
            <v>15.249506763349265</v>
          </cell>
        </row>
        <row r="556">
          <cell r="A556" t="str">
            <v>(g) Interest on Income Tax Refunds</v>
          </cell>
          <cell r="B556">
            <v>6.4869418702611648E-2</v>
          </cell>
          <cell r="C556">
            <v>6.4516129032258007E-2</v>
          </cell>
          <cell r="D556">
            <v>279</v>
          </cell>
          <cell r="E556">
            <v>27</v>
          </cell>
          <cell r="F556">
            <v>12</v>
          </cell>
          <cell r="G556" t="str">
            <v>Recurring</v>
          </cell>
          <cell r="H556">
            <v>6.9411282771535521E-2</v>
          </cell>
          <cell r="I556">
            <v>6.4364989346703871E-2</v>
          </cell>
          <cell r="J556">
            <v>6.4364989346703871E-2</v>
          </cell>
          <cell r="K556">
            <v>6.4364989346703871E-2</v>
          </cell>
          <cell r="L556">
            <v>6.4364989346703871E-2</v>
          </cell>
          <cell r="M556">
            <v>6.4364989346703871E-2</v>
          </cell>
          <cell r="N556">
            <v>6.4364989346703871E-2</v>
          </cell>
          <cell r="O556">
            <v>6.4364989346703871E-2</v>
          </cell>
          <cell r="P556">
            <v>6.4364989346703871E-2</v>
          </cell>
          <cell r="Q556">
            <v>6.4364989346703871E-2</v>
          </cell>
          <cell r="R556">
            <v>6.4364989346703871E-2</v>
          </cell>
          <cell r="S556">
            <v>6.4364989346703871E-2</v>
          </cell>
          <cell r="T556">
            <v>6.4364989346703871E-2</v>
          </cell>
          <cell r="U556">
            <v>6.4364989346703871E-2</v>
          </cell>
          <cell r="V556">
            <v>6.4364989346703871E-2</v>
          </cell>
        </row>
        <row r="557">
          <cell r="A557" t="str">
            <v>(h) Others</v>
          </cell>
          <cell r="B557">
            <v>3120</v>
          </cell>
          <cell r="C557">
            <v>1683</v>
          </cell>
          <cell r="D557">
            <v>18</v>
          </cell>
          <cell r="E557">
            <v>157</v>
          </cell>
          <cell r="F557">
            <v>3</v>
          </cell>
          <cell r="G557" t="str">
            <v>Recurring</v>
          </cell>
          <cell r="H557">
            <v>1.7340946679327627</v>
          </cell>
          <cell r="I557">
            <v>1.918976944428709</v>
          </cell>
          <cell r="J557">
            <v>2.0454521804523766</v>
          </cell>
          <cell r="K557">
            <v>1.9603496037659325</v>
          </cell>
          <cell r="L557">
            <v>1.9607339826046877</v>
          </cell>
          <cell r="M557">
            <v>1.9659755988164123</v>
          </cell>
          <cell r="N557">
            <v>1.9701241692847216</v>
          </cell>
          <cell r="O557">
            <v>1.9744957017024676</v>
          </cell>
          <cell r="P557">
            <v>1.9789109838003447</v>
          </cell>
          <cell r="Q557">
            <v>1.9834132649363745</v>
          </cell>
          <cell r="R557">
            <v>1.9880136920059586</v>
          </cell>
          <cell r="S557">
            <v>1.9927317390276482</v>
          </cell>
          <cell r="T557">
            <v>1.9975853235025531</v>
          </cell>
          <cell r="U557">
            <v>2.0025941134225995</v>
          </cell>
          <cell r="V557">
            <v>2.054410622679915</v>
          </cell>
        </row>
        <row r="558">
          <cell r="A558" t="str">
            <v>Surcharge on late payment from customers</v>
          </cell>
          <cell r="B558">
            <v>5438</v>
          </cell>
          <cell r="C558">
            <v>6319</v>
          </cell>
          <cell r="D558">
            <v>3494</v>
          </cell>
          <cell r="E558">
            <v>5</v>
          </cell>
          <cell r="F558">
            <v>1900</v>
          </cell>
          <cell r="G558" t="str">
            <v>Non-Recurring</v>
          </cell>
          <cell r="H558">
            <v>0.13576476473795185</v>
          </cell>
          <cell r="I558">
            <v>0.10661602270904091</v>
          </cell>
          <cell r="J558">
            <v>6.5907637082799786E-2</v>
          </cell>
          <cell r="K558">
            <v>-4.160575226335661E-2</v>
          </cell>
          <cell r="L558">
            <v>1.9607667837240328E-4</v>
          </cell>
          <cell r="M558">
            <v>2.6732928883914653E-3</v>
          </cell>
          <cell r="N558">
            <v>2.1101841095112484E-3</v>
          </cell>
          <cell r="O558">
            <v>2.2189121304638793E-3</v>
          </cell>
          <cell r="P558">
            <v>2.23615685466938E-3</v>
          </cell>
          <cell r="Q558">
            <v>2.2751307021315892E-3</v>
          </cell>
          <cell r="R558">
            <v>2.3194495826523998E-3</v>
          </cell>
          <cell r="S558">
            <v>2.3732467440549243E-3</v>
          </cell>
          <cell r="T558">
            <v>2.4356436844195084E-3</v>
          </cell>
          <cell r="U558">
            <v>2.5074222668315382E-3</v>
          </cell>
          <cell r="V558">
            <v>2.5874693683562766E-2</v>
          </cell>
        </row>
        <row r="559">
          <cell r="A559" t="str">
            <v>Miscellaneous Income</v>
          </cell>
          <cell r="B559">
            <v>338</v>
          </cell>
          <cell r="C559">
            <v>479</v>
          </cell>
          <cell r="D559">
            <v>530</v>
          </cell>
          <cell r="E559">
            <v>997</v>
          </cell>
          <cell r="F559">
            <v>1057</v>
          </cell>
          <cell r="G559" t="str">
            <v>Recurring</v>
          </cell>
        </row>
        <row r="560">
          <cell r="A560" t="str">
            <v>TOTAL</v>
          </cell>
          <cell r="B560">
            <v>9729</v>
          </cell>
          <cell r="C560">
            <v>11083</v>
          </cell>
          <cell r="D560">
            <v>15475</v>
          </cell>
          <cell r="E560">
            <v>19424</v>
          </cell>
          <cell r="F560">
            <v>22028</v>
          </cell>
        </row>
        <row r="561">
          <cell r="A561" t="str">
            <v>Effective Commercial Capacity (billion units)</v>
          </cell>
          <cell r="E561">
            <v>148.7448</v>
          </cell>
          <cell r="F561">
            <v>148.7448</v>
          </cell>
          <cell r="G561">
            <v>155.31479999999999</v>
          </cell>
          <cell r="H561">
            <v>165.53480000000002</v>
          </cell>
          <cell r="I561">
            <v>183.41249999999999</v>
          </cell>
          <cell r="J561">
            <v>207.13019999999997</v>
          </cell>
          <cell r="K561">
            <v>226.7526</v>
          </cell>
          <cell r="L561">
            <v>235.42500000000001</v>
          </cell>
          <cell r="M561">
            <v>235.42500000000001</v>
          </cell>
          <cell r="N561">
            <v>235.42500000000001</v>
          </cell>
          <cell r="O561">
            <v>235.42500000000001</v>
          </cell>
          <cell r="P561">
            <v>235.42500000000001</v>
          </cell>
          <cell r="Q561">
            <v>235.42500000000001</v>
          </cell>
          <cell r="R561">
            <v>235.42500000000001</v>
          </cell>
          <cell r="S561">
            <v>235.42500000000001</v>
          </cell>
          <cell r="T561">
            <v>235.42500000000001</v>
          </cell>
          <cell r="U561">
            <v>235.42500000000001</v>
          </cell>
          <cell r="V561">
            <v>235.42500000000001</v>
          </cell>
        </row>
        <row r="562">
          <cell r="A562" t="str">
            <v>Capacity Addition</v>
          </cell>
          <cell r="F562">
            <v>0</v>
          </cell>
          <cell r="G562">
            <v>6.5699999999999932</v>
          </cell>
          <cell r="H562">
            <v>10.220000000000027</v>
          </cell>
          <cell r="I562">
            <v>17.877699999999976</v>
          </cell>
          <cell r="J562">
            <v>23.717699999999979</v>
          </cell>
          <cell r="K562">
            <v>19.622400000000027</v>
          </cell>
          <cell r="L562">
            <v>8.6724000000000103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Effective Generation Capacity (billion units)</v>
          </cell>
          <cell r="E563">
            <v>148.7448</v>
          </cell>
          <cell r="F563">
            <v>153.12479999999999</v>
          </cell>
          <cell r="G563">
            <v>170.64479999999998</v>
          </cell>
          <cell r="H563">
            <v>172.8348</v>
          </cell>
          <cell r="I563">
            <v>185.60249999999999</v>
          </cell>
          <cell r="J563">
            <v>200.56019999999998</v>
          </cell>
          <cell r="K563">
            <v>218.6934</v>
          </cell>
          <cell r="L563">
            <v>232.44660000000002</v>
          </cell>
          <cell r="M563">
            <v>232.44660000000002</v>
          </cell>
          <cell r="N563">
            <v>232.44660000000002</v>
          </cell>
          <cell r="O563">
            <v>232.44660000000002</v>
          </cell>
          <cell r="P563">
            <v>232.44660000000002</v>
          </cell>
          <cell r="Q563">
            <v>232.44660000000002</v>
          </cell>
          <cell r="R563">
            <v>232.44660000000002</v>
          </cell>
          <cell r="S563">
            <v>232.44660000000002</v>
          </cell>
          <cell r="T563">
            <v>232.44660000000002</v>
          </cell>
          <cell r="U563">
            <v>232.44660000000002</v>
          </cell>
          <cell r="V563">
            <v>232.44660000000002</v>
          </cell>
        </row>
        <row r="564">
          <cell r="A564" t="str">
            <v>Capacity Addition</v>
          </cell>
          <cell r="F564">
            <v>4.3799999999999955</v>
          </cell>
          <cell r="G564">
            <v>17.519999999999982</v>
          </cell>
          <cell r="H564">
            <v>2.1900000000000261</v>
          </cell>
          <cell r="I564">
            <v>12.767699999999991</v>
          </cell>
          <cell r="J564">
            <v>14.957699999999988</v>
          </cell>
          <cell r="K564">
            <v>18.133200000000016</v>
          </cell>
          <cell r="L564">
            <v>13.753200000000021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Capital base</v>
          </cell>
          <cell r="F565">
            <v>0.81698065891351368</v>
          </cell>
          <cell r="G565">
            <v>0.79763344678536952</v>
          </cell>
          <cell r="H565">
            <v>0.85470634386130573</v>
          </cell>
          <cell r="I565">
            <v>0.8802198246252072</v>
          </cell>
          <cell r="J565">
            <v>0.88039999999999985</v>
          </cell>
          <cell r="K565">
            <v>0.8828999999999998</v>
          </cell>
          <cell r="L565">
            <v>0.88539999999999974</v>
          </cell>
          <cell r="M565">
            <v>0.88789999999999969</v>
          </cell>
          <cell r="N565">
            <v>0.89039999999999964</v>
          </cell>
          <cell r="O565">
            <v>0.89289999999999958</v>
          </cell>
          <cell r="P565">
            <v>0.89539999999999953</v>
          </cell>
          <cell r="Q565">
            <v>0.89789999999999948</v>
          </cell>
          <cell r="R565">
            <v>0.90039999999999942</v>
          </cell>
          <cell r="S565">
            <v>0.90289999999999937</v>
          </cell>
          <cell r="T565">
            <v>0.90539999999999932</v>
          </cell>
          <cell r="U565">
            <v>0.90789999999999926</v>
          </cell>
          <cell r="V565">
            <v>0.91039999999999921</v>
          </cell>
        </row>
        <row r="566">
          <cell r="A566" t="str">
            <v>Dep</v>
          </cell>
          <cell r="F566">
            <v>125.1</v>
          </cell>
          <cell r="G566">
            <v>136.11199999999999</v>
          </cell>
          <cell r="H566">
            <v>147.72300000000001</v>
          </cell>
          <cell r="I566">
            <v>163.37100000000001</v>
          </cell>
          <cell r="J566">
            <v>176.57320007999996</v>
          </cell>
          <cell r="K566">
            <v>193.08440285999995</v>
          </cell>
          <cell r="L566">
            <v>205.80821963999995</v>
          </cell>
          <cell r="M566">
            <v>206.38933613999995</v>
          </cell>
          <cell r="N566">
            <v>206.97045263999993</v>
          </cell>
          <cell r="O566">
            <v>207.55156913999991</v>
          </cell>
          <cell r="P566">
            <v>208.13268563999992</v>
          </cell>
          <cell r="Q566">
            <v>208.7138021399999</v>
          </cell>
          <cell r="R566">
            <v>209.29491863999988</v>
          </cell>
          <cell r="S566">
            <v>209.87603513999986</v>
          </cell>
          <cell r="T566">
            <v>210.45715163999986</v>
          </cell>
          <cell r="U566">
            <v>211.03826813999984</v>
          </cell>
          <cell r="V566">
            <v>211.61938463999982</v>
          </cell>
        </row>
        <row r="567">
          <cell r="A567" t="str">
            <v>70% 30</v>
          </cell>
          <cell r="F567">
            <v>124.66199999999999</v>
          </cell>
          <cell r="G567">
            <v>134.35999999999999</v>
          </cell>
          <cell r="H567">
            <v>147.50400000000002</v>
          </cell>
          <cell r="I567">
            <v>162.09423000000001</v>
          </cell>
          <cell r="J567">
            <v>175.07743007999997</v>
          </cell>
        </row>
        <row r="568">
          <cell r="A568">
            <v>0.14000000000000001</v>
          </cell>
          <cell r="F568">
            <v>0.43799999999999956</v>
          </cell>
          <cell r="G568">
            <v>1.7519999999999982</v>
          </cell>
          <cell r="H568">
            <v>0.21900000000000264</v>
          </cell>
          <cell r="I568">
            <v>1.2767699999999991</v>
          </cell>
          <cell r="J568">
            <v>1.4957699999999989</v>
          </cell>
        </row>
        <row r="569">
          <cell r="A569" t="str">
            <v>New (% of total generation)</v>
          </cell>
          <cell r="F569">
            <v>0.1</v>
          </cell>
          <cell r="G569">
            <v>0.1</v>
          </cell>
          <cell r="H569">
            <v>0.1</v>
          </cell>
          <cell r="I569">
            <v>0.1</v>
          </cell>
          <cell r="J569">
            <v>0.1</v>
          </cell>
          <cell r="K569">
            <v>0.1</v>
          </cell>
          <cell r="L569">
            <v>0.1</v>
          </cell>
          <cell r="M569">
            <v>0.1</v>
          </cell>
          <cell r="N569">
            <v>0.1</v>
          </cell>
          <cell r="O569">
            <v>0.1</v>
          </cell>
          <cell r="P569">
            <v>0.1</v>
          </cell>
          <cell r="Q569">
            <v>0.1</v>
          </cell>
          <cell r="R569">
            <v>0.1</v>
          </cell>
          <cell r="S569">
            <v>0.1</v>
          </cell>
          <cell r="T569">
            <v>0.1</v>
          </cell>
          <cell r="U569">
            <v>0.1</v>
          </cell>
          <cell r="V569">
            <v>0.1</v>
          </cell>
        </row>
        <row r="570">
          <cell r="A570" t="str">
            <v>Write back from Reserves:</v>
          </cell>
          <cell r="F570">
            <v>116.21790000000001</v>
          </cell>
          <cell r="G570">
            <v>126.42992083464269</v>
          </cell>
          <cell r="H570">
            <v>137.46935707514046</v>
          </cell>
          <cell r="I570">
            <v>152.85562732543966</v>
          </cell>
          <cell r="J570">
            <v>165.20806793793736</v>
          </cell>
          <cell r="K570">
            <v>180.65652732690137</v>
          </cell>
          <cell r="L570">
            <v>192.56137577540727</v>
          </cell>
          <cell r="M570">
            <v>193.10508871807556</v>
          </cell>
          <cell r="N570">
            <v>193.64880166074386</v>
          </cell>
          <cell r="O570">
            <v>194.19251460341215</v>
          </cell>
          <cell r="P570">
            <v>194.73622754608044</v>
          </cell>
          <cell r="Q570">
            <v>195.27994048874874</v>
          </cell>
          <cell r="R570">
            <v>195.82365343141703</v>
          </cell>
          <cell r="S570">
            <v>196.36736637408532</v>
          </cell>
          <cell r="T570">
            <v>196.91107931675361</v>
          </cell>
          <cell r="U570">
            <v>197.45479225942191</v>
          </cell>
          <cell r="V570">
            <v>197.9985052020902</v>
          </cell>
        </row>
        <row r="571">
          <cell r="A571" t="str">
            <v>Bonds Redemption Reserve</v>
          </cell>
          <cell r="B571">
            <v>2500</v>
          </cell>
          <cell r="C571">
            <v>1578</v>
          </cell>
          <cell r="D571">
            <v>1250</v>
          </cell>
          <cell r="E571">
            <v>0</v>
          </cell>
          <cell r="F571">
            <v>584</v>
          </cell>
          <cell r="G571">
            <v>7.113317830431784E-2</v>
          </cell>
          <cell r="H571">
            <v>6.9411282771535521E-2</v>
          </cell>
          <cell r="I571">
            <v>6.4364989346703871E-2</v>
          </cell>
          <cell r="J571">
            <v>6.4364989346703871E-2</v>
          </cell>
          <cell r="K571">
            <v>6.4364989346703871E-2</v>
          </cell>
          <cell r="L571">
            <v>6.4364989346703871E-2</v>
          </cell>
          <cell r="M571">
            <v>6.4364989346703871E-2</v>
          </cell>
          <cell r="N571">
            <v>6.4364989346703871E-2</v>
          </cell>
          <cell r="O571">
            <v>6.4364989346703871E-2</v>
          </cell>
          <cell r="P571">
            <v>6.4364989346703871E-2</v>
          </cell>
          <cell r="Q571">
            <v>6.4364989346703871E-2</v>
          </cell>
          <cell r="R571">
            <v>6.4364989346703871E-2</v>
          </cell>
          <cell r="S571">
            <v>6.4364989346703871E-2</v>
          </cell>
          <cell r="T571">
            <v>6.4364989346703871E-2</v>
          </cell>
          <cell r="U571">
            <v>6.4364989346703871E-2</v>
          </cell>
          <cell r="V571">
            <v>6.4364989346703871E-2</v>
          </cell>
        </row>
        <row r="572">
          <cell r="A572" t="str">
            <v>Investment Allowance Reserve</v>
          </cell>
          <cell r="B572">
            <v>0</v>
          </cell>
          <cell r="C572">
            <v>7187</v>
          </cell>
          <cell r="D572">
            <v>0</v>
          </cell>
          <cell r="E572">
            <v>0</v>
          </cell>
          <cell r="F572">
            <v>0</v>
          </cell>
        </row>
        <row r="573">
          <cell r="A573" t="str">
            <v>Balance available for appropriation</v>
          </cell>
          <cell r="B573">
            <v>40143</v>
          </cell>
          <cell r="C573">
            <v>43875</v>
          </cell>
          <cell r="D573">
            <v>43732</v>
          </cell>
          <cell r="E573">
            <v>34138</v>
          </cell>
          <cell r="F573">
            <v>41134</v>
          </cell>
        </row>
        <row r="574">
          <cell r="A574" t="str">
            <v>Effective Commercial Capacity (billion units)</v>
          </cell>
          <cell r="E574">
            <v>31.579799999999999</v>
          </cell>
          <cell r="F574">
            <v>34.645799999999994</v>
          </cell>
          <cell r="G574">
            <v>34.645799999999994</v>
          </cell>
          <cell r="H574">
            <v>34.645799999999994</v>
          </cell>
          <cell r="I574">
            <v>34.645799999999994</v>
          </cell>
          <cell r="J574">
            <v>34.645799999999994</v>
          </cell>
          <cell r="K574">
            <v>34.645799999999994</v>
          </cell>
          <cell r="L574">
            <v>34.645799999999994</v>
          </cell>
          <cell r="M574">
            <v>34.645799999999994</v>
          </cell>
          <cell r="N574">
            <v>34.645799999999994</v>
          </cell>
          <cell r="O574">
            <v>34.645799999999994</v>
          </cell>
          <cell r="P574">
            <v>34.645799999999994</v>
          </cell>
          <cell r="Q574">
            <v>34.645799999999994</v>
          </cell>
          <cell r="R574">
            <v>34.645799999999994</v>
          </cell>
          <cell r="S574">
            <v>34.645799999999994</v>
          </cell>
          <cell r="T574">
            <v>34.645799999999994</v>
          </cell>
          <cell r="U574">
            <v>34.645799999999994</v>
          </cell>
          <cell r="V574">
            <v>34.645799999999994</v>
          </cell>
        </row>
        <row r="575">
          <cell r="A575" t="str">
            <v>Transfer to Bonds redemption reserve</v>
          </cell>
          <cell r="B575">
            <v>400</v>
          </cell>
          <cell r="C575">
            <v>175</v>
          </cell>
          <cell r="D575">
            <v>373</v>
          </cell>
          <cell r="E575">
            <v>1815</v>
          </cell>
          <cell r="F575">
            <v>2067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Transfer to Foreign Project Reserve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34.645799999999994</v>
          </cell>
          <cell r="H576">
            <v>34.645799999999994</v>
          </cell>
          <cell r="I576">
            <v>34.645799999999994</v>
          </cell>
          <cell r="J576">
            <v>34.645799999999994</v>
          </cell>
          <cell r="K576">
            <v>34.645799999999994</v>
          </cell>
          <cell r="L576">
            <v>34.645799999999994</v>
          </cell>
          <cell r="M576">
            <v>34.645799999999994</v>
          </cell>
          <cell r="N576">
            <v>34.645799999999994</v>
          </cell>
          <cell r="O576">
            <v>34.645799999999994</v>
          </cell>
          <cell r="P576">
            <v>34.645799999999994</v>
          </cell>
          <cell r="Q576">
            <v>34.645799999999994</v>
          </cell>
          <cell r="R576">
            <v>34.645799999999994</v>
          </cell>
          <cell r="S576">
            <v>34.645799999999994</v>
          </cell>
          <cell r="T576">
            <v>34.645799999999994</v>
          </cell>
          <cell r="U576">
            <v>34.645799999999994</v>
          </cell>
          <cell r="V576">
            <v>34.645799999999994</v>
          </cell>
        </row>
        <row r="577">
          <cell r="A577" t="str">
            <v>Transfer to Capital Reserve</v>
          </cell>
          <cell r="B577">
            <v>34</v>
          </cell>
          <cell r="C577">
            <v>5</v>
          </cell>
          <cell r="D577">
            <v>506</v>
          </cell>
          <cell r="E577">
            <v>100</v>
          </cell>
          <cell r="F577">
            <v>30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Transfer to General Reserve *</v>
          </cell>
          <cell r="B578">
            <v>31992</v>
          </cell>
          <cell r="C578">
            <v>32655</v>
          </cell>
          <cell r="D578">
            <v>34278</v>
          </cell>
          <cell r="E578">
            <v>24067</v>
          </cell>
          <cell r="F578">
            <v>26261</v>
          </cell>
          <cell r="G578">
            <v>0.66380340474170041</v>
          </cell>
          <cell r="H578">
            <v>0.66842156913680739</v>
          </cell>
          <cell r="I578">
            <v>0.73033383555871145</v>
          </cell>
          <cell r="J578">
            <v>0.73033383555871145</v>
          </cell>
          <cell r="K578">
            <v>0.73033383555871145</v>
          </cell>
          <cell r="L578">
            <v>0.73033383555871145</v>
          </cell>
          <cell r="M578">
            <v>0.73033383555871145</v>
          </cell>
          <cell r="N578">
            <v>0.73033383555871145</v>
          </cell>
          <cell r="O578">
            <v>0.73033383555871145</v>
          </cell>
          <cell r="P578">
            <v>0.73033383555871145</v>
          </cell>
          <cell r="Q578">
            <v>0.73033383555871145</v>
          </cell>
          <cell r="R578">
            <v>0.73033383555871145</v>
          </cell>
          <cell r="S578">
            <v>0.73033383555871145</v>
          </cell>
          <cell r="T578">
            <v>0.73033383555871145</v>
          </cell>
          <cell r="U578">
            <v>0.73033383555871145</v>
          </cell>
          <cell r="V578">
            <v>0.73033383555871145</v>
          </cell>
        </row>
        <row r="579">
          <cell r="A579" t="str">
            <v>Interim dividend</v>
          </cell>
          <cell r="B579">
            <v>3000</v>
          </cell>
          <cell r="C579">
            <v>0</v>
          </cell>
          <cell r="D579">
            <v>0</v>
          </cell>
          <cell r="E579">
            <v>4000</v>
          </cell>
          <cell r="F579">
            <v>0</v>
          </cell>
          <cell r="G579">
            <v>22.998000000000001</v>
          </cell>
          <cell r="H579">
            <v>23.157999999999998</v>
          </cell>
          <cell r="I579">
            <v>25.303000000000001</v>
          </cell>
          <cell r="J579">
            <v>25.303000000000001</v>
          </cell>
          <cell r="K579">
            <v>25.303000000000001</v>
          </cell>
          <cell r="L579">
            <v>25.303000000000001</v>
          </cell>
          <cell r="M579">
            <v>25.303000000000001</v>
          </cell>
          <cell r="N579">
            <v>25.303000000000001</v>
          </cell>
          <cell r="O579">
            <v>25.303000000000001</v>
          </cell>
          <cell r="P579">
            <v>25.303000000000001</v>
          </cell>
          <cell r="Q579">
            <v>25.303000000000001</v>
          </cell>
          <cell r="R579">
            <v>25.303000000000001</v>
          </cell>
          <cell r="S579">
            <v>25.303000000000001</v>
          </cell>
          <cell r="T579">
            <v>25.303000000000001</v>
          </cell>
          <cell r="U579">
            <v>25.303000000000001</v>
          </cell>
          <cell r="V579">
            <v>25.303000000000001</v>
          </cell>
        </row>
        <row r="580">
          <cell r="A580" t="str">
            <v>Proposed dividend</v>
          </cell>
          <cell r="B580">
            <v>3500</v>
          </cell>
          <cell r="C580">
            <v>7470</v>
          </cell>
          <cell r="D580">
            <v>7079</v>
          </cell>
          <cell r="E580">
            <v>3080</v>
          </cell>
          <cell r="F580">
            <v>10823</v>
          </cell>
          <cell r="G580">
            <v>21.362079165357315</v>
          </cell>
          <cell r="H580">
            <v>21.54964292485954</v>
          </cell>
          <cell r="I580">
            <v>23.674372674560345</v>
          </cell>
          <cell r="J580">
            <v>23.674372674560352</v>
          </cell>
          <cell r="K580">
            <v>23.674372674560352</v>
          </cell>
          <cell r="L580">
            <v>23.674372674560352</v>
          </cell>
          <cell r="M580">
            <v>23.674372674560352</v>
          </cell>
          <cell r="N580">
            <v>23.674372674560352</v>
          </cell>
          <cell r="O580">
            <v>23.674372674560352</v>
          </cell>
          <cell r="P580">
            <v>23.674372674560352</v>
          </cell>
          <cell r="Q580">
            <v>23.674372674560352</v>
          </cell>
          <cell r="R580">
            <v>23.674372674560352</v>
          </cell>
          <cell r="S580">
            <v>23.674372674560352</v>
          </cell>
          <cell r="T580">
            <v>23.674372674560352</v>
          </cell>
          <cell r="U580">
            <v>23.674372674560352</v>
          </cell>
          <cell r="V580">
            <v>23.674372674560352</v>
          </cell>
        </row>
        <row r="581">
          <cell r="A581" t="str">
            <v>Tax on proposed dividend</v>
          </cell>
          <cell r="B581">
            <v>1100</v>
          </cell>
          <cell r="C581">
            <v>762</v>
          </cell>
          <cell r="D581">
            <v>0</v>
          </cell>
          <cell r="E581">
            <v>395</v>
          </cell>
          <cell r="F581">
            <v>1387</v>
          </cell>
          <cell r="G581">
            <v>7.1133178304317202E-2</v>
          </cell>
          <cell r="H581">
            <v>6.9451467101669273E-2</v>
          </cell>
          <cell r="I581">
            <v>6.4364989346704204E-2</v>
          </cell>
          <cell r="J581">
            <v>6.4364989346703871E-2</v>
          </cell>
          <cell r="K581">
            <v>6.4364989346703871E-2</v>
          </cell>
          <cell r="L581">
            <v>6.4364989346703871E-2</v>
          </cell>
          <cell r="M581">
            <v>6.4364989346703871E-2</v>
          </cell>
          <cell r="N581">
            <v>6.4364989346703871E-2</v>
          </cell>
          <cell r="O581">
            <v>6.4364989346703871E-2</v>
          </cell>
          <cell r="P581">
            <v>6.4364989346703871E-2</v>
          </cell>
          <cell r="Q581">
            <v>6.4364989346703871E-2</v>
          </cell>
          <cell r="R581">
            <v>6.4364989346703871E-2</v>
          </cell>
          <cell r="S581">
            <v>6.4364989346703871E-2</v>
          </cell>
          <cell r="T581">
            <v>6.4364989346703871E-2</v>
          </cell>
          <cell r="U581">
            <v>6.4364989346703871E-2</v>
          </cell>
          <cell r="V581">
            <v>6.4364989346703871E-2</v>
          </cell>
        </row>
        <row r="582">
          <cell r="A582" t="str">
            <v>Balance carried to Balance Sheet</v>
          </cell>
          <cell r="B582">
            <v>117</v>
          </cell>
          <cell r="C582">
            <v>2808</v>
          </cell>
          <cell r="D582">
            <v>1496</v>
          </cell>
          <cell r="E582">
            <v>681</v>
          </cell>
          <cell r="F582">
            <v>566</v>
          </cell>
          <cell r="G582">
            <v>1.6359208346426861</v>
          </cell>
          <cell r="H582">
            <v>1.6083570751404572</v>
          </cell>
          <cell r="I582">
            <v>1.6286273254396555</v>
          </cell>
          <cell r="J582">
            <v>1.6286273254396484</v>
          </cell>
          <cell r="K582">
            <v>1.6286273254396484</v>
          </cell>
          <cell r="L582">
            <v>1.6286273254396484</v>
          </cell>
          <cell r="M582">
            <v>1.6286273254396484</v>
          </cell>
          <cell r="N582">
            <v>1.6286273254396484</v>
          </cell>
          <cell r="O582">
            <v>1.6286273254396484</v>
          </cell>
          <cell r="P582">
            <v>1.6286273254396484</v>
          </cell>
          <cell r="Q582">
            <v>1.6286273254396484</v>
          </cell>
          <cell r="R582">
            <v>1.6286273254396484</v>
          </cell>
          <cell r="S582">
            <v>1.6286273254396484</v>
          </cell>
          <cell r="T582">
            <v>1.6286273254396484</v>
          </cell>
          <cell r="U582">
            <v>1.6286273254396484</v>
          </cell>
          <cell r="V582">
            <v>1.6286273254396484</v>
          </cell>
        </row>
        <row r="584">
          <cell r="A584" t="str">
            <v>* The impact of adjustments on profit for the year have been adjusted in General Reserve</v>
          </cell>
        </row>
        <row r="585">
          <cell r="A585" t="str">
            <v>Coal-fired:</v>
          </cell>
          <cell r="B585">
            <v>90.1</v>
          </cell>
          <cell r="C585">
            <v>88.5</v>
          </cell>
          <cell r="D585">
            <v>89.1</v>
          </cell>
          <cell r="E585">
            <v>88.7</v>
          </cell>
          <cell r="F585">
            <v>88.8</v>
          </cell>
          <cell r="G585">
            <v>89</v>
          </cell>
          <cell r="H585">
            <v>89</v>
          </cell>
          <cell r="I585">
            <v>89</v>
          </cell>
          <cell r="J585">
            <v>89</v>
          </cell>
          <cell r="K585">
            <v>89</v>
          </cell>
          <cell r="L585">
            <v>89</v>
          </cell>
          <cell r="M585">
            <v>89</v>
          </cell>
          <cell r="N585">
            <v>89</v>
          </cell>
          <cell r="O585">
            <v>89</v>
          </cell>
          <cell r="P585">
            <v>89</v>
          </cell>
          <cell r="Q585">
            <v>89</v>
          </cell>
          <cell r="R585">
            <v>89</v>
          </cell>
          <cell r="S585">
            <v>89</v>
          </cell>
          <cell r="T585">
            <v>89</v>
          </cell>
          <cell r="U585">
            <v>89</v>
          </cell>
          <cell r="V585">
            <v>89</v>
          </cell>
        </row>
        <row r="586">
          <cell r="A586" t="str">
            <v>Gas-fired:</v>
          </cell>
          <cell r="B586">
            <v>87.7</v>
          </cell>
          <cell r="C586">
            <v>88.1</v>
          </cell>
          <cell r="D586">
            <v>87.7</v>
          </cell>
          <cell r="E586">
            <v>87.7</v>
          </cell>
          <cell r="F586">
            <v>89</v>
          </cell>
          <cell r="G586">
            <v>89</v>
          </cell>
          <cell r="H586">
            <v>89</v>
          </cell>
          <cell r="I586">
            <v>89</v>
          </cell>
          <cell r="J586">
            <v>89</v>
          </cell>
          <cell r="K586">
            <v>89</v>
          </cell>
          <cell r="L586">
            <v>89</v>
          </cell>
          <cell r="M586">
            <v>89</v>
          </cell>
          <cell r="N586">
            <v>89</v>
          </cell>
          <cell r="O586">
            <v>89</v>
          </cell>
          <cell r="P586">
            <v>89</v>
          </cell>
          <cell r="Q586">
            <v>89</v>
          </cell>
          <cell r="R586">
            <v>89</v>
          </cell>
          <cell r="S586">
            <v>89</v>
          </cell>
          <cell r="T586">
            <v>89</v>
          </cell>
          <cell r="U586">
            <v>89</v>
          </cell>
          <cell r="V586">
            <v>89</v>
          </cell>
        </row>
        <row r="587">
          <cell r="A587" t="str">
            <v>Average PLF (%)</v>
          </cell>
        </row>
        <row r="588">
          <cell r="A588" t="str">
            <v>Coal-fired:</v>
          </cell>
          <cell r="B588">
            <v>80.400000000000006</v>
          </cell>
          <cell r="C588">
            <v>81.8</v>
          </cell>
          <cell r="D588">
            <v>81.099999999999994</v>
          </cell>
          <cell r="E588">
            <v>83.6</v>
          </cell>
          <cell r="F588">
            <v>84.4</v>
          </cell>
          <cell r="G588">
            <v>0.79763344678536952</v>
          </cell>
          <cell r="H588">
            <v>0.85470634386130573</v>
          </cell>
          <cell r="I588">
            <v>0.8802198246252072</v>
          </cell>
          <cell r="J588">
            <v>0.88039999999999985</v>
          </cell>
          <cell r="K588">
            <v>0.8828999999999998</v>
          </cell>
          <cell r="L588">
            <v>0.88539999999999974</v>
          </cell>
          <cell r="M588">
            <v>0.88789999999999969</v>
          </cell>
          <cell r="N588">
            <v>0.89039999999999964</v>
          </cell>
          <cell r="O588">
            <v>0.89289999999999958</v>
          </cell>
          <cell r="P588">
            <v>0.89539999999999953</v>
          </cell>
          <cell r="Q588">
            <v>0.89789999999999948</v>
          </cell>
          <cell r="R588">
            <v>0.90039999999999942</v>
          </cell>
          <cell r="S588">
            <v>0.90289999999999937</v>
          </cell>
          <cell r="T588">
            <v>0.90539999999999932</v>
          </cell>
          <cell r="U588">
            <v>0.90789999999999926</v>
          </cell>
          <cell r="V588">
            <v>0.91039999999999921</v>
          </cell>
        </row>
        <row r="589">
          <cell r="A589" t="str">
            <v>Adjustments for</v>
          </cell>
          <cell r="B589" t="str">
            <v>Rsbn</v>
          </cell>
          <cell r="C589">
            <v>72.2</v>
          </cell>
          <cell r="D589">
            <v>71.099999999999994</v>
          </cell>
          <cell r="E589">
            <v>70</v>
          </cell>
          <cell r="F589">
            <v>68.3</v>
          </cell>
          <cell r="G589">
            <v>0.66380340474170041</v>
          </cell>
          <cell r="H589">
            <v>0.66842156913680739</v>
          </cell>
          <cell r="I589">
            <v>0.73033383555871145</v>
          </cell>
          <cell r="J589">
            <v>0.73033383555871145</v>
          </cell>
          <cell r="K589">
            <v>0.73033383555871145</v>
          </cell>
          <cell r="L589">
            <v>0.73033383555871145</v>
          </cell>
          <cell r="M589">
            <v>0.73033383555871145</v>
          </cell>
          <cell r="N589">
            <v>0.73033383555871145</v>
          </cell>
          <cell r="O589">
            <v>0.73033383555871145</v>
          </cell>
          <cell r="P589">
            <v>0.73033383555871145</v>
          </cell>
          <cell r="Q589">
            <v>0.73033383555871145</v>
          </cell>
          <cell r="R589">
            <v>0.73033383555871145</v>
          </cell>
          <cell r="S589">
            <v>0.73033383555871145</v>
          </cell>
          <cell r="T589">
            <v>0.73033383555871145</v>
          </cell>
          <cell r="U589">
            <v>0.73033383555871145</v>
          </cell>
          <cell r="V589">
            <v>0.73033383555871145</v>
          </cell>
        </row>
        <row r="590">
          <cell r="A590" t="str">
            <v>Adjustment for tariff orders of previous years</v>
          </cell>
          <cell r="B590">
            <v>13.96</v>
          </cell>
          <cell r="C590" t="str">
            <v>Upwards</v>
          </cell>
          <cell r="D590">
            <v>113.52767279999998</v>
          </cell>
          <cell r="E590">
            <v>124.35065279999998</v>
          </cell>
          <cell r="F590">
            <v>125.5406112</v>
          </cell>
        </row>
        <row r="591">
          <cell r="A591" t="str">
            <v>Rebates and surcharge on dues writ off</v>
          </cell>
          <cell r="B591">
            <v>26.53</v>
          </cell>
          <cell r="C591" t="str">
            <v>Downward</v>
          </cell>
          <cell r="D591">
            <v>120.92657465868466</v>
          </cell>
          <cell r="E591">
            <v>134.59877047433355</v>
          </cell>
          <cell r="F591">
            <v>134.9544741899839</v>
          </cell>
          <cell r="G591">
            <v>136.11200000000002</v>
          </cell>
          <cell r="H591">
            <v>149.59480689305627</v>
          </cell>
          <cell r="I591">
            <v>172.68170123893805</v>
          </cell>
          <cell r="J591">
            <v>180.42935207999994</v>
          </cell>
          <cell r="K591">
            <v>205.22710313999997</v>
          </cell>
          <cell r="L591">
            <v>205.80821963999995</v>
          </cell>
          <cell r="M591">
            <v>206.3893361399999</v>
          </cell>
          <cell r="N591">
            <v>206.97045263999991</v>
          </cell>
          <cell r="O591">
            <v>207.55156913999991</v>
          </cell>
          <cell r="P591">
            <v>208.13268563999989</v>
          </cell>
          <cell r="Q591">
            <v>208.71380213999987</v>
          </cell>
          <cell r="R591">
            <v>209.29491863999985</v>
          </cell>
          <cell r="S591">
            <v>209.87603513999986</v>
          </cell>
          <cell r="T591">
            <v>210.45715163999986</v>
          </cell>
          <cell r="U591">
            <v>211.03826813999981</v>
          </cell>
          <cell r="V591">
            <v>211.61938463999979</v>
          </cell>
        </row>
        <row r="592">
          <cell r="A592" t="str">
            <v>Provisions written back and water charges</v>
          </cell>
          <cell r="B592">
            <v>4.95</v>
          </cell>
          <cell r="C592" t="str">
            <v>Downwards</v>
          </cell>
          <cell r="D592">
            <v>1.4079999999999999</v>
          </cell>
          <cell r="E592">
            <v>26.250746449396733</v>
          </cell>
          <cell r="F592">
            <v>25.43749530551743</v>
          </cell>
          <cell r="G592">
            <v>22.998000000000005</v>
          </cell>
          <cell r="H592">
            <v>23.158000000000001</v>
          </cell>
          <cell r="I592">
            <v>25.303000000000004</v>
          </cell>
          <cell r="J592">
            <v>25.303000000000004</v>
          </cell>
          <cell r="K592">
            <v>25.303000000000004</v>
          </cell>
          <cell r="L592">
            <v>25.303000000000004</v>
          </cell>
          <cell r="M592">
            <v>25.303000000000004</v>
          </cell>
          <cell r="N592">
            <v>25.303000000000004</v>
          </cell>
          <cell r="O592">
            <v>25.303000000000004</v>
          </cell>
          <cell r="P592">
            <v>25.303000000000004</v>
          </cell>
          <cell r="Q592">
            <v>25.303000000000004</v>
          </cell>
          <cell r="R592">
            <v>25.303000000000004</v>
          </cell>
          <cell r="S592">
            <v>25.303000000000004</v>
          </cell>
          <cell r="T592">
            <v>25.303000000000004</v>
          </cell>
          <cell r="U592">
            <v>25.303000000000004</v>
          </cell>
          <cell r="V592">
            <v>25.303000000000004</v>
          </cell>
        </row>
        <row r="593">
          <cell r="A593" t="str">
            <v>Tax write of previous years rellocated</v>
          </cell>
          <cell r="B593">
            <v>4.6109999999999998</v>
          </cell>
          <cell r="C593" t="str">
            <v>Upwards</v>
          </cell>
          <cell r="D593" t="str">
            <v xml:space="preserve"> incomes</v>
          </cell>
          <cell r="E593">
            <v>160.84951692373028</v>
          </cell>
          <cell r="F593">
            <v>160.39196949550131</v>
          </cell>
          <cell r="G593">
            <v>159.11000000000001</v>
          </cell>
          <cell r="H593">
            <v>172.75280689305629</v>
          </cell>
          <cell r="I593">
            <v>197.98470123893804</v>
          </cell>
          <cell r="J593">
            <v>205.73235207999994</v>
          </cell>
          <cell r="K593">
            <v>230.53010313999997</v>
          </cell>
          <cell r="L593">
            <v>231.11121963999994</v>
          </cell>
          <cell r="M593">
            <v>231.6923361399999</v>
          </cell>
          <cell r="N593">
            <v>232.2734526399999</v>
          </cell>
          <cell r="O593">
            <v>232.85456913999991</v>
          </cell>
          <cell r="P593">
            <v>233.43568563999989</v>
          </cell>
          <cell r="Q593">
            <v>234.01680213999987</v>
          </cell>
          <cell r="R593">
            <v>234.59791863999985</v>
          </cell>
          <cell r="S593">
            <v>235.17903513999985</v>
          </cell>
          <cell r="T593">
            <v>235.76015163999986</v>
          </cell>
          <cell r="U593">
            <v>236.34126813999981</v>
          </cell>
          <cell r="V593">
            <v>236.92238463999979</v>
          </cell>
        </row>
        <row r="596">
          <cell r="B596">
            <v>34.853999999999999</v>
          </cell>
        </row>
        <row r="597">
          <cell r="B597">
            <v>13.949</v>
          </cell>
        </row>
        <row r="598">
          <cell r="B598">
            <v>20.905000000000001</v>
          </cell>
          <cell r="C598">
            <v>22.640999999999998</v>
          </cell>
          <cell r="D598">
            <v>2.2530000000000001</v>
          </cell>
        </row>
        <row r="599">
          <cell r="B599">
            <v>43.545999999999999</v>
          </cell>
        </row>
        <row r="600">
          <cell r="B600">
            <v>12.574999999999999</v>
          </cell>
        </row>
        <row r="601">
          <cell r="B601">
            <v>30.971</v>
          </cell>
        </row>
        <row r="602">
          <cell r="A602" t="str">
            <v>INCENTIVES</v>
          </cell>
        </row>
        <row r="603">
          <cell r="A603" t="str">
            <v>Sales</v>
          </cell>
          <cell r="B603">
            <v>13.96</v>
          </cell>
          <cell r="C603" t="str">
            <v>F2001</v>
          </cell>
          <cell r="D603" t="str">
            <v>F2002</v>
          </cell>
          <cell r="E603" t="str">
            <v>F2003</v>
          </cell>
          <cell r="F603" t="str">
            <v>F2004</v>
          </cell>
          <cell r="G603" t="str">
            <v>F2005</v>
          </cell>
          <cell r="H603" t="str">
            <v>F2006E</v>
          </cell>
          <cell r="I603" t="str">
            <v>F2007E</v>
          </cell>
          <cell r="J603" t="str">
            <v>F2008E</v>
          </cell>
          <cell r="K603" t="str">
            <v>F2009E</v>
          </cell>
          <cell r="L603" t="str">
            <v>F2009E</v>
          </cell>
          <cell r="M603" t="str">
            <v>F2009E</v>
          </cell>
          <cell r="N603" t="str">
            <v>F2009E</v>
          </cell>
          <cell r="O603" t="str">
            <v>F2009E</v>
          </cell>
          <cell r="P603" t="str">
            <v>F2009E</v>
          </cell>
          <cell r="Q603" t="str">
            <v>F2009E</v>
          </cell>
          <cell r="R603" t="str">
            <v>F2009E</v>
          </cell>
          <cell r="S603" t="str">
            <v>F2009E</v>
          </cell>
          <cell r="T603" t="str">
            <v>F2009E</v>
          </cell>
          <cell r="U603" t="str">
            <v>F2009E</v>
          </cell>
          <cell r="V603" t="str">
            <v>F2009E</v>
          </cell>
        </row>
        <row r="604">
          <cell r="A604" t="str">
            <v>Other income</v>
          </cell>
          <cell r="B604">
            <v>43.532000000000004</v>
          </cell>
        </row>
        <row r="605">
          <cell r="A605" t="str">
            <v>Capital Base (Rs billion)</v>
          </cell>
          <cell r="F605">
            <v>163</v>
          </cell>
          <cell r="G605">
            <v>181.5</v>
          </cell>
          <cell r="H605">
            <v>192.678</v>
          </cell>
          <cell r="I605">
            <v>227.79505614035088</v>
          </cell>
          <cell r="J605">
            <v>257.51935614035085</v>
          </cell>
          <cell r="K605">
            <v>282.80515614035085</v>
          </cell>
          <cell r="L605">
            <v>282.80515614035085</v>
          </cell>
          <cell r="M605">
            <v>282.80515614035085</v>
          </cell>
          <cell r="N605">
            <v>282.80515614035085</v>
          </cell>
          <cell r="O605">
            <v>282.80515614035085</v>
          </cell>
          <cell r="P605">
            <v>282.80515614035085</v>
          </cell>
          <cell r="Q605">
            <v>282.80515614035085</v>
          </cell>
          <cell r="R605">
            <v>282.80515614035085</v>
          </cell>
          <cell r="S605">
            <v>282.80515614035085</v>
          </cell>
          <cell r="T605">
            <v>282.80515614035085</v>
          </cell>
          <cell r="U605">
            <v>282.80515614035085</v>
          </cell>
          <cell r="V605">
            <v>282.80515614035085</v>
          </cell>
        </row>
        <row r="606">
          <cell r="A606" t="str">
            <v>Commercial Capacity Addition (MW)</v>
          </cell>
          <cell r="G606">
            <v>1500</v>
          </cell>
          <cell r="H606">
            <v>1000</v>
          </cell>
          <cell r="I606">
            <v>2915</v>
          </cell>
          <cell r="J606">
            <v>2500</v>
          </cell>
          <cell r="K606">
            <v>1980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What depreciation rates are you going to use - similar to F2004? - Rs4.65bn extra on account of new rates</v>
          </cell>
          <cell r="G607">
            <v>41.111111111111114</v>
          </cell>
          <cell r="H607">
            <v>37.26</v>
          </cell>
          <cell r="I607">
            <v>40.156725146198831</v>
          </cell>
          <cell r="J607">
            <v>39.632399999999997</v>
          </cell>
          <cell r="K607">
            <v>42.568686868686868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Will provisions continue to be 2% of sales why should there be provisions given the one time settlement - why did you make nil provision inQ1</v>
          </cell>
          <cell r="G608">
            <v>18.5</v>
          </cell>
          <cell r="H608">
            <v>11.178000000000001</v>
          </cell>
          <cell r="I608">
            <v>35.117056140350876</v>
          </cell>
          <cell r="J608">
            <v>29.724299999999996</v>
          </cell>
          <cell r="K608">
            <v>25.285799999999998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Split of Q1 other income</v>
          </cell>
        </row>
        <row r="610">
          <cell r="A610" t="str">
            <v>How many months after commissioning does the plant get to sufficient cap util to get regulated return</v>
          </cell>
          <cell r="F610">
            <v>22.820000000000004</v>
          </cell>
          <cell r="G610">
            <v>22.820000000000004</v>
          </cell>
          <cell r="H610">
            <v>25.410000000000004</v>
          </cell>
          <cell r="I610">
            <v>26.974920000000001</v>
          </cell>
          <cell r="J610">
            <v>31.891307859649125</v>
          </cell>
          <cell r="K610">
            <v>36.05270985964912</v>
          </cell>
          <cell r="L610">
            <v>39.592721859649124</v>
          </cell>
          <cell r="M610">
            <v>39.592721859649124</v>
          </cell>
          <cell r="N610">
            <v>39.592721859649124</v>
          </cell>
          <cell r="O610">
            <v>39.592721859649124</v>
          </cell>
          <cell r="P610">
            <v>39.592721859649124</v>
          </cell>
          <cell r="Q610">
            <v>39.592721859649124</v>
          </cell>
          <cell r="R610">
            <v>39.592721859649124</v>
          </cell>
          <cell r="S610">
            <v>39.592721859649124</v>
          </cell>
          <cell r="T610">
            <v>39.592721859649124</v>
          </cell>
          <cell r="U610">
            <v>39.592721859649124</v>
          </cell>
          <cell r="V610">
            <v>39.592721859649124</v>
          </cell>
        </row>
        <row r="611">
          <cell r="A611" t="str">
            <v>What are the rebates to customers for prompt payment in  Finance charge</v>
          </cell>
          <cell r="B611">
            <v>4.9000000000000004</v>
          </cell>
          <cell r="G611">
            <v>0.77700000000000002</v>
          </cell>
          <cell r="H611">
            <v>0.78245999999999993</v>
          </cell>
          <cell r="I611">
            <v>2.4581939298245619</v>
          </cell>
          <cell r="J611">
            <v>2.0807009999999981</v>
          </cell>
          <cell r="K611">
            <v>1.7700059999999997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What were the UI income and expense booked in Q1</v>
          </cell>
          <cell r="F612">
            <v>22.820000000000004</v>
          </cell>
          <cell r="G612">
            <v>23.597000000000005</v>
          </cell>
          <cell r="H612">
            <v>26.192460000000004</v>
          </cell>
          <cell r="I612">
            <v>29.433113929824565</v>
          </cell>
          <cell r="J612">
            <v>33.972008859649122</v>
          </cell>
          <cell r="K612">
            <v>37.822715859649122</v>
          </cell>
          <cell r="L612">
            <v>39.592721859649124</v>
          </cell>
          <cell r="M612">
            <v>39.592721859649124</v>
          </cell>
          <cell r="N612">
            <v>39.592721859649124</v>
          </cell>
          <cell r="O612">
            <v>39.592721859649124</v>
          </cell>
          <cell r="P612">
            <v>39.592721859649124</v>
          </cell>
          <cell r="Q612">
            <v>39.592721859649124</v>
          </cell>
          <cell r="R612">
            <v>39.592721859649124</v>
          </cell>
          <cell r="S612">
            <v>39.592721859649124</v>
          </cell>
          <cell r="T612">
            <v>39.592721859649124</v>
          </cell>
          <cell r="U612">
            <v>39.592721859649124</v>
          </cell>
          <cell r="V612">
            <v>39.592721859649124</v>
          </cell>
        </row>
        <row r="613">
          <cell r="H613">
            <v>0.10999110056363093</v>
          </cell>
          <cell r="I613">
            <v>0.12372468755605848</v>
          </cell>
          <cell r="J613">
            <v>0.15421049028812739</v>
          </cell>
          <cell r="K613">
            <v>0.11334940526798665</v>
          </cell>
          <cell r="L613">
            <v>4.6797432700709907E-2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INCENTIVES - UI Charges &amp; PLF-related</v>
          </cell>
        </row>
        <row r="615">
          <cell r="A615" t="str">
            <v>UI Charges</v>
          </cell>
          <cell r="F615">
            <v>2.1760000000000002</v>
          </cell>
          <cell r="G615">
            <v>5.4</v>
          </cell>
          <cell r="H615">
            <v>6</v>
          </cell>
          <cell r="I615">
            <v>6.4499999999999993</v>
          </cell>
          <cell r="J615">
            <v>6.6112499999999983</v>
          </cell>
          <cell r="K615">
            <v>6.6112499999999983</v>
          </cell>
          <cell r="L615">
            <v>6.6112499999999983</v>
          </cell>
          <cell r="M615">
            <v>6.6112499999999983</v>
          </cell>
          <cell r="N615">
            <v>6.6112499999999983</v>
          </cell>
          <cell r="O615">
            <v>6.6112499999999983</v>
          </cell>
          <cell r="P615">
            <v>6.6112499999999983</v>
          </cell>
          <cell r="Q615">
            <v>6.6112499999999983</v>
          </cell>
          <cell r="R615">
            <v>6.6112499999999983</v>
          </cell>
          <cell r="S615">
            <v>6.6112499999999983</v>
          </cell>
          <cell r="T615">
            <v>6.6112499999999983</v>
          </cell>
          <cell r="U615">
            <v>6.6112499999999983</v>
          </cell>
          <cell r="V615">
            <v>6.6112499999999983</v>
          </cell>
        </row>
        <row r="616">
          <cell r="A616" t="str">
            <v>Dear Ms Sulochana,</v>
          </cell>
          <cell r="G616">
            <v>136.11199999999999</v>
          </cell>
          <cell r="H616">
            <v>147.72300000000001</v>
          </cell>
          <cell r="I616">
            <v>163.37100000000001</v>
          </cell>
          <cell r="J616">
            <v>176.57320007999996</v>
          </cell>
          <cell r="K616">
            <v>193.08440285999995</v>
          </cell>
          <cell r="L616">
            <v>205.80821963999995</v>
          </cell>
          <cell r="M616">
            <v>206.38933613999995</v>
          </cell>
          <cell r="N616">
            <v>206.97045263999993</v>
          </cell>
          <cell r="O616">
            <v>207.55156913999991</v>
          </cell>
          <cell r="P616">
            <v>208.13268563999992</v>
          </cell>
          <cell r="Q616">
            <v>208.7138021399999</v>
          </cell>
          <cell r="R616">
            <v>209.29491863999988</v>
          </cell>
          <cell r="S616">
            <v>209.87603513999986</v>
          </cell>
          <cell r="T616">
            <v>210.45715163999986</v>
          </cell>
          <cell r="U616">
            <v>211.03826813999984</v>
          </cell>
          <cell r="V616">
            <v>211.61938463999982</v>
          </cell>
        </row>
        <row r="617">
          <cell r="A617" t="str">
            <v>As discussed please find the difference between the calculated non recurring items</v>
          </cell>
          <cell r="G617">
            <v>0.87509999999999999</v>
          </cell>
          <cell r="H617">
            <v>0.87539999999999996</v>
          </cell>
          <cell r="I617">
            <v>0.8778999999999999</v>
          </cell>
          <cell r="J617">
            <v>0.88039999999999985</v>
          </cell>
          <cell r="K617">
            <v>0.8828999999999998</v>
          </cell>
          <cell r="L617">
            <v>0.88539999999999974</v>
          </cell>
          <cell r="M617">
            <v>0.88789999999999969</v>
          </cell>
          <cell r="N617">
            <v>0.89039999999999964</v>
          </cell>
          <cell r="O617">
            <v>0.89289999999999958</v>
          </cell>
          <cell r="P617">
            <v>0.89539999999999953</v>
          </cell>
          <cell r="Q617">
            <v>0.89789999999999948</v>
          </cell>
          <cell r="R617">
            <v>0.90039999999999942</v>
          </cell>
          <cell r="S617">
            <v>0.90289999999999937</v>
          </cell>
          <cell r="T617">
            <v>0.90539999999999932</v>
          </cell>
          <cell r="U617">
            <v>0.90789999999999926</v>
          </cell>
          <cell r="V617">
            <v>0.91039999999999921</v>
          </cell>
        </row>
        <row r="618">
          <cell r="A618" t="str">
            <v>from the propectus and the reported non recurring items in F2004.</v>
          </cell>
          <cell r="G618">
            <v>2.9202408867557956</v>
          </cell>
          <cell r="H618">
            <v>3.1809213502398919</v>
          </cell>
          <cell r="I618">
            <v>3.6241601833921777</v>
          </cell>
          <cell r="J618">
            <v>4.0312600199999906</v>
          </cell>
          <cell r="K618">
            <v>4.5324207149999864</v>
          </cell>
          <cell r="L618">
            <v>4.9627349099999876</v>
          </cell>
          <cell r="M618">
            <v>5.1080140349999823</v>
          </cell>
          <cell r="N618">
            <v>5.2532931599999699</v>
          </cell>
          <cell r="O618">
            <v>5.3985722849999718</v>
          </cell>
          <cell r="P618">
            <v>5.5438514099999665</v>
          </cell>
          <cell r="Q618">
            <v>5.6891305349999683</v>
          </cell>
          <cell r="R618">
            <v>5.8344096599999631</v>
          </cell>
          <cell r="S618">
            <v>5.9796887849999649</v>
          </cell>
          <cell r="T618">
            <v>6.1249679099999597</v>
          </cell>
          <cell r="U618">
            <v>6.2702470349999544</v>
          </cell>
          <cell r="V618">
            <v>6.4155261599999491</v>
          </cell>
        </row>
        <row r="619">
          <cell r="A619" t="str">
            <v>Would appreciate it if you could explain the difference and help us</v>
          </cell>
          <cell r="G619">
            <v>0.75</v>
          </cell>
          <cell r="H619">
            <v>0.84</v>
          </cell>
          <cell r="I619">
            <v>0.85</v>
          </cell>
          <cell r="J619">
            <v>0.85</v>
          </cell>
          <cell r="K619">
            <v>0.85</v>
          </cell>
          <cell r="L619">
            <v>0.85</v>
          </cell>
          <cell r="M619">
            <v>0.85</v>
          </cell>
          <cell r="N619">
            <v>0.85</v>
          </cell>
          <cell r="O619">
            <v>0.85</v>
          </cell>
          <cell r="P619">
            <v>0.85</v>
          </cell>
          <cell r="Q619">
            <v>0.85</v>
          </cell>
          <cell r="R619">
            <v>0.85</v>
          </cell>
          <cell r="S619">
            <v>0.85</v>
          </cell>
          <cell r="T619">
            <v>0.85</v>
          </cell>
          <cell r="U619">
            <v>0.85</v>
          </cell>
          <cell r="V619">
            <v>0.85</v>
          </cell>
        </row>
        <row r="620">
          <cell r="A620" t="str">
            <v>calculated the true F2004 profits for NTPC</v>
          </cell>
          <cell r="G620">
            <v>2.1901806650668467</v>
          </cell>
          <cell r="H620">
            <v>2.671973934201509</v>
          </cell>
          <cell r="I620">
            <v>3.0805361558833511</v>
          </cell>
          <cell r="J620">
            <v>3.4265710169999921</v>
          </cell>
          <cell r="K620">
            <v>3.8525576077499886</v>
          </cell>
          <cell r="L620">
            <v>4.2183246734999891</v>
          </cell>
          <cell r="M620">
            <v>4.3418119297499844</v>
          </cell>
          <cell r="N620">
            <v>4.4652991859999744</v>
          </cell>
          <cell r="O620">
            <v>4.588786442249976</v>
          </cell>
          <cell r="P620">
            <v>4.7122736984999714</v>
          </cell>
          <cell r="Q620">
            <v>4.8357609547499729</v>
          </cell>
          <cell r="R620">
            <v>4.9592482109999683</v>
          </cell>
          <cell r="S620">
            <v>5.0827354672499698</v>
          </cell>
          <cell r="T620">
            <v>5.2062227234999652</v>
          </cell>
          <cell r="U620">
            <v>5.3297099797499614</v>
          </cell>
          <cell r="V620">
            <v>5.4531972359999568</v>
          </cell>
        </row>
        <row r="621">
          <cell r="A621" t="str">
            <v>UI plus PLF incentives (Rs billion)</v>
          </cell>
          <cell r="F621">
            <v>2.1760000000000002</v>
          </cell>
          <cell r="G621">
            <v>7.5901806650668471</v>
          </cell>
          <cell r="H621">
            <v>8.6719739342015085</v>
          </cell>
          <cell r="I621">
            <v>9.5305361558833503</v>
          </cell>
          <cell r="J621">
            <v>10.03782101699999</v>
          </cell>
          <cell r="K621">
            <v>10.463807607749986</v>
          </cell>
          <cell r="L621">
            <v>10.829574673499987</v>
          </cell>
          <cell r="M621">
            <v>10.953061929749982</v>
          </cell>
          <cell r="N621">
            <v>11.076549185999973</v>
          </cell>
          <cell r="O621">
            <v>11.200036442249974</v>
          </cell>
          <cell r="P621">
            <v>11.323523698499969</v>
          </cell>
          <cell r="Q621">
            <v>11.44701095474997</v>
          </cell>
          <cell r="R621">
            <v>11.570498210999967</v>
          </cell>
          <cell r="S621">
            <v>11.693985467249968</v>
          </cell>
          <cell r="T621">
            <v>11.817472723499964</v>
          </cell>
          <cell r="U621">
            <v>11.940959979749959</v>
          </cell>
          <cell r="V621">
            <v>12.064447235999955</v>
          </cell>
        </row>
        <row r="622">
          <cell r="A622" t="str">
            <v>Non recurring income</v>
          </cell>
        </row>
        <row r="623">
          <cell r="A623" t="str">
            <v>INCENTIVES - Interest on Working Capital</v>
          </cell>
          <cell r="B623" t="str">
            <v>Rs bn</v>
          </cell>
        </row>
        <row r="624">
          <cell r="A624" t="str">
            <v>Provision written back</v>
          </cell>
          <cell r="B624">
            <v>9.6479999999999997</v>
          </cell>
        </row>
        <row r="625">
          <cell r="A625" t="str">
            <v>Other income - prior year interest</v>
          </cell>
          <cell r="B625">
            <v>20.905000000000001</v>
          </cell>
          <cell r="F625">
            <v>31016.547945205479</v>
          </cell>
          <cell r="G625">
            <v>36846.575342465752</v>
          </cell>
          <cell r="H625">
            <v>45077.917808219179</v>
          </cell>
          <cell r="I625">
            <v>55686.082191780821</v>
          </cell>
          <cell r="J625">
            <v>63509.589041095889</v>
          </cell>
          <cell r="K625">
            <v>65845.479263835907</v>
          </cell>
          <cell r="L625">
            <v>69695.470724352403</v>
          </cell>
          <cell r="M625">
            <v>70057.501055751258</v>
          </cell>
          <cell r="N625">
            <v>70381.419995122182</v>
          </cell>
          <cell r="O625">
            <v>70714.065612107297</v>
          </cell>
          <cell r="P625">
            <v>71049.063411789393</v>
          </cell>
          <cell r="Q625">
            <v>71387.981776954577</v>
          </cell>
          <cell r="R625">
            <v>71731.24623566537</v>
          </cell>
          <cell r="S625">
            <v>72079.587503519273</v>
          </cell>
          <cell r="T625">
            <v>72433.68681797685</v>
          </cell>
          <cell r="U625">
            <v>72794.295452522972</v>
          </cell>
          <cell r="V625">
            <v>74861.443573120821</v>
          </cell>
        </row>
        <row r="626">
          <cell r="A626" t="str">
            <v>Other income - late payment surcharge</v>
          </cell>
          <cell r="B626">
            <v>22.640999999999998</v>
          </cell>
          <cell r="F626">
            <v>60</v>
          </cell>
          <cell r="G626">
            <v>60</v>
          </cell>
          <cell r="H626">
            <v>60</v>
          </cell>
          <cell r="I626">
            <v>60</v>
          </cell>
          <cell r="J626">
            <v>60</v>
          </cell>
          <cell r="K626">
            <v>60</v>
          </cell>
          <cell r="L626">
            <v>60</v>
          </cell>
          <cell r="M626">
            <v>60</v>
          </cell>
          <cell r="N626">
            <v>60</v>
          </cell>
          <cell r="O626">
            <v>60</v>
          </cell>
          <cell r="P626">
            <v>60</v>
          </cell>
          <cell r="Q626">
            <v>60</v>
          </cell>
          <cell r="R626">
            <v>60</v>
          </cell>
          <cell r="S626">
            <v>60</v>
          </cell>
          <cell r="T626">
            <v>60</v>
          </cell>
          <cell r="U626">
            <v>60</v>
          </cell>
          <cell r="V626">
            <v>60</v>
          </cell>
        </row>
        <row r="627">
          <cell r="A627" t="str">
            <v>Converting dues into long term advance of DVB (incl prior period)</v>
          </cell>
          <cell r="B627">
            <v>2.2530000000000001</v>
          </cell>
          <cell r="F627">
            <v>16732.876712328769</v>
          </cell>
          <cell r="G627">
            <v>18799.31506849315</v>
          </cell>
          <cell r="H627">
            <v>22460.68493150685</v>
          </cell>
          <cell r="I627">
            <v>27150.821917808218</v>
          </cell>
          <cell r="J627">
            <v>30436.575342465752</v>
          </cell>
          <cell r="K627">
            <v>32998.014344062904</v>
          </cell>
          <cell r="L627">
            <v>34920.564285676643</v>
          </cell>
          <cell r="M627">
            <v>35008.370131395983</v>
          </cell>
          <cell r="N627">
            <v>35096.175977115308</v>
          </cell>
          <cell r="O627">
            <v>35183.981822834641</v>
          </cell>
          <cell r="P627">
            <v>35271.787668553981</v>
          </cell>
          <cell r="Q627">
            <v>35359.593514273314</v>
          </cell>
          <cell r="R627">
            <v>35447.399359992647</v>
          </cell>
          <cell r="S627">
            <v>35535.20520571198</v>
          </cell>
          <cell r="T627">
            <v>35623.01105143132</v>
          </cell>
          <cell r="U627">
            <v>35710.816897150653</v>
          </cell>
          <cell r="V627">
            <v>35798.622742869979</v>
          </cell>
        </row>
        <row r="628">
          <cell r="A628" t="str">
            <v>Earned interest from public deposits</v>
          </cell>
          <cell r="B628">
            <v>2.7509999999999999</v>
          </cell>
          <cell r="F628">
            <v>50</v>
          </cell>
          <cell r="G628">
            <v>50</v>
          </cell>
          <cell r="H628">
            <v>50</v>
          </cell>
          <cell r="I628">
            <v>50</v>
          </cell>
          <cell r="J628">
            <v>50</v>
          </cell>
          <cell r="K628">
            <v>50</v>
          </cell>
          <cell r="L628">
            <v>50</v>
          </cell>
          <cell r="M628">
            <v>50</v>
          </cell>
          <cell r="N628">
            <v>50</v>
          </cell>
          <cell r="O628">
            <v>50</v>
          </cell>
          <cell r="P628">
            <v>50</v>
          </cell>
          <cell r="Q628">
            <v>50</v>
          </cell>
          <cell r="R628">
            <v>50</v>
          </cell>
          <cell r="S628">
            <v>50</v>
          </cell>
          <cell r="T628">
            <v>50</v>
          </cell>
          <cell r="U628">
            <v>50</v>
          </cell>
          <cell r="V628">
            <v>50</v>
          </cell>
        </row>
        <row r="629">
          <cell r="A629" t="str">
            <v>Total Non recurring income (1)</v>
          </cell>
          <cell r="B629">
            <v>58.197999999999993</v>
          </cell>
          <cell r="F629">
            <v>0.35</v>
          </cell>
          <cell r="G629">
            <v>0.09</v>
          </cell>
          <cell r="H629">
            <v>0.1</v>
          </cell>
          <cell r="I629">
            <v>0.1</v>
          </cell>
          <cell r="J629">
            <v>0.1</v>
          </cell>
          <cell r="K629">
            <v>0.1</v>
          </cell>
          <cell r="L629">
            <v>0.1</v>
          </cell>
          <cell r="M629">
            <v>0.1</v>
          </cell>
          <cell r="N629">
            <v>0.1</v>
          </cell>
          <cell r="O629">
            <v>0.1</v>
          </cell>
          <cell r="P629">
            <v>0.1</v>
          </cell>
          <cell r="Q629">
            <v>0.1</v>
          </cell>
          <cell r="R629">
            <v>0.1</v>
          </cell>
          <cell r="S629">
            <v>0.1</v>
          </cell>
          <cell r="T629">
            <v>0.1</v>
          </cell>
          <cell r="U629">
            <v>0.1</v>
          </cell>
          <cell r="V629">
            <v>0.1</v>
          </cell>
        </row>
        <row r="630">
          <cell r="A630" t="str">
            <v>Other Working Capital</v>
          </cell>
          <cell r="F630">
            <v>16712.298630136986</v>
          </cell>
          <cell r="G630">
            <v>5008.1301369863013</v>
          </cell>
          <cell r="H630">
            <v>6753.8602739726039</v>
          </cell>
          <cell r="I630">
            <v>8283.690410958905</v>
          </cell>
          <cell r="J630">
            <v>9394.6164383561645</v>
          </cell>
          <cell r="K630">
            <v>9884.3493607898818</v>
          </cell>
          <cell r="L630">
            <v>10461.603501002905</v>
          </cell>
          <cell r="M630">
            <v>10506.587118714726</v>
          </cell>
          <cell r="N630">
            <v>10547.75959722375</v>
          </cell>
          <cell r="O630">
            <v>10589.804743494195</v>
          </cell>
          <cell r="P630">
            <v>10632.085108034338</v>
          </cell>
          <cell r="Q630">
            <v>10674.757529122791</v>
          </cell>
          <cell r="R630">
            <v>10717.864559565802</v>
          </cell>
          <cell r="S630">
            <v>10761.479270923126</v>
          </cell>
          <cell r="T630">
            <v>10805.669786940818</v>
          </cell>
          <cell r="U630">
            <v>10850.511234967364</v>
          </cell>
          <cell r="V630">
            <v>11066.006631599081</v>
          </cell>
        </row>
        <row r="631">
          <cell r="A631" t="str">
            <v>Non recurring expense</v>
          </cell>
          <cell r="F631">
            <v>64461.72328767123</v>
          </cell>
          <cell r="G631">
            <v>60654.020547945205</v>
          </cell>
          <cell r="H631">
            <v>74292.463013698638</v>
          </cell>
          <cell r="I631">
            <v>91120.594520547951</v>
          </cell>
          <cell r="J631">
            <v>103340.78082191781</v>
          </cell>
          <cell r="K631">
            <v>108727.8429686887</v>
          </cell>
          <cell r="L631">
            <v>115077.63851103195</v>
          </cell>
          <cell r="M631">
            <v>115572.45830586198</v>
          </cell>
          <cell r="N631">
            <v>116025.35556946124</v>
          </cell>
          <cell r="O631">
            <v>116487.85217843614</v>
          </cell>
          <cell r="P631">
            <v>116952.93618837772</v>
          </cell>
          <cell r="Q631">
            <v>117422.33282035068</v>
          </cell>
          <cell r="R631">
            <v>117896.51015522382</v>
          </cell>
          <cell r="S631">
            <v>118376.27198015439</v>
          </cell>
          <cell r="T631">
            <v>118862.36765634899</v>
          </cell>
          <cell r="U631">
            <v>119355.623584641</v>
          </cell>
          <cell r="V631">
            <v>121726.07294758988</v>
          </cell>
        </row>
        <row r="632">
          <cell r="A632" t="str">
            <v>Interest rate</v>
          </cell>
          <cell r="F632">
            <v>0.10249999999999999</v>
          </cell>
          <cell r="G632">
            <v>0.10249999999999999</v>
          </cell>
          <cell r="H632">
            <v>0.10249999999999999</v>
          </cell>
          <cell r="I632">
            <v>0.10249999999999999</v>
          </cell>
          <cell r="J632">
            <v>0.10249999999999999</v>
          </cell>
          <cell r="K632">
            <v>0.10249999999999999</v>
          </cell>
          <cell r="L632">
            <v>0.10249999999999999</v>
          </cell>
          <cell r="M632">
            <v>0.10249999999999999</v>
          </cell>
          <cell r="N632">
            <v>0.10249999999999999</v>
          </cell>
          <cell r="O632">
            <v>0.10249999999999999</v>
          </cell>
          <cell r="P632">
            <v>0.10249999999999999</v>
          </cell>
          <cell r="Q632">
            <v>0.10249999999999999</v>
          </cell>
          <cell r="R632">
            <v>0.10249999999999999</v>
          </cell>
          <cell r="S632">
            <v>0.10249999999999999</v>
          </cell>
          <cell r="T632">
            <v>0.10249999999999999</v>
          </cell>
          <cell r="U632">
            <v>0.10249999999999999</v>
          </cell>
          <cell r="V632">
            <v>0.10249999999999999</v>
          </cell>
        </row>
        <row r="633">
          <cell r="A633" t="str">
            <v>Interest on previously issued to SEB returned</v>
          </cell>
          <cell r="B633">
            <v>3.8170000000000002</v>
          </cell>
          <cell r="F633">
            <v>6607.3266369863004</v>
          </cell>
          <cell r="G633">
            <v>6217.0371061643827</v>
          </cell>
          <cell r="H633">
            <v>7614.9774589041099</v>
          </cell>
          <cell r="I633">
            <v>9339.8609383561652</v>
          </cell>
          <cell r="J633">
            <v>10592.430034246576</v>
          </cell>
          <cell r="K633">
            <v>11144.60390429059</v>
          </cell>
          <cell r="L633">
            <v>11795.457947380775</v>
          </cell>
          <cell r="M633">
            <v>11846.176976350851</v>
          </cell>
          <cell r="N633">
            <v>11892.598945869777</v>
          </cell>
          <cell r="O633">
            <v>11940.004848289704</v>
          </cell>
          <cell r="P633">
            <v>11987.675959308715</v>
          </cell>
          <cell r="Q633">
            <v>12035.789114085945</v>
          </cell>
          <cell r="R633">
            <v>12084.39229091044</v>
          </cell>
          <cell r="S633">
            <v>12133.567877965825</v>
          </cell>
          <cell r="T633">
            <v>12183.39268477577</v>
          </cell>
          <cell r="U633">
            <v>12233.951417425702</v>
          </cell>
          <cell r="V633">
            <v>12476.922477127962</v>
          </cell>
        </row>
        <row r="634">
          <cell r="A634" t="str">
            <v>Additional depreciation charge</v>
          </cell>
          <cell r="B634">
            <v>4.6529999999999996</v>
          </cell>
          <cell r="F634">
            <v>2830.2599999999998</v>
          </cell>
          <cell r="G634">
            <v>3828</v>
          </cell>
          <cell r="H634">
            <v>4244</v>
          </cell>
          <cell r="I634">
            <v>7113.8970000000008</v>
          </cell>
          <cell r="J634">
            <v>8113.35</v>
          </cell>
          <cell r="K634">
            <v>8411.7599759550394</v>
          </cell>
          <cell r="L634">
            <v>8903.5963850360185</v>
          </cell>
          <cell r="M634">
            <v>8949.8457598722234</v>
          </cell>
          <cell r="N634">
            <v>8991.2264043768591</v>
          </cell>
          <cell r="O634">
            <v>9033.7218819467089</v>
          </cell>
          <cell r="P634">
            <v>9076.5178508560948</v>
          </cell>
          <cell r="Q634">
            <v>9119.8146720059467</v>
          </cell>
          <cell r="R634">
            <v>9163.666706606251</v>
          </cell>
          <cell r="S634">
            <v>9208.167303574588</v>
          </cell>
          <cell r="T634">
            <v>9253.403490996543</v>
          </cell>
          <cell r="U634">
            <v>9299.4712440598087</v>
          </cell>
          <cell r="V634">
            <v>9563.5494164661868</v>
          </cell>
        </row>
        <row r="635">
          <cell r="A635" t="str">
            <v>Rebates to SEBs on OTS</v>
          </cell>
          <cell r="B635">
            <v>12.574999999999999</v>
          </cell>
          <cell r="F635">
            <v>5000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Total non recurring expense (2)</v>
          </cell>
          <cell r="B636">
            <v>21.044999999999998</v>
          </cell>
          <cell r="F636">
            <v>3264.5666369863006</v>
          </cell>
          <cell r="G636">
            <v>2389.0371061643827</v>
          </cell>
          <cell r="H636">
            <v>3370.9774589041099</v>
          </cell>
          <cell r="I636">
            <v>2225.9639383561644</v>
          </cell>
          <cell r="J636">
            <v>2479.0800342465755</v>
          </cell>
          <cell r="K636">
            <v>2732.843928335551</v>
          </cell>
          <cell r="L636">
            <v>2891.8615623447567</v>
          </cell>
          <cell r="M636">
            <v>2896.3312164786275</v>
          </cell>
          <cell r="N636">
            <v>2901.3725414929177</v>
          </cell>
          <cell r="O636">
            <v>2906.2829663429948</v>
          </cell>
          <cell r="P636">
            <v>2911.1581084526206</v>
          </cell>
          <cell r="Q636">
            <v>2915.974442079998</v>
          </cell>
          <cell r="R636">
            <v>2920.7255843041894</v>
          </cell>
          <cell r="S636">
            <v>2925.4005743912367</v>
          </cell>
          <cell r="T636">
            <v>2929.9891937792272</v>
          </cell>
          <cell r="U636">
            <v>2934.4801733658933</v>
          </cell>
          <cell r="V636">
            <v>2913.3730606617755</v>
          </cell>
        </row>
        <row r="637">
          <cell r="A637" t="str">
            <v>Breakdown of incentive</v>
          </cell>
        </row>
        <row r="638">
          <cell r="A638" t="str">
            <v>Net non recurring income (1-2)</v>
          </cell>
          <cell r="B638">
            <v>37.152999999999992</v>
          </cell>
          <cell r="F638">
            <v>10091.5</v>
          </cell>
          <cell r="G638">
            <v>12449</v>
          </cell>
          <cell r="H638">
            <v>17031.5</v>
          </cell>
          <cell r="I638">
            <v>19162.5</v>
          </cell>
          <cell r="J638">
            <v>22536.630358040315</v>
          </cell>
          <cell r="K638">
            <v>24584.018261820278</v>
          </cell>
          <cell r="L638">
            <v>25955.125166978967</v>
          </cell>
          <cell r="M638">
            <v>26748.186020418325</v>
          </cell>
          <cell r="N638">
            <v>26856.884615418294</v>
          </cell>
          <cell r="O638">
            <v>26961.940600350994</v>
          </cell>
          <cell r="P638">
            <v>27068.36995129758</v>
          </cell>
          <cell r="Q638">
            <v>27175.57688937155</v>
          </cell>
          <cell r="R638">
            <v>27283.808585249069</v>
          </cell>
          <cell r="S638">
            <v>27393.208370076296</v>
          </cell>
          <cell r="T638">
            <v>27503.951273440071</v>
          </cell>
          <cell r="U638">
            <v>27616.214873339559</v>
          </cell>
          <cell r="V638">
            <v>27940.832717663368</v>
          </cell>
        </row>
        <row r="639">
          <cell r="A639" t="str">
            <v>Non recurring mentioned in the prospectus</v>
          </cell>
          <cell r="B639">
            <v>12.7</v>
          </cell>
          <cell r="F639">
            <v>5572.9478869863005</v>
          </cell>
          <cell r="G639">
            <v>4941.0146061643836</v>
          </cell>
          <cell r="H639">
            <v>5869.2487089041097</v>
          </cell>
          <cell r="I639">
            <v>7375.7046883561643</v>
          </cell>
          <cell r="J639">
            <v>8282.4254225474433</v>
          </cell>
          <cell r="K639">
            <v>8624.7420324540126</v>
          </cell>
          <cell r="L639">
            <v>9135.0576177654311</v>
          </cell>
          <cell r="M639">
            <v>9104.4879092579722</v>
          </cell>
          <cell r="N639">
            <v>9139.7682727894007</v>
          </cell>
          <cell r="O639">
            <v>9176.4059367537266</v>
          </cell>
          <cell r="P639">
            <v>9213.1680393007136</v>
          </cell>
          <cell r="Q639">
            <v>9250.2924829253589</v>
          </cell>
          <cell r="R639">
            <v>9287.8019109224097</v>
          </cell>
          <cell r="S639">
            <v>9325.7640200330043</v>
          </cell>
          <cell r="T639">
            <v>9364.2376792481627</v>
          </cell>
          <cell r="U639">
            <v>9403.2893929083966</v>
          </cell>
          <cell r="V639">
            <v>9612.9871235674673</v>
          </cell>
        </row>
        <row r="640">
          <cell r="A640" t="str">
            <v>Difference</v>
          </cell>
          <cell r="B640">
            <v>24.452999999999992</v>
          </cell>
          <cell r="F640">
            <v>2742.6878869863008</v>
          </cell>
          <cell r="G640">
            <v>1113.0146061643836</v>
          </cell>
          <cell r="H640">
            <v>1625.2487089041097</v>
          </cell>
          <cell r="I640">
            <v>261.80768835616345</v>
          </cell>
          <cell r="J640">
            <v>169.07542254744294</v>
          </cell>
          <cell r="K640">
            <v>212.98205649897318</v>
          </cell>
          <cell r="L640">
            <v>231.46123272941259</v>
          </cell>
          <cell r="M640">
            <v>154.64214938574878</v>
          </cell>
          <cell r="N640">
            <v>148.54186841254159</v>
          </cell>
          <cell r="O640">
            <v>142.68405480701767</v>
          </cell>
          <cell r="P640">
            <v>136.65018844461883</v>
          </cell>
          <cell r="Q640">
            <v>130.47781091941215</v>
          </cell>
          <cell r="R640">
            <v>124.13520431615871</v>
          </cell>
          <cell r="S640">
            <v>117.59671645841627</v>
          </cell>
          <cell r="T640">
            <v>110.83418825161971</v>
          </cell>
          <cell r="U640">
            <v>103.81814884858795</v>
          </cell>
          <cell r="V640">
            <v>49.437707101280466</v>
          </cell>
        </row>
        <row r="641">
          <cell r="A641" t="str">
            <v>As % of net earned due to funding of interest on wcap</v>
          </cell>
          <cell r="F641">
            <v>0.8401384293745725</v>
          </cell>
          <cell r="G641">
            <v>0.46588418542872156</v>
          </cell>
          <cell r="H641">
            <v>0.4821298061816382</v>
          </cell>
          <cell r="I641">
            <v>0.11761542217503482</v>
          </cell>
          <cell r="J641">
            <v>6.8200872989898104E-2</v>
          </cell>
          <cell r="K641">
            <v>7.7934218742118477E-2</v>
          </cell>
          <cell r="L641">
            <v>8.0038835794664032E-2</v>
          </cell>
          <cell r="M641">
            <v>5.3392425737054827E-2</v>
          </cell>
          <cell r="N641">
            <v>5.119710284984931E-2</v>
          </cell>
          <cell r="O641">
            <v>4.9095031853198544E-2</v>
          </cell>
          <cell r="P641">
            <v>4.6940146619948803E-2</v>
          </cell>
          <cell r="Q641">
            <v>4.4745869180643723E-2</v>
          </cell>
          <cell r="R641">
            <v>4.2501495170670645E-2</v>
          </cell>
          <cell r="S641">
            <v>4.0198500502068045E-2</v>
          </cell>
          <cell r="T641">
            <v>3.7827507516729426E-2</v>
          </cell>
          <cell r="U641">
            <v>3.5378718790083682E-2</v>
          </cell>
          <cell r="V641">
            <v>1.6969233281113213E-2</v>
          </cell>
        </row>
        <row r="642">
          <cell r="A642" t="str">
            <v>Sales  adjustment</v>
          </cell>
          <cell r="B642" t="str">
            <v>cannot understand</v>
          </cell>
        </row>
        <row r="643">
          <cell r="A643" t="str">
            <v>INCENTIVES - O&amp;M Charges</v>
          </cell>
          <cell r="B643">
            <v>22</v>
          </cell>
        </row>
        <row r="644">
          <cell r="A644" t="str">
            <v>Normative O&amp;M Cost per MW</v>
          </cell>
          <cell r="B644">
            <v>61.281999999999996</v>
          </cell>
          <cell r="G644">
            <v>0.93600000000000005</v>
          </cell>
          <cell r="H644">
            <v>0.97299999999999998</v>
          </cell>
          <cell r="I644">
            <v>1.012</v>
          </cell>
          <cell r="J644">
            <v>1.052</v>
          </cell>
          <cell r="K644">
            <v>1.095</v>
          </cell>
          <cell r="L644">
            <v>1.095</v>
          </cell>
          <cell r="M644">
            <v>1.095</v>
          </cell>
          <cell r="N644">
            <v>1.095</v>
          </cell>
          <cell r="O644">
            <v>1.095</v>
          </cell>
          <cell r="P644">
            <v>1.095</v>
          </cell>
          <cell r="Q644">
            <v>1.095</v>
          </cell>
          <cell r="R644">
            <v>1.095</v>
          </cell>
          <cell r="S644">
            <v>1.095</v>
          </cell>
          <cell r="T644">
            <v>1.095</v>
          </cell>
          <cell r="U644">
            <v>1.095</v>
          </cell>
          <cell r="V644">
            <v>1.095</v>
          </cell>
        </row>
        <row r="645">
          <cell r="A645" t="str">
            <v>Total Normative O&amp;M cost</v>
          </cell>
          <cell r="B645">
            <v>39.281999999999996</v>
          </cell>
          <cell r="G645">
            <v>20999.16</v>
          </cell>
          <cell r="H645">
            <v>22802.255000000001</v>
          </cell>
          <cell r="I645">
            <v>26666.2</v>
          </cell>
          <cell r="J645">
            <v>30350.2</v>
          </cell>
          <cell r="K645">
            <v>33758.85</v>
          </cell>
          <cell r="L645">
            <v>33758.85</v>
          </cell>
          <cell r="M645">
            <v>33758.85</v>
          </cell>
          <cell r="N645">
            <v>33758.85</v>
          </cell>
          <cell r="O645">
            <v>33758.85</v>
          </cell>
          <cell r="P645">
            <v>33758.85</v>
          </cell>
          <cell r="Q645">
            <v>33758.85</v>
          </cell>
          <cell r="R645">
            <v>33758.85</v>
          </cell>
          <cell r="S645">
            <v>33758.85</v>
          </cell>
          <cell r="T645">
            <v>33758.85</v>
          </cell>
          <cell r="U645">
            <v>33758.85</v>
          </cell>
          <cell r="V645">
            <v>33758.85</v>
          </cell>
        </row>
        <row r="646">
          <cell r="A646" t="str">
            <v>Savings - Assumed</v>
          </cell>
          <cell r="H646">
            <v>5.0000000000000001E-3</v>
          </cell>
          <cell r="I646">
            <v>0.01</v>
          </cell>
          <cell r="J646">
            <v>1.4999999999999999E-2</v>
          </cell>
          <cell r="K646">
            <v>1.4999999999999999E-2</v>
          </cell>
          <cell r="L646">
            <v>1.4999999999999999E-2</v>
          </cell>
          <cell r="M646">
            <v>1.4999999999999999E-2</v>
          </cell>
          <cell r="N646">
            <v>1.4999999999999999E-2</v>
          </cell>
          <cell r="O646">
            <v>1.4999999999999999E-2</v>
          </cell>
          <cell r="P646">
            <v>1.4999999999999999E-2</v>
          </cell>
          <cell r="Q646">
            <v>1.4999999999999999E-2</v>
          </cell>
          <cell r="R646">
            <v>1.4999999999999999E-2</v>
          </cell>
          <cell r="S646">
            <v>1.4999999999999999E-2</v>
          </cell>
          <cell r="T646">
            <v>1.4999999999999999E-2</v>
          </cell>
          <cell r="U646">
            <v>1.4999999999999999E-2</v>
          </cell>
          <cell r="V646">
            <v>1.4999999999999999E-2</v>
          </cell>
        </row>
        <row r="647">
          <cell r="A647" t="str">
            <v>Quarterly numbers</v>
          </cell>
          <cell r="B647">
            <v>51.434999999999995</v>
          </cell>
          <cell r="C647">
            <v>47.834000000000003</v>
          </cell>
          <cell r="D647">
            <v>7.5281180750093935E-2</v>
          </cell>
          <cell r="H647">
            <v>0.11401127500000001</v>
          </cell>
          <cell r="I647">
            <v>0.26666200000000001</v>
          </cell>
          <cell r="J647">
            <v>0.45525299999999996</v>
          </cell>
          <cell r="K647">
            <v>0.50638274999999999</v>
          </cell>
          <cell r="L647">
            <v>0.50638274999999999</v>
          </cell>
          <cell r="M647">
            <v>0.50638274999999999</v>
          </cell>
          <cell r="N647">
            <v>0.50638274999999999</v>
          </cell>
          <cell r="O647">
            <v>0.50638274999999999</v>
          </cell>
          <cell r="P647">
            <v>0.50638274999999999</v>
          </cell>
          <cell r="Q647">
            <v>0.50638274999999999</v>
          </cell>
          <cell r="R647">
            <v>0.50638274999999999</v>
          </cell>
          <cell r="S647">
            <v>0.50638274999999999</v>
          </cell>
          <cell r="T647">
            <v>0.50638274999999999</v>
          </cell>
          <cell r="U647">
            <v>0.50638274999999999</v>
          </cell>
          <cell r="V647">
            <v>0.50638274999999999</v>
          </cell>
        </row>
        <row r="648">
          <cell r="B648">
            <v>0.38300000000000001</v>
          </cell>
        </row>
        <row r="649">
          <cell r="A649" t="str">
            <v>Sales</v>
          </cell>
          <cell r="B649">
            <v>51.817999999999998</v>
          </cell>
          <cell r="C649">
            <v>47.834000000000003</v>
          </cell>
          <cell r="D649">
            <v>8.3288037797382586E-2</v>
          </cell>
          <cell r="E649" t="str">
            <v>How did the sales grow despite potential fall in tariff</v>
          </cell>
        </row>
        <row r="650">
          <cell r="A650" t="str">
            <v>Fuel, emply, gen admin, , provi</v>
          </cell>
          <cell r="B650">
            <v>36.887</v>
          </cell>
          <cell r="C650">
            <v>32.346000000000004</v>
          </cell>
          <cell r="D650">
            <v>0.1403883014901377</v>
          </cell>
          <cell r="G650">
            <v>7.4999999999999997E-2</v>
          </cell>
          <cell r="H650">
            <v>7.4999999999999997E-2</v>
          </cell>
          <cell r="I650">
            <v>7.4999999999999997E-2</v>
          </cell>
          <cell r="J650">
            <v>7.4999999999999997E-2</v>
          </cell>
          <cell r="K650">
            <v>7.4999999999999997E-2</v>
          </cell>
          <cell r="L650">
            <v>7.4999999999999997E-2</v>
          </cell>
          <cell r="M650">
            <v>7.4999999999999997E-2</v>
          </cell>
          <cell r="N650">
            <v>7.4999999999999997E-2</v>
          </cell>
          <cell r="O650">
            <v>7.4999999999999997E-2</v>
          </cell>
          <cell r="P650">
            <v>7.4999999999999997E-2</v>
          </cell>
          <cell r="Q650">
            <v>7.4999999999999997E-2</v>
          </cell>
          <cell r="R650">
            <v>7.4999999999999997E-2</v>
          </cell>
          <cell r="S650">
            <v>7.4999999999999997E-2</v>
          </cell>
          <cell r="T650">
            <v>7.4999999999999997E-2</v>
          </cell>
          <cell r="U650">
            <v>7.4999999999999997E-2</v>
          </cell>
          <cell r="V650">
            <v>7.4999999999999997E-2</v>
          </cell>
        </row>
        <row r="651">
          <cell r="A651" t="str">
            <v>OP</v>
          </cell>
          <cell r="B651">
            <v>14.930999999999997</v>
          </cell>
          <cell r="C651">
            <v>15.488</v>
          </cell>
          <cell r="D651">
            <v>-3.5963326446281085E-2</v>
          </cell>
          <cell r="G651">
            <v>7.113317830431784E-2</v>
          </cell>
          <cell r="H651">
            <v>6.9411282771535521E-2</v>
          </cell>
          <cell r="I651">
            <v>6.4364989346703871E-2</v>
          </cell>
          <cell r="J651">
            <v>6.4364989346703871E-2</v>
          </cell>
          <cell r="K651">
            <v>6.4364989346703871E-2</v>
          </cell>
          <cell r="L651">
            <v>6.4364989346703871E-2</v>
          </cell>
          <cell r="M651">
            <v>6.4364989346703871E-2</v>
          </cell>
          <cell r="N651">
            <v>6.4364989346703871E-2</v>
          </cell>
          <cell r="O651">
            <v>6.4364989346703871E-2</v>
          </cell>
          <cell r="P651">
            <v>6.4364989346703871E-2</v>
          </cell>
          <cell r="Q651">
            <v>6.4364989346703871E-2</v>
          </cell>
          <cell r="R651">
            <v>6.4364989346703871E-2</v>
          </cell>
          <cell r="S651">
            <v>6.4364989346703871E-2</v>
          </cell>
          <cell r="T651">
            <v>6.4364989346703871E-2</v>
          </cell>
          <cell r="U651">
            <v>6.4364989346703871E-2</v>
          </cell>
          <cell r="V651">
            <v>6.4364989346703871E-2</v>
          </cell>
        </row>
        <row r="652">
          <cell r="A652" t="str">
            <v>Potential savings (Rs billion)</v>
          </cell>
          <cell r="G652">
            <v>0.53066327540694092</v>
          </cell>
          <cell r="H652">
            <v>0.91634284293072088</v>
          </cell>
          <cell r="I652">
            <v>2.1078697464939453</v>
          </cell>
          <cell r="J652">
            <v>2.3681332426305697</v>
          </cell>
          <cell r="K652">
            <v>2.5618199088331099</v>
          </cell>
          <cell r="L652">
            <v>2.7110781843401681</v>
          </cell>
          <cell r="M652">
            <v>2.7178950419040899</v>
          </cell>
          <cell r="N652">
            <v>2.7247118994680117</v>
          </cell>
          <cell r="O652">
            <v>2.7315287570319327</v>
          </cell>
          <cell r="P652">
            <v>2.7383456145958549</v>
          </cell>
          <cell r="Q652">
            <v>2.7451624721597763</v>
          </cell>
          <cell r="R652">
            <v>2.7519793297236981</v>
          </cell>
          <cell r="S652">
            <v>2.758796187287619</v>
          </cell>
          <cell r="T652">
            <v>2.7656130448515412</v>
          </cell>
          <cell r="U652">
            <v>2.7724299024154626</v>
          </cell>
          <cell r="V652">
            <v>2.7792467599793844</v>
          </cell>
        </row>
        <row r="653">
          <cell r="A653" t="str">
            <v>Other income</v>
          </cell>
          <cell r="B653">
            <v>5.3789999999999996</v>
          </cell>
          <cell r="C653">
            <v>1.694</v>
          </cell>
          <cell r="D653">
            <v>2.1753246753246751</v>
          </cell>
        </row>
        <row r="654">
          <cell r="A654" t="str">
            <v>Interest</v>
          </cell>
          <cell r="B654">
            <v>4.5110000000000001</v>
          </cell>
          <cell r="C654">
            <v>2.5779999999999998</v>
          </cell>
          <cell r="D654">
            <v>0.74980605120248267</v>
          </cell>
        </row>
        <row r="655">
          <cell r="A655" t="str">
            <v>GP</v>
          </cell>
          <cell r="B655">
            <v>15.798999999999996</v>
          </cell>
          <cell r="C655">
            <v>14.603999999999999</v>
          </cell>
          <cell r="D655">
            <v>8.1826896740618826E-2</v>
          </cell>
          <cell r="G655">
            <v>2</v>
          </cell>
          <cell r="H655">
            <v>2</v>
          </cell>
          <cell r="I655">
            <v>2</v>
          </cell>
          <cell r="J655">
            <v>2</v>
          </cell>
          <cell r="K655">
            <v>2</v>
          </cell>
          <cell r="L655">
            <v>2</v>
          </cell>
          <cell r="M655">
            <v>2</v>
          </cell>
          <cell r="N655">
            <v>2</v>
          </cell>
          <cell r="O655">
            <v>2</v>
          </cell>
          <cell r="P655">
            <v>2</v>
          </cell>
          <cell r="Q655">
            <v>2</v>
          </cell>
          <cell r="R655">
            <v>2</v>
          </cell>
          <cell r="S655">
            <v>2</v>
          </cell>
          <cell r="T655">
            <v>2</v>
          </cell>
          <cell r="U655">
            <v>2</v>
          </cell>
          <cell r="V655">
            <v>2</v>
          </cell>
        </row>
        <row r="656">
          <cell r="A656" t="str">
            <v>Depreciation</v>
          </cell>
          <cell r="B656">
            <v>4.7850000000000001</v>
          </cell>
          <cell r="C656">
            <v>4.8040000000000003</v>
          </cell>
          <cell r="D656">
            <v>-3.9550374687760126E-3</v>
          </cell>
          <cell r="G656">
            <v>13.08</v>
          </cell>
          <cell r="H656">
            <v>16.471999999999998</v>
          </cell>
          <cell r="I656">
            <v>18.033727274951715</v>
          </cell>
          <cell r="J656">
            <v>18.935413638699302</v>
          </cell>
          <cell r="K656">
            <v>18.935413638699302</v>
          </cell>
          <cell r="L656">
            <v>18.935413638699302</v>
          </cell>
          <cell r="M656">
            <v>18.935413638699302</v>
          </cell>
          <cell r="N656">
            <v>18.935413638699302</v>
          </cell>
          <cell r="O656">
            <v>18.935413638699302</v>
          </cell>
          <cell r="P656">
            <v>18.935413638699302</v>
          </cell>
          <cell r="Q656">
            <v>18.935413638699302</v>
          </cell>
          <cell r="R656">
            <v>18.935413638699302</v>
          </cell>
          <cell r="S656">
            <v>18.935413638699302</v>
          </cell>
          <cell r="T656">
            <v>18.935413638699302</v>
          </cell>
          <cell r="U656">
            <v>18.935413638699302</v>
          </cell>
          <cell r="V656">
            <v>18.935413638699302</v>
          </cell>
        </row>
        <row r="657">
          <cell r="A657" t="str">
            <v>PBT</v>
          </cell>
          <cell r="B657">
            <v>11.013999999999996</v>
          </cell>
          <cell r="C657">
            <v>9.7999999999999989</v>
          </cell>
          <cell r="D657">
            <v>0.12387755102040776</v>
          </cell>
          <cell r="G657">
            <v>3560.6899199999998</v>
          </cell>
          <cell r="H657">
            <v>5629.4707199999993</v>
          </cell>
          <cell r="I657">
            <v>6804.9909197484803</v>
          </cell>
          <cell r="J657">
            <v>7645.2187046472409</v>
          </cell>
          <cell r="K657">
            <v>8270.5116132707244</v>
          </cell>
          <cell r="L657">
            <v>8752.3730808553701</v>
          </cell>
          <cell r="M657">
            <v>8774.3804434549165</v>
          </cell>
          <cell r="N657">
            <v>8796.387806054463</v>
          </cell>
          <cell r="O657">
            <v>8818.3951686540076</v>
          </cell>
          <cell r="P657">
            <v>8840.4025312535541</v>
          </cell>
          <cell r="Q657">
            <v>8862.4098938531006</v>
          </cell>
          <cell r="R657">
            <v>8884.4172564526452</v>
          </cell>
          <cell r="S657">
            <v>8906.4246190521917</v>
          </cell>
          <cell r="T657">
            <v>8928.4319816517382</v>
          </cell>
          <cell r="U657">
            <v>8950.4393442512828</v>
          </cell>
          <cell r="V657">
            <v>8972.4467068508293</v>
          </cell>
        </row>
        <row r="658">
          <cell r="A658" t="str">
            <v>Key Ratios</v>
          </cell>
          <cell r="G658">
            <v>0.3</v>
          </cell>
          <cell r="H658">
            <v>0.3</v>
          </cell>
          <cell r="I658">
            <v>0.3</v>
          </cell>
          <cell r="J658">
            <v>0.3</v>
          </cell>
          <cell r="K658">
            <v>0.3</v>
          </cell>
          <cell r="L658">
            <v>0.3</v>
          </cell>
          <cell r="M658">
            <v>0.3</v>
          </cell>
          <cell r="N658">
            <v>0.3</v>
          </cell>
          <cell r="O658">
            <v>0.3</v>
          </cell>
          <cell r="P658">
            <v>0.3</v>
          </cell>
          <cell r="Q658">
            <v>0.3</v>
          </cell>
          <cell r="R658">
            <v>0.3</v>
          </cell>
          <cell r="S658">
            <v>0.3</v>
          </cell>
          <cell r="T658">
            <v>0.3</v>
          </cell>
          <cell r="U658">
            <v>0.3</v>
          </cell>
          <cell r="V658">
            <v>0.3</v>
          </cell>
        </row>
        <row r="659">
          <cell r="A659" t="str">
            <v>Taxr</v>
          </cell>
          <cell r="B659">
            <v>2.21</v>
          </cell>
          <cell r="C659">
            <v>0.52700000000000002</v>
          </cell>
          <cell r="D659">
            <v>3.193548387096774</v>
          </cell>
          <cell r="E659">
            <v>4.2098909873493531</v>
          </cell>
          <cell r="F659">
            <v>5.4931563842704234</v>
          </cell>
          <cell r="G659">
            <v>5.8743948833736273</v>
          </cell>
          <cell r="H659">
            <v>7.1970476277843121</v>
          </cell>
          <cell r="I659">
            <v>8.3479834077022996</v>
          </cell>
          <cell r="J659">
            <v>9.0594048286716262</v>
          </cell>
          <cell r="K659">
            <v>2.4811534839812173</v>
          </cell>
          <cell r="L659">
            <v>2.6257119242566107</v>
          </cell>
          <cell r="M659">
            <v>2.6323141330364748</v>
          </cell>
          <cell r="N659">
            <v>2.6389163418163388</v>
          </cell>
          <cell r="O659">
            <v>2.645518550596202</v>
          </cell>
          <cell r="P659">
            <v>2.6521207593760661</v>
          </cell>
          <cell r="Q659">
            <v>2.6587229681559301</v>
          </cell>
          <cell r="R659">
            <v>2.6653251769357933</v>
          </cell>
          <cell r="S659">
            <v>2.6719273857156574</v>
          </cell>
          <cell r="T659">
            <v>2.6785295944955214</v>
          </cell>
          <cell r="U659">
            <v>2.6851318032753846</v>
          </cell>
          <cell r="V659">
            <v>2.6917340120552486</v>
          </cell>
        </row>
        <row r="660">
          <cell r="A660" t="str">
            <v>Income tax recoverable</v>
          </cell>
          <cell r="B660">
            <v>1.643</v>
          </cell>
          <cell r="C660">
            <v>0</v>
          </cell>
          <cell r="D660" t="e">
            <v>#DIV/0!</v>
          </cell>
          <cell r="E660">
            <v>24.299916626679803</v>
          </cell>
          <cell r="F660">
            <v>18.623172697747076</v>
          </cell>
          <cell r="G660">
            <v>17.414559632267991</v>
          </cell>
          <cell r="H660">
            <v>14.214161874526061</v>
          </cell>
          <cell r="I660">
            <v>12.254456556012379</v>
          </cell>
          <cell r="J660">
            <v>11.292132533501119</v>
          </cell>
          <cell r="K660">
            <v>1.2850097922100064E-2</v>
          </cell>
          <cell r="L660">
            <v>1.2758051786510325E-2</v>
          </cell>
          <cell r="M660">
            <v>1.2754118901040985E-2</v>
          </cell>
          <cell r="N660">
            <v>1.2750208100508021E-2</v>
          </cell>
          <cell r="O660">
            <v>1.2746319199406863E-2</v>
          </cell>
          <cell r="P660">
            <v>1.274245201430471E-2</v>
          </cell>
          <cell r="Q660">
            <v>1.2738606363811659E-2</v>
          </cell>
          <cell r="R660">
            <v>1.273478206855235E-2</v>
          </cell>
          <cell r="S660">
            <v>1.2730978951138096E-2</v>
          </cell>
          <cell r="T660">
            <v>1.2727196836139425E-2</v>
          </cell>
          <cell r="U660">
            <v>1.2723435550059128E-2</v>
          </cell>
          <cell r="V660">
            <v>1.2719694921305726E-2</v>
          </cell>
        </row>
        <row r="661">
          <cell r="A661" t="str">
            <v>Net</v>
          </cell>
          <cell r="B661">
            <v>0.56699999999999995</v>
          </cell>
          <cell r="C661">
            <v>0.52700000000000002</v>
          </cell>
          <cell r="D661">
            <v>7.5901328273244584E-2</v>
          </cell>
          <cell r="E661" t="str">
            <v>What is this</v>
          </cell>
          <cell r="F661">
            <v>45.503840270117202</v>
          </cell>
          <cell r="G661">
            <v>50.66579391210518</v>
          </cell>
          <cell r="H661">
            <v>54.576186151504089</v>
          </cell>
          <cell r="I661">
            <v>59.077933803219132</v>
          </cell>
          <cell r="J661">
            <v>64.431526131890763</v>
          </cell>
        </row>
        <row r="662">
          <cell r="A662" t="str">
            <v>P/BV (x)</v>
          </cell>
          <cell r="B662" t="e">
            <v>#DIV/0!</v>
          </cell>
          <cell r="C662" t="e">
            <v>#DIV/0!</v>
          </cell>
          <cell r="D662">
            <v>2.6408748583116353</v>
          </cell>
          <cell r="E662">
            <v>2.4382189927087463</v>
          </cell>
          <cell r="F662">
            <v>2.2481619000227848</v>
          </cell>
          <cell r="G662">
            <v>2.0191137274483379</v>
          </cell>
          <cell r="H662">
            <v>1.8744439143478087</v>
          </cell>
          <cell r="I662">
            <v>1.7316109994765205</v>
          </cell>
          <cell r="J662">
            <v>1.5877320644336874</v>
          </cell>
        </row>
        <row r="663">
          <cell r="A663" t="str">
            <v>PAT</v>
          </cell>
          <cell r="B663">
            <v>10.446999999999996</v>
          </cell>
          <cell r="C663">
            <v>9.2729999999999997</v>
          </cell>
          <cell r="D663">
            <v>0.12660411948668138</v>
          </cell>
          <cell r="E663">
            <v>0.10867835058380892</v>
          </cell>
          <cell r="F663">
            <v>0.13092393182842083</v>
          </cell>
          <cell r="G663">
            <v>0.13625028869792039</v>
          </cell>
          <cell r="H663">
            <v>0.1420494395147488</v>
          </cell>
          <cell r="I663">
            <v>0.15296018275311885</v>
          </cell>
          <cell r="J663">
            <v>0.15334667693097254</v>
          </cell>
          <cell r="K663">
            <v>2451</v>
          </cell>
          <cell r="L663">
            <v>2451</v>
          </cell>
          <cell r="M663">
            <v>2451</v>
          </cell>
          <cell r="N663">
            <v>2451</v>
          </cell>
          <cell r="O663">
            <v>2451</v>
          </cell>
          <cell r="P663">
            <v>2451</v>
          </cell>
          <cell r="Q663">
            <v>2451</v>
          </cell>
          <cell r="R663">
            <v>2451</v>
          </cell>
          <cell r="S663">
            <v>2451</v>
          </cell>
          <cell r="T663">
            <v>2451</v>
          </cell>
          <cell r="U663">
            <v>2451</v>
          </cell>
          <cell r="V663">
            <v>2451</v>
          </cell>
        </row>
        <row r="664">
          <cell r="A664" t="str">
            <v>Avg ROE (%)</v>
          </cell>
          <cell r="C664" t="e">
            <v>#DIV/0!</v>
          </cell>
          <cell r="D664">
            <v>0.11495411478369369</v>
          </cell>
          <cell r="E664">
            <v>0.1043420839473042</v>
          </cell>
          <cell r="F664">
            <v>0.12561428619442688</v>
          </cell>
          <cell r="G664">
            <v>0.12527962993854466</v>
          </cell>
          <cell r="H664">
            <v>0.13677142188762217</v>
          </cell>
          <cell r="I664">
            <v>0.14690155378490308</v>
          </cell>
          <cell r="J664">
            <v>0.14669977236450241</v>
          </cell>
          <cell r="K664">
            <v>2350</v>
          </cell>
          <cell r="L664">
            <v>2350</v>
          </cell>
          <cell r="M664">
            <v>2350</v>
          </cell>
          <cell r="N664">
            <v>2350</v>
          </cell>
          <cell r="O664">
            <v>2350</v>
          </cell>
          <cell r="P664">
            <v>2350</v>
          </cell>
          <cell r="Q664">
            <v>2350</v>
          </cell>
          <cell r="R664">
            <v>2350</v>
          </cell>
          <cell r="S664">
            <v>2350</v>
          </cell>
          <cell r="T664">
            <v>2350</v>
          </cell>
          <cell r="U664">
            <v>2350</v>
          </cell>
          <cell r="V664">
            <v>2350</v>
          </cell>
        </row>
        <row r="665">
          <cell r="A665" t="str">
            <v>ROA (%)</v>
          </cell>
          <cell r="B665">
            <v>10.145999999999997</v>
          </cell>
          <cell r="C665">
            <v>10.683999999999999</v>
          </cell>
          <cell r="D665">
            <v>-5.0355672032946663E-2</v>
          </cell>
          <cell r="G665">
            <v>1.6012253459335988</v>
          </cell>
          <cell r="H665">
            <v>4.4087768739550484</v>
          </cell>
          <cell r="I665">
            <v>5.3149347670664957</v>
          </cell>
          <cell r="J665">
            <v>6.3793275556589286</v>
          </cell>
          <cell r="K665">
            <v>6.5701986581249789</v>
          </cell>
          <cell r="L665">
            <v>6.5328089113046115</v>
          </cell>
          <cell r="M665">
            <v>6.1279921957655423</v>
          </cell>
          <cell r="N665">
            <v>5.7210624080094545</v>
          </cell>
          <cell r="O665">
            <v>5.3120195480363508</v>
          </cell>
          <cell r="P665">
            <v>4.9008636158462302</v>
          </cell>
          <cell r="Q665">
            <v>4.4875946114390928</v>
          </cell>
          <cell r="R665">
            <v>4.0722125348149376</v>
          </cell>
          <cell r="S665">
            <v>3.6547173859737652</v>
          </cell>
          <cell r="T665">
            <v>3.2351091649155759</v>
          </cell>
          <cell r="U665">
            <v>2.8133878716403693</v>
          </cell>
          <cell r="V665">
            <v>2.389553506148145</v>
          </cell>
        </row>
        <row r="666">
          <cell r="A666" t="str">
            <v>Net debt</v>
          </cell>
          <cell r="B666">
            <v>0</v>
          </cell>
          <cell r="C666">
            <v>0</v>
          </cell>
          <cell r="D666">
            <v>115812</v>
          </cell>
          <cell r="E666">
            <v>132157</v>
          </cell>
          <cell r="F666">
            <v>-91916</v>
          </cell>
          <cell r="G666">
            <v>-105885</v>
          </cell>
          <cell r="H666">
            <v>-56773</v>
          </cell>
          <cell r="I666">
            <v>-27308</v>
          </cell>
          <cell r="J666" t="e">
            <v>#REF!</v>
          </cell>
          <cell r="K666">
            <v>14.852398729274856</v>
          </cell>
          <cell r="L666">
            <v>15.267843332246148</v>
          </cell>
          <cell r="M666">
            <v>14.880915337184735</v>
          </cell>
          <cell r="N666">
            <v>14.492445940786723</v>
          </cell>
          <cell r="O666">
            <v>14.101732572007482</v>
          </cell>
          <cell r="P666">
            <v>13.708870848270772</v>
          </cell>
          <cell r="Q666">
            <v>13.313837243834797</v>
          </cell>
          <cell r="R666">
            <v>12.916625375778619</v>
          </cell>
          <cell r="S666">
            <v>12.517224283368277</v>
          </cell>
          <cell r="T666">
            <v>12.115623748041866</v>
          </cell>
          <cell r="U666">
            <v>11.711812500697109</v>
          </cell>
          <cell r="V666">
            <v>11.280290088844554</v>
          </cell>
        </row>
        <row r="667">
          <cell r="A667" t="str">
            <v>EV/EBITDA</v>
          </cell>
          <cell r="B667">
            <v>14.045319931418282</v>
          </cell>
          <cell r="C667">
            <v>12.709317895067606</v>
          </cell>
          <cell r="D667">
            <v>17.37950894418999</v>
          </cell>
          <cell r="E667">
            <v>16.773778115117242</v>
          </cell>
          <cell r="F667">
            <v>17.40294278522747</v>
          </cell>
          <cell r="G667">
            <v>10.792082563793498</v>
          </cell>
          <cell r="H667">
            <v>9.8774388966729436</v>
          </cell>
          <cell r="I667">
            <v>8.0323083021207502</v>
          </cell>
          <cell r="J667" t="e">
            <v>#REF!</v>
          </cell>
          <cell r="K667">
            <v>25.316206337024845</v>
          </cell>
          <cell r="L667">
            <v>26.097418005746135</v>
          </cell>
          <cell r="M667">
            <v>25.833977266934717</v>
          </cell>
          <cell r="N667">
            <v>25.568995126786696</v>
          </cell>
          <cell r="O667">
            <v>25.301769014257456</v>
          </cell>
          <cell r="P667">
            <v>25.032394546770739</v>
          </cell>
          <cell r="Q667">
            <v>24.760848198584767</v>
          </cell>
          <cell r="R667">
            <v>24.487123586778587</v>
          </cell>
          <cell r="S667">
            <v>24.211209750618245</v>
          </cell>
          <cell r="T667">
            <v>23.93309647154183</v>
          </cell>
          <cell r="U667">
            <v>23.652772480447069</v>
          </cell>
          <cell r="V667">
            <v>23.344737324844509</v>
          </cell>
        </row>
        <row r="668">
          <cell r="A668" t="str">
            <v>DPS (Rs)</v>
          </cell>
          <cell r="B668">
            <v>0.83199473913086552</v>
          </cell>
          <cell r="C668">
            <v>0.95615395404731773</v>
          </cell>
          <cell r="D668">
            <v>0.9061062705088303</v>
          </cell>
          <cell r="E668">
            <v>0.90623426969946586</v>
          </cell>
          <cell r="F668">
            <v>1.3853352402482089</v>
          </cell>
          <cell r="G668">
            <v>2.4001073850976784</v>
          </cell>
          <cell r="H668">
            <v>2.8117276208238797</v>
          </cell>
          <cell r="I668">
            <v>3.2097646313287092</v>
          </cell>
          <cell r="J668">
            <v>3.25</v>
          </cell>
          <cell r="K668">
            <v>0.6693386702046229</v>
          </cell>
          <cell r="L668">
            <v>0.65914685275384632</v>
          </cell>
          <cell r="M668">
            <v>0.65249308593919597</v>
          </cell>
          <cell r="N668">
            <v>0.64580038769310544</v>
          </cell>
          <cell r="O668">
            <v>0.63905101306115875</v>
          </cell>
          <cell r="P668">
            <v>0.63224737706862422</v>
          </cell>
          <cell r="Q668">
            <v>0.62538888552190586</v>
          </cell>
          <cell r="R668">
            <v>0.61847537720650148</v>
          </cell>
          <cell r="S668">
            <v>0.6115065752853196</v>
          </cell>
          <cell r="T668">
            <v>0.60448222166643251</v>
          </cell>
          <cell r="U668">
            <v>0.59740203172423878</v>
          </cell>
          <cell r="V668">
            <v>0.5896219362639038</v>
          </cell>
        </row>
        <row r="669">
          <cell r="A669" t="str">
            <v>Yield (%)</v>
          </cell>
          <cell r="B669">
            <v>0.81328909005949701</v>
          </cell>
          <cell r="C669">
            <v>0.93465684657606818</v>
          </cell>
          <cell r="D669">
            <v>0.88573437977402769</v>
          </cell>
          <cell r="E669">
            <v>0.88585950117249845</v>
          </cell>
          <cell r="F669">
            <v>1.3541888956482979</v>
          </cell>
          <cell r="G669">
            <v>2.3461460264884444</v>
          </cell>
          <cell r="H669">
            <v>2.7485118483126878</v>
          </cell>
          <cell r="I669">
            <v>3.1375998351209278</v>
          </cell>
          <cell r="J669">
            <v>3.1769305962854348</v>
          </cell>
          <cell r="K669">
            <v>0.78190548628681344</v>
          </cell>
          <cell r="L669">
            <v>0.77742473259680622</v>
          </cell>
          <cell r="M669">
            <v>0.77133705223254256</v>
          </cell>
          <cell r="N669">
            <v>0.76485989284235834</v>
          </cell>
          <cell r="O669">
            <v>0.75799670721899248</v>
          </cell>
          <cell r="P669">
            <v>0.75070588261587523</v>
          </cell>
          <cell r="Q669">
            <v>0.7429473464785834</v>
          </cell>
          <cell r="R669">
            <v>0.7346746356265208</v>
          </cell>
          <cell r="S669">
            <v>0.72583511753871266</v>
          </cell>
          <cell r="T669">
            <v>0.71636854897094204</v>
          </cell>
          <cell r="U669">
            <v>0.70620577104004301</v>
          </cell>
          <cell r="V669">
            <v>0.69683795507673296</v>
          </cell>
        </row>
        <row r="670">
          <cell r="A670" t="str">
            <v>(Year Ended 31 Dec)</v>
          </cell>
          <cell r="C670">
            <v>2001</v>
          </cell>
          <cell r="D670">
            <v>2002</v>
          </cell>
          <cell r="E670">
            <v>2003</v>
          </cell>
          <cell r="F670">
            <v>2004</v>
          </cell>
          <cell r="G670">
            <v>2005</v>
          </cell>
          <cell r="H670">
            <v>2006</v>
          </cell>
          <cell r="I670">
            <v>2007</v>
          </cell>
          <cell r="J670">
            <v>2008</v>
          </cell>
        </row>
        <row r="671">
          <cell r="A671" t="str">
            <v>EBITDA</v>
          </cell>
          <cell r="C671">
            <v>62884.869999999995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</row>
        <row r="672">
          <cell r="A672" t="str">
            <v>less Depreciation</v>
          </cell>
          <cell r="C672">
            <v>23223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</row>
        <row r="673">
          <cell r="A673" t="str">
            <v>EBIT</v>
          </cell>
          <cell r="B673">
            <v>1</v>
          </cell>
          <cell r="C673">
            <v>39661.869999999995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</row>
        <row r="674">
          <cell r="A674" t="str">
            <v>Growth in EBIT</v>
          </cell>
          <cell r="C674" t="e">
            <v>#DIV/0!</v>
          </cell>
          <cell r="D674">
            <v>-1</v>
          </cell>
          <cell r="E674" t="e">
            <v>#DIV/0!</v>
          </cell>
          <cell r="F674" t="e">
            <v>#DIV/0!</v>
          </cell>
          <cell r="G674" t="e">
            <v>#DIV/0!</v>
          </cell>
          <cell r="H674">
            <v>45.363383600991391</v>
          </cell>
          <cell r="I674">
            <v>50.920577813549066</v>
          </cell>
          <cell r="J674">
            <v>57.985189320579359</v>
          </cell>
          <cell r="K674">
            <v>63.138922196673967</v>
          </cell>
          <cell r="L674">
            <v>65.690139865395253</v>
          </cell>
          <cell r="M674">
            <v>65.426699126583841</v>
          </cell>
          <cell r="N674">
            <v>65.16171698643582</v>
          </cell>
          <cell r="O674">
            <v>64.894490873906577</v>
          </cell>
          <cell r="P674">
            <v>64.625116406419863</v>
          </cell>
          <cell r="Q674">
            <v>64.353570058233885</v>
          </cell>
          <cell r="R674">
            <v>64.079845446427711</v>
          </cell>
          <cell r="S674">
            <v>63.803931610267369</v>
          </cell>
          <cell r="T674">
            <v>63.525818331190955</v>
          </cell>
          <cell r="U674">
            <v>63.245494340096194</v>
          </cell>
          <cell r="V674">
            <v>62.937459184493633</v>
          </cell>
        </row>
        <row r="675">
          <cell r="A675" t="str">
            <v>(a) Govt. Securities (8.5% Tax Free Bonds)</v>
          </cell>
          <cell r="D675">
            <v>6955</v>
          </cell>
          <cell r="E675">
            <v>13949</v>
          </cell>
          <cell r="F675">
            <v>13950</v>
          </cell>
          <cell r="G675" t="str">
            <v>Recurring</v>
          </cell>
          <cell r="H675">
            <v>0.23543623870390698</v>
          </cell>
          <cell r="I675">
            <v>0.22353679959663164</v>
          </cell>
          <cell r="J675">
            <v>0.2251682754634444</v>
          </cell>
          <cell r="K675">
            <v>0.22325944497751418</v>
          </cell>
          <cell r="L675">
            <v>0.23228055938553849</v>
          </cell>
          <cell r="M675">
            <v>0.23134903203148746</v>
          </cell>
          <cell r="N675">
            <v>0.23041205427703479</v>
          </cell>
          <cell r="O675">
            <v>0.22946714182856223</v>
          </cell>
          <cell r="P675">
            <v>0.22851463278960743</v>
          </cell>
          <cell r="Q675">
            <v>0.22755444397306684</v>
          </cell>
          <cell r="R675">
            <v>0.22658655280891024</v>
          </cell>
          <cell r="S675">
            <v>0.22561092053994478</v>
          </cell>
          <cell r="T675">
            <v>0.22462751103330059</v>
          </cell>
          <cell r="U675">
            <v>0.22363628444139347</v>
          </cell>
          <cell r="V675">
            <v>0.22254707107694657</v>
          </cell>
        </row>
        <row r="676">
          <cell r="A676" t="str">
            <v>Tax</v>
          </cell>
          <cell r="B676">
            <v>632</v>
          </cell>
          <cell r="C676">
            <v>3400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</row>
        <row r="677">
          <cell r="A677" t="str">
            <v>Other income</v>
          </cell>
          <cell r="C677">
            <v>9161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3.9965740547315651E-2</v>
          </cell>
          <cell r="I677">
            <v>3.9602277039848206E-2</v>
          </cell>
          <cell r="J677">
            <v>3.9470566727605128E-2</v>
          </cell>
          <cell r="K677">
            <v>3.9113151853066581E-2</v>
          </cell>
          <cell r="L677">
            <v>3.9113151853066581E-2</v>
          </cell>
          <cell r="M677">
            <v>3.9113151853066581E-2</v>
          </cell>
          <cell r="N677">
            <v>3.9113151853066581E-2</v>
          </cell>
          <cell r="O677">
            <v>3.9113151853066581E-2</v>
          </cell>
          <cell r="P677">
            <v>3.9113151853066581E-2</v>
          </cell>
          <cell r="Q677">
            <v>3.9113151853066581E-2</v>
          </cell>
          <cell r="R677">
            <v>3.9113151853066581E-2</v>
          </cell>
          <cell r="S677">
            <v>3.9113151853066581E-2</v>
          </cell>
          <cell r="T677">
            <v>3.9113151853066581E-2</v>
          </cell>
          <cell r="U677">
            <v>3.9113151853066581E-2</v>
          </cell>
          <cell r="V677">
            <v>3.9113151853066581E-2</v>
          </cell>
        </row>
        <row r="678">
          <cell r="A678" t="str">
            <v>Interest</v>
          </cell>
          <cell r="C678">
            <v>10917.633900284078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4.8044132862558056E-2</v>
          </cell>
          <cell r="I678">
            <v>4.7794132862558056E-2</v>
          </cell>
          <cell r="J678">
            <v>4.7544132862558056E-2</v>
          </cell>
          <cell r="K678">
            <v>4.7294132862558055E-2</v>
          </cell>
          <cell r="L678">
            <v>4.7044132862558055E-2</v>
          </cell>
          <cell r="M678">
            <v>4.6794132862558055E-2</v>
          </cell>
          <cell r="N678">
            <v>4.6544132862558055E-2</v>
          </cell>
          <cell r="O678">
            <v>4.6294132862558054E-2</v>
          </cell>
          <cell r="P678">
            <v>4.6044132862558054E-2</v>
          </cell>
          <cell r="Q678">
            <v>4.5794132862558054E-2</v>
          </cell>
          <cell r="R678">
            <v>4.5544132862558054E-2</v>
          </cell>
          <cell r="S678">
            <v>4.5294132862558054E-2</v>
          </cell>
          <cell r="T678">
            <v>4.5044132862558053E-2</v>
          </cell>
          <cell r="U678">
            <v>4.4794132862558053E-2</v>
          </cell>
          <cell r="V678">
            <v>4.4544132862558053E-2</v>
          </cell>
        </row>
        <row r="679">
          <cell r="A679" t="str">
            <v>Marginal tax rate</v>
          </cell>
          <cell r="B679" t="str">
            <v>%</v>
          </cell>
          <cell r="C679">
            <v>0.35</v>
          </cell>
          <cell r="D679">
            <v>0.05</v>
          </cell>
          <cell r="E679">
            <v>0.05</v>
          </cell>
          <cell r="F679">
            <v>0.35</v>
          </cell>
          <cell r="G679">
            <v>0.35</v>
          </cell>
          <cell r="H679">
            <v>8.0783923152424053E-3</v>
          </cell>
          <cell r="I679">
            <v>8.1918558227098495E-3</v>
          </cell>
          <cell r="J679">
            <v>8.0735661349529281E-3</v>
          </cell>
          <cell r="K679">
            <v>8.1809810094914739E-3</v>
          </cell>
          <cell r="L679">
            <v>7.9309810094914737E-3</v>
          </cell>
          <cell r="M679">
            <v>7.6809810094914735E-3</v>
          </cell>
          <cell r="N679">
            <v>7.4309810094914733E-3</v>
          </cell>
          <cell r="O679">
            <v>7.1809810094914731E-3</v>
          </cell>
          <cell r="P679">
            <v>6.9309810094914728E-3</v>
          </cell>
          <cell r="Q679">
            <v>6.6809810094914726E-3</v>
          </cell>
          <cell r="R679">
            <v>6.4309810094914724E-3</v>
          </cell>
          <cell r="S679">
            <v>6.1809810094914722E-3</v>
          </cell>
          <cell r="T679">
            <v>5.9309810094914719E-3</v>
          </cell>
          <cell r="U679">
            <v>5.6809810094914717E-3</v>
          </cell>
          <cell r="V679">
            <v>5.4309810094914715E-3</v>
          </cell>
        </row>
        <row r="680">
          <cell r="A680" t="str">
            <v>Less Adjusted taxes</v>
          </cell>
          <cell r="B680">
            <v>196</v>
          </cell>
          <cell r="C680">
            <v>4014.8218650994272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3.4822879481930218</v>
          </cell>
          <cell r="I680">
            <v>3.7981375684877761</v>
          </cell>
          <cell r="J680">
            <v>4.1251401752573891</v>
          </cell>
          <cell r="K680">
            <v>4.9906029403150356</v>
          </cell>
          <cell r="L680">
            <v>5.5065673556810344</v>
          </cell>
          <cell r="M680">
            <v>5.3329896056810346</v>
          </cell>
          <cell r="N680">
            <v>5.1594118556810349</v>
          </cell>
          <cell r="O680">
            <v>4.9858341056810342</v>
          </cell>
          <cell r="P680">
            <v>4.8122563556810336</v>
          </cell>
          <cell r="Q680">
            <v>4.6386786056810339</v>
          </cell>
          <cell r="R680">
            <v>4.4651008556810341</v>
          </cell>
          <cell r="S680">
            <v>4.2915231056810335</v>
          </cell>
          <cell r="T680">
            <v>4.1179453556810328</v>
          </cell>
          <cell r="U680">
            <v>3.9443676056810331</v>
          </cell>
          <cell r="V680">
            <v>3.7707898556810333</v>
          </cell>
        </row>
        <row r="681">
          <cell r="A681" t="str">
            <v>(g) Interest on Income Tax Refunds</v>
          </cell>
          <cell r="D681">
            <v>279</v>
          </cell>
          <cell r="E681">
            <v>27</v>
          </cell>
          <cell r="F681">
            <v>12</v>
          </cell>
          <cell r="G681" t="str">
            <v>Recurring</v>
          </cell>
          <cell r="H681">
            <v>41.881095652798372</v>
          </cell>
          <cell r="I681">
            <v>47.122440245061291</v>
          </cell>
          <cell r="J681">
            <v>53.860049145321966</v>
          </cell>
          <cell r="K681">
            <v>58.148319256358931</v>
          </cell>
          <cell r="L681">
            <v>60.183572509714217</v>
          </cell>
          <cell r="M681">
            <v>60.093709520902806</v>
          </cell>
          <cell r="N681">
            <v>60.002305130754785</v>
          </cell>
          <cell r="O681">
            <v>59.908656768225541</v>
          </cell>
          <cell r="P681">
            <v>59.812860050738827</v>
          </cell>
          <cell r="Q681">
            <v>59.714891452552848</v>
          </cell>
          <cell r="R681">
            <v>59.614744590746675</v>
          </cell>
          <cell r="S681">
            <v>59.512408504586332</v>
          </cell>
          <cell r="T681">
            <v>59.407872975509925</v>
          </cell>
          <cell r="U681">
            <v>59.301126734415163</v>
          </cell>
          <cell r="V681">
            <v>59.166669328812603</v>
          </cell>
        </row>
        <row r="682">
          <cell r="A682" t="str">
            <v>NOPLAT</v>
          </cell>
          <cell r="B682">
            <v>3120</v>
          </cell>
          <cell r="C682">
            <v>35647.048134900571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17.689326315236727</v>
          </cell>
          <cell r="J682">
            <v>19.888040285672847</v>
          </cell>
          <cell r="K682">
            <v>20.325603396709809</v>
          </cell>
          <cell r="L682">
            <v>20.5908506500651</v>
          </cell>
          <cell r="M682">
            <v>20.500987661253681</v>
          </cell>
          <cell r="N682">
            <v>20.40958327110566</v>
          </cell>
          <cell r="O682">
            <v>20.315934908576423</v>
          </cell>
          <cell r="P682">
            <v>20.220138191089706</v>
          </cell>
          <cell r="Q682">
            <v>20.122169592903735</v>
          </cell>
          <cell r="R682">
            <v>20.022022731097554</v>
          </cell>
          <cell r="S682">
            <v>19.919686644937212</v>
          </cell>
          <cell r="T682">
            <v>19.815151115860797</v>
          </cell>
          <cell r="U682">
            <v>19.708404874766035</v>
          </cell>
          <cell r="V682">
            <v>19.573947469163475</v>
          </cell>
        </row>
        <row r="683">
          <cell r="A683" t="str">
            <v>Growth YoY</v>
          </cell>
          <cell r="B683">
            <v>5438</v>
          </cell>
          <cell r="C683">
            <v>6319</v>
          </cell>
          <cell r="D683">
            <v>-1</v>
          </cell>
          <cell r="E683" t="e">
            <v>#DIV/0!</v>
          </cell>
          <cell r="F683" t="e">
            <v>#DIV/0!</v>
          </cell>
          <cell r="G683" t="e">
            <v>#DIV/0!</v>
          </cell>
          <cell r="I683">
            <v>0.12752483432690975</v>
          </cell>
          <cell r="J683">
            <v>0.12429608291765493</v>
          </cell>
          <cell r="K683">
            <v>2.2001318619219612E-2</v>
          </cell>
          <cell r="L683">
            <v>1.304990795000105E-2</v>
          </cell>
          <cell r="M683">
            <v>-4.3642193486131964E-3</v>
          </cell>
          <cell r="N683">
            <v>-4.4585359329186725E-3</v>
          </cell>
          <cell r="O683">
            <v>-4.5884504982429686E-3</v>
          </cell>
          <cell r="P683">
            <v>-4.7153487111378789E-3</v>
          </cell>
          <cell r="Q683">
            <v>-4.845100328203622E-3</v>
          </cell>
          <cell r="R683">
            <v>-4.9769415441910381E-3</v>
          </cell>
          <cell r="S683">
            <v>-5.1111762050592979E-3</v>
          </cell>
          <cell r="T683">
            <v>-5.247850076144811E-3</v>
          </cell>
          <cell r="U683">
            <v>-5.3871020448245099E-3</v>
          </cell>
          <cell r="V683">
            <v>-6.8223383098200419E-3</v>
          </cell>
        </row>
        <row r="684">
          <cell r="A684" t="str">
            <v>5 Year Growth</v>
          </cell>
          <cell r="B684">
            <v>338</v>
          </cell>
          <cell r="C684">
            <v>479</v>
          </cell>
          <cell r="D684">
            <v>530</v>
          </cell>
          <cell r="E684">
            <v>997</v>
          </cell>
          <cell r="F684">
            <v>1057</v>
          </cell>
          <cell r="G684" t="str">
            <v>Recurring</v>
          </cell>
          <cell r="H684">
            <v>0.21736314292653219</v>
          </cell>
          <cell r="I684">
            <v>0.20686331408363773</v>
          </cell>
          <cell r="J684">
            <v>0.20914951773942636</v>
          </cell>
          <cell r="K684">
            <v>0.20561265590044978</v>
          </cell>
          <cell r="L684">
            <v>0.21280931836987529</v>
          </cell>
          <cell r="M684">
            <v>0.21249156253388618</v>
          </cell>
          <cell r="N684">
            <v>0.21216835629749542</v>
          </cell>
          <cell r="O684">
            <v>0.21183721536708477</v>
          </cell>
          <cell r="P684">
            <v>0.21149847784619188</v>
          </cell>
          <cell r="Q684">
            <v>0.21115206054771321</v>
          </cell>
          <cell r="R684">
            <v>0.21079794090161852</v>
          </cell>
          <cell r="S684">
            <v>0.21043608015071497</v>
          </cell>
          <cell r="T684">
            <v>0.21006644216213272</v>
          </cell>
          <cell r="U684">
            <v>0.20968898708828751</v>
          </cell>
          <cell r="V684">
            <v>0.20921354524190253</v>
          </cell>
        </row>
        <row r="685">
          <cell r="A685" t="str">
            <v>TOTAL</v>
          </cell>
          <cell r="B685">
            <v>9729</v>
          </cell>
          <cell r="C685">
            <v>11083</v>
          </cell>
          <cell r="D685">
            <v>15475</v>
          </cell>
          <cell r="E685">
            <v>19424</v>
          </cell>
          <cell r="F685">
            <v>22028</v>
          </cell>
          <cell r="G685">
            <v>5.5888001930418513E-2</v>
          </cell>
          <cell r="H685">
            <v>8.3856537010718768E-2</v>
          </cell>
          <cell r="I685">
            <v>8.414011816886624E-2</v>
          </cell>
          <cell r="J685">
            <v>8.1959405212016556E-2</v>
          </cell>
          <cell r="K685">
            <v>7.5234800327365278E-2</v>
          </cell>
          <cell r="L685">
            <v>7.2809318369875309E-2</v>
          </cell>
          <cell r="M685">
            <v>7.2491562533886153E-2</v>
          </cell>
          <cell r="N685">
            <v>7.2168356297495406E-2</v>
          </cell>
          <cell r="O685">
            <v>7.1837215367084789E-2</v>
          </cell>
          <cell r="P685">
            <v>7.1498477846191871E-2</v>
          </cell>
          <cell r="Q685">
            <v>7.1152060547713225E-2</v>
          </cell>
          <cell r="R685">
            <v>7.0797940901618506E-2</v>
          </cell>
          <cell r="S685">
            <v>7.0436080150714966E-2</v>
          </cell>
          <cell r="T685">
            <v>7.0066442162132689E-2</v>
          </cell>
          <cell r="U685">
            <v>6.9688987088287482E-2</v>
          </cell>
          <cell r="V685">
            <v>6.9213545241902499E-2</v>
          </cell>
        </row>
        <row r="686">
          <cell r="A686" t="str">
            <v>Number of years</v>
          </cell>
          <cell r="F686">
            <v>2.7307488129291064</v>
          </cell>
          <cell r="G686">
            <v>4.0293313658008874</v>
          </cell>
          <cell r="H686">
            <v>5.0792888818728477</v>
          </cell>
          <cell r="I686">
            <v>5.7149528466900286</v>
          </cell>
          <cell r="J686">
            <v>6.5320819462057171</v>
          </cell>
          <cell r="K686">
            <v>7.0521581848511685</v>
          </cell>
          <cell r="L686">
            <v>7.298991250233791</v>
          </cell>
          <cell r="M686">
            <v>7.2880927750901208</v>
          </cell>
          <cell r="N686">
            <v>7.2770073606472394</v>
          </cell>
          <cell r="O686">
            <v>7.2656497999343177</v>
          </cell>
          <cell r="P686">
            <v>7.2540316893174408</v>
          </cell>
          <cell r="Q686">
            <v>7.2421501756229576</v>
          </cell>
          <cell r="R686">
            <v>7.2300044847378961</v>
          </cell>
          <cell r="S686">
            <v>7.2175932873576318</v>
          </cell>
          <cell r="T686">
            <v>7.204915344187274</v>
          </cell>
          <cell r="U686">
            <v>7.1919692885236595</v>
          </cell>
          <cell r="V686">
            <v>7.1756624561756155</v>
          </cell>
        </row>
        <row r="687">
          <cell r="A687" t="str">
            <v>CAGR in NOPLAT</v>
          </cell>
        </row>
        <row r="688">
          <cell r="A688" t="str">
            <v>(Rs Million)</v>
          </cell>
        </row>
        <row r="689">
          <cell r="A689" t="str">
            <v>Calculation of Net Investment</v>
          </cell>
          <cell r="G689">
            <v>33223.708332514594</v>
          </cell>
          <cell r="H689">
            <v>41881.095652798373</v>
          </cell>
          <cell r="I689">
            <v>47122.440245061291</v>
          </cell>
          <cell r="J689">
            <v>53860.049145321966</v>
          </cell>
          <cell r="K689">
            <v>58148.319256358933</v>
          </cell>
          <cell r="L689">
            <v>60183.57250971422</v>
          </cell>
          <cell r="M689">
            <v>60093.709520902805</v>
          </cell>
          <cell r="N689">
            <v>60002.305130754787</v>
          </cell>
          <cell r="O689">
            <v>59908.656768225541</v>
          </cell>
          <cell r="P689">
            <v>59812.860050738826</v>
          </cell>
          <cell r="Q689">
            <v>59714.891452552845</v>
          </cell>
          <cell r="R689">
            <v>59614.744590746675</v>
          </cell>
          <cell r="S689">
            <v>59512.408504586332</v>
          </cell>
          <cell r="T689">
            <v>59407.872975509927</v>
          </cell>
          <cell r="U689">
            <v>59301.126734415164</v>
          </cell>
          <cell r="V689">
            <v>59166.669328812604</v>
          </cell>
        </row>
        <row r="690">
          <cell r="A690" t="str">
            <v>Inventories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9795</v>
          </cell>
          <cell r="I690">
            <v>18873</v>
          </cell>
          <cell r="J690">
            <v>18581</v>
          </cell>
          <cell r="K690">
            <v>22304.521009122167</v>
          </cell>
          <cell r="L690">
            <v>23116.04238720307</v>
          </cell>
          <cell r="M690">
            <v>22674.327361086751</v>
          </cell>
          <cell r="N690">
            <v>21908.225948474617</v>
          </cell>
          <cell r="O690">
            <v>21100.409698254753</v>
          </cell>
          <cell r="P690">
            <v>20209.088410171025</v>
          </cell>
          <cell r="Q690">
            <v>19240.978071608839</v>
          </cell>
          <cell r="R690">
            <v>18195.91759063963</v>
          </cell>
          <cell r="S690">
            <v>17075.727198893132</v>
          </cell>
          <cell r="T690">
            <v>15882.07687797475</v>
          </cell>
          <cell r="U690">
            <v>14617.250399123943</v>
          </cell>
          <cell r="V690">
            <v>23646.526846198321</v>
          </cell>
        </row>
        <row r="691">
          <cell r="A691" t="str">
            <v>Debtors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17227.712051806979</v>
          </cell>
          <cell r="I691">
            <v>17199.862431512225</v>
          </cell>
          <cell r="J691">
            <v>17934.859824742613</v>
          </cell>
          <cell r="K691">
            <v>23860.000459166942</v>
          </cell>
          <cell r="L691">
            <v>27156.69157625451</v>
          </cell>
          <cell r="M691">
            <v>27156.69157625451</v>
          </cell>
          <cell r="N691">
            <v>27156.69157625451</v>
          </cell>
          <cell r="O691">
            <v>27156.69157625451</v>
          </cell>
          <cell r="P691">
            <v>27156.69157625451</v>
          </cell>
          <cell r="Q691">
            <v>27156.69157625451</v>
          </cell>
          <cell r="R691">
            <v>27156.69157625451</v>
          </cell>
          <cell r="S691">
            <v>27156.69157625451</v>
          </cell>
          <cell r="T691">
            <v>27156.69157625451</v>
          </cell>
          <cell r="U691">
            <v>27156.69157625451</v>
          </cell>
          <cell r="V691">
            <v>27156.69157625451</v>
          </cell>
        </row>
        <row r="692">
          <cell r="A692" t="str">
            <v>Creditors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68903.807704605351</v>
          </cell>
          <cell r="I692">
            <v>83195.302676573527</v>
          </cell>
          <cell r="J692">
            <v>90375.908970064585</v>
          </cell>
          <cell r="K692">
            <v>104312.84072464803</v>
          </cell>
          <cell r="L692">
            <v>110456.3064731718</v>
          </cell>
          <cell r="M692">
            <v>109924.72845824406</v>
          </cell>
          <cell r="N692">
            <v>109067.22265548391</v>
          </cell>
          <cell r="O692">
            <v>108165.7580427348</v>
          </cell>
          <cell r="P692">
            <v>107178.64003716437</v>
          </cell>
          <cell r="Q692">
            <v>106112.56110041619</v>
          </cell>
          <cell r="R692">
            <v>104967.35375764081</v>
          </cell>
          <cell r="S692">
            <v>103744.82727973397</v>
          </cell>
          <cell r="T692">
            <v>102446.64142973919</v>
          </cell>
          <cell r="U692">
            <v>101075.06870979362</v>
          </cell>
          <cell r="V692">
            <v>109969.88775126544</v>
          </cell>
        </row>
        <row r="693">
          <cell r="A693" t="str">
            <v>Loans and advances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3482.2879481930213</v>
          </cell>
          <cell r="I693">
            <v>3798.1375684877748</v>
          </cell>
          <cell r="J693">
            <v>4125.1401752573875</v>
          </cell>
          <cell r="K693">
            <v>4990.6029403150351</v>
          </cell>
          <cell r="L693">
            <v>5506.5673556810361</v>
          </cell>
          <cell r="M693">
            <v>5332.9896056810358</v>
          </cell>
          <cell r="N693">
            <v>5159.4118556810354</v>
          </cell>
          <cell r="O693">
            <v>4985.834105681035</v>
          </cell>
          <cell r="P693">
            <v>4812.2563556810346</v>
          </cell>
          <cell r="Q693">
            <v>4638.6786056810342</v>
          </cell>
          <cell r="R693">
            <v>4465.1008556810339</v>
          </cell>
          <cell r="S693">
            <v>4291.5231056810335</v>
          </cell>
          <cell r="T693">
            <v>4117.9453556810331</v>
          </cell>
          <cell r="U693">
            <v>3944.3676056810327</v>
          </cell>
          <cell r="V693">
            <v>3770.7898556810323</v>
          </cell>
        </row>
        <row r="694">
          <cell r="A694" t="str">
            <v>Total working capital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72386.095652798365</v>
          </cell>
          <cell r="I694">
            <v>86993.440245061298</v>
          </cell>
          <cell r="J694">
            <v>94501.049145321973</v>
          </cell>
          <cell r="K694">
            <v>109303.44366496307</v>
          </cell>
          <cell r="L694">
            <v>115962.87382885284</v>
          </cell>
          <cell r="M694">
            <v>115257.7180639251</v>
          </cell>
          <cell r="N694">
            <v>114226.63451116494</v>
          </cell>
          <cell r="O694">
            <v>113151.59214841583</v>
          </cell>
          <cell r="P694">
            <v>111990.8963928454</v>
          </cell>
          <cell r="Q694">
            <v>110751.23970609723</v>
          </cell>
          <cell r="R694">
            <v>109432.45461332184</v>
          </cell>
          <cell r="S694">
            <v>108036.350385415</v>
          </cell>
          <cell r="T694">
            <v>106564.58678542022</v>
          </cell>
          <cell r="U694">
            <v>105019.43631547465</v>
          </cell>
          <cell r="V694">
            <v>113740.67760694647</v>
          </cell>
        </row>
        <row r="695">
          <cell r="A695" t="str">
            <v>Increase in working capital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</row>
        <row r="696">
          <cell r="A696" t="str">
            <v>Free Cash from Operations</v>
          </cell>
          <cell r="B696">
            <v>2500</v>
          </cell>
          <cell r="C696">
            <v>35647.048134900571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</row>
        <row r="697">
          <cell r="A697" t="str">
            <v>Investment Allowance Reserve</v>
          </cell>
          <cell r="B697">
            <v>0</v>
          </cell>
          <cell r="C697">
            <v>7187</v>
          </cell>
          <cell r="D697">
            <v>0</v>
          </cell>
          <cell r="E697">
            <v>0</v>
          </cell>
          <cell r="F697">
            <v>0</v>
          </cell>
          <cell r="G697">
            <v>17.529800000000005</v>
          </cell>
          <cell r="H697">
            <v>17.039475000000003</v>
          </cell>
          <cell r="I697">
            <v>20.137900500000001</v>
          </cell>
          <cell r="J697">
            <v>22.483331883429518</v>
          </cell>
          <cell r="K697">
            <v>25.217582383947512</v>
          </cell>
          <cell r="L697">
            <v>30.814339032691834</v>
          </cell>
          <cell r="M697">
            <v>36.85277093251738</v>
          </cell>
          <cell r="N697">
            <v>43.14305502167516</v>
          </cell>
          <cell r="O697">
            <v>49.754630696907647</v>
          </cell>
          <cell r="P697">
            <v>56.648297504961974</v>
          </cell>
          <cell r="Q697">
            <v>63.869873103245787</v>
          </cell>
          <cell r="R697">
            <v>71.423109102195696</v>
          </cell>
          <cell r="S697">
            <v>79.365183606614494</v>
          </cell>
          <cell r="T697">
            <v>87.671347115801865</v>
          </cell>
          <cell r="U697">
            <v>96.38105900383276</v>
          </cell>
          <cell r="V697">
            <v>105.48993467126738</v>
          </cell>
        </row>
        <row r="698">
          <cell r="A698" t="str">
            <v>CAPEX</v>
          </cell>
          <cell r="B698">
            <v>40143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</row>
        <row r="699">
          <cell r="A699" t="str">
            <v>Less Depreciation</v>
          </cell>
          <cell r="C699">
            <v>23223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</row>
        <row r="700">
          <cell r="A700" t="str">
            <v>Net Investment</v>
          </cell>
          <cell r="B700">
            <v>400</v>
          </cell>
          <cell r="C700">
            <v>-23223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</row>
        <row r="701">
          <cell r="A701" t="str">
            <v xml:space="preserve">Capex - Depn </v>
          </cell>
          <cell r="B701">
            <v>0</v>
          </cell>
          <cell r="C701">
            <v>-23223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</row>
        <row r="702">
          <cell r="A702" t="str">
            <v>Transfer to Capital Reserve</v>
          </cell>
          <cell r="B702">
            <v>34</v>
          </cell>
          <cell r="C702">
            <v>5</v>
          </cell>
          <cell r="D702">
            <v>506</v>
          </cell>
          <cell r="E702">
            <v>100</v>
          </cell>
          <cell r="F702">
            <v>30</v>
          </cell>
          <cell r="G702">
            <v>164.107</v>
          </cell>
          <cell r="H702">
            <v>171.762</v>
          </cell>
          <cell r="I702">
            <v>147.762</v>
          </cell>
          <cell r="J702">
            <v>123.762</v>
          </cell>
          <cell r="K702">
            <v>99.762</v>
          </cell>
          <cell r="L702">
            <v>75.762</v>
          </cell>
          <cell r="M702">
            <v>51.762</v>
          </cell>
          <cell r="N702">
            <v>27.762</v>
          </cell>
          <cell r="O702">
            <v>3.762</v>
          </cell>
          <cell r="P702">
            <v>-20.238</v>
          </cell>
          <cell r="Q702">
            <v>-44.238</v>
          </cell>
          <cell r="R702">
            <v>-68.238</v>
          </cell>
          <cell r="S702">
            <v>-92.238</v>
          </cell>
          <cell r="T702">
            <v>-116.238</v>
          </cell>
          <cell r="U702">
            <v>-140.238</v>
          </cell>
          <cell r="V702">
            <v>-164.238</v>
          </cell>
        </row>
        <row r="703">
          <cell r="A703" t="str">
            <v>Free cash flow</v>
          </cell>
          <cell r="B703">
            <v>31992</v>
          </cell>
          <cell r="C703">
            <v>58870.048134900571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-1</v>
          </cell>
          <cell r="I703">
            <v>8.6157000000000004</v>
          </cell>
          <cell r="J703">
            <v>7.6584000000000003</v>
          </cell>
          <cell r="K703">
            <v>6.7011000000000003</v>
          </cell>
          <cell r="L703">
            <v>5.7438000000000002</v>
          </cell>
          <cell r="M703">
            <v>4.7865000000000002</v>
          </cell>
          <cell r="N703">
            <v>3.8292000000000002</v>
          </cell>
          <cell r="O703">
            <v>2.8719000000000001</v>
          </cell>
          <cell r="P703">
            <v>1.9146000000000001</v>
          </cell>
          <cell r="Q703">
            <v>0.95730000000000004</v>
          </cell>
          <cell r="R703">
            <v>0</v>
          </cell>
          <cell r="S703">
            <v>-0.95730000000000004</v>
          </cell>
          <cell r="T703">
            <v>-1.9146000000000001</v>
          </cell>
          <cell r="U703">
            <v>-2.8719000000000001</v>
          </cell>
          <cell r="V703">
            <v>-3.8292000000000002</v>
          </cell>
        </row>
        <row r="704">
          <cell r="A704" t="str">
            <v>Interim dividend</v>
          </cell>
          <cell r="B704">
            <v>3000</v>
          </cell>
          <cell r="C704">
            <v>0</v>
          </cell>
          <cell r="D704">
            <v>0</v>
          </cell>
          <cell r="E704">
            <v>4000</v>
          </cell>
          <cell r="F704">
            <v>0</v>
          </cell>
          <cell r="G704">
            <v>173.68</v>
          </cell>
          <cell r="H704">
            <v>181.33500000000001</v>
          </cell>
          <cell r="I704">
            <v>156.3777</v>
          </cell>
          <cell r="J704">
            <v>131.4204</v>
          </cell>
          <cell r="K704">
            <v>106.4631</v>
          </cell>
          <cell r="L704">
            <v>81.505799999999994</v>
          </cell>
          <cell r="M704">
            <v>56.548500000000004</v>
          </cell>
          <cell r="N704">
            <v>31.591200000000001</v>
          </cell>
          <cell r="O704">
            <v>6.6339000000000006</v>
          </cell>
          <cell r="P704">
            <v>-18.323399999999999</v>
          </cell>
          <cell r="Q704">
            <v>-43.280699999999996</v>
          </cell>
          <cell r="R704">
            <v>-68.238</v>
          </cell>
          <cell r="S704">
            <v>-93.195300000000003</v>
          </cell>
          <cell r="T704">
            <v>-118.15260000000001</v>
          </cell>
          <cell r="U704">
            <v>-143.10990000000001</v>
          </cell>
          <cell r="V704">
            <v>-168.06720000000001</v>
          </cell>
        </row>
        <row r="705">
          <cell r="A705" t="str">
            <v>Calculation of NOPLAT growth rate (g)</v>
          </cell>
          <cell r="B705">
            <v>3500</v>
          </cell>
          <cell r="C705">
            <v>0</v>
          </cell>
          <cell r="D705">
            <v>-1</v>
          </cell>
          <cell r="E705" t="e">
            <v>#DIV/0!</v>
          </cell>
          <cell r="F705" t="e">
            <v>#DIV/0!</v>
          </cell>
          <cell r="G705" t="e">
            <v>#DIV/0!</v>
          </cell>
          <cell r="H705">
            <v>8.5000000000000006E-2</v>
          </cell>
          <cell r="I705">
            <v>8.5000000000000006E-2</v>
          </cell>
          <cell r="J705">
            <v>8.5000000000000006E-2</v>
          </cell>
          <cell r="K705">
            <v>8.5000000000000006E-2</v>
          </cell>
          <cell r="L705">
            <v>8.5000000000000006E-2</v>
          </cell>
          <cell r="M705">
            <v>8.5000000000000006E-2</v>
          </cell>
          <cell r="N705">
            <v>8.5000000000000006E-2</v>
          </cell>
          <cell r="O705">
            <v>8.5000000000000006E-2</v>
          </cell>
          <cell r="P705">
            <v>8.5000000000000006E-2</v>
          </cell>
          <cell r="Q705">
            <v>8.5000000000000006E-2</v>
          </cell>
          <cell r="R705">
            <v>8.5000000000000006E-2</v>
          </cell>
          <cell r="S705">
            <v>8.5000000000000006E-2</v>
          </cell>
          <cell r="T705">
            <v>8.5000000000000006E-2</v>
          </cell>
          <cell r="U705">
            <v>8.5000000000000006E-2</v>
          </cell>
          <cell r="V705">
            <v>8.5000000000000006E-2</v>
          </cell>
        </row>
        <row r="706">
          <cell r="A706" t="str">
            <v>Calculation of Return on incremental capital (r)</v>
          </cell>
          <cell r="B706">
            <v>1100</v>
          </cell>
          <cell r="C706" t="e">
            <v>#REF!</v>
          </cell>
          <cell r="D706" t="e">
            <v>#DIV/0!</v>
          </cell>
          <cell r="E706" t="e">
            <v>#DIV/0!</v>
          </cell>
          <cell r="F706" t="e">
            <v>#DIV/0!</v>
          </cell>
          <cell r="G706" t="e">
            <v>#DIV/0!</v>
          </cell>
          <cell r="H706">
            <v>15.413475000000002</v>
          </cell>
          <cell r="I706">
            <v>13.292104500000001</v>
          </cell>
          <cell r="J706">
            <v>11.170734000000001</v>
          </cell>
          <cell r="K706">
            <v>9.0493635000000001</v>
          </cell>
          <cell r="L706">
            <v>6.9279929999999998</v>
          </cell>
          <cell r="M706">
            <v>4.8066225000000005</v>
          </cell>
          <cell r="N706">
            <v>2.6852520000000002</v>
          </cell>
          <cell r="O706">
            <v>0.56388150000000004</v>
          </cell>
          <cell r="P706">
            <v>-1.5574890000000001</v>
          </cell>
          <cell r="Q706">
            <v>-3.6788594999999997</v>
          </cell>
          <cell r="R706">
            <v>-5.80023</v>
          </cell>
          <cell r="S706">
            <v>-7.9216005000000012</v>
          </cell>
          <cell r="T706">
            <v>-10.042971000000001</v>
          </cell>
          <cell r="U706">
            <v>-12.164341500000003</v>
          </cell>
          <cell r="V706">
            <v>-14.285712000000002</v>
          </cell>
        </row>
        <row r="707">
          <cell r="A707" t="str">
            <v>Balance carried to Balance Sheet</v>
          </cell>
          <cell r="B707">
            <v>117</v>
          </cell>
          <cell r="C707">
            <v>2808</v>
          </cell>
          <cell r="D707">
            <v>1496</v>
          </cell>
          <cell r="E707">
            <v>681</v>
          </cell>
          <cell r="F707">
            <v>566</v>
          </cell>
          <cell r="G707">
            <v>3.9227314601566095E-2</v>
          </cell>
          <cell r="H707">
            <v>4.2688945873659248E-2</v>
          </cell>
          <cell r="I707">
            <v>0.02</v>
          </cell>
          <cell r="J707">
            <v>0.02</v>
          </cell>
          <cell r="K707">
            <v>0.02</v>
          </cell>
          <cell r="L707">
            <v>0.02</v>
          </cell>
          <cell r="M707">
            <v>0.02</v>
          </cell>
          <cell r="N707">
            <v>0.02</v>
          </cell>
          <cell r="O707">
            <v>0.02</v>
          </cell>
          <cell r="P707">
            <v>0.02</v>
          </cell>
          <cell r="Q707">
            <v>0.02</v>
          </cell>
          <cell r="R707">
            <v>0.02</v>
          </cell>
          <cell r="S707">
            <v>0.02</v>
          </cell>
          <cell r="T707">
            <v>0.02</v>
          </cell>
          <cell r="U707">
            <v>0.02</v>
          </cell>
          <cell r="V707">
            <v>0.02</v>
          </cell>
        </row>
        <row r="708">
          <cell r="A708" t="str">
            <v>Rebate amount paid to SEBs</v>
          </cell>
          <cell r="D708">
            <v>16181</v>
          </cell>
          <cell r="E708">
            <v>7.7410000000000005</v>
          </cell>
          <cell r="G708">
            <v>6.8129999999999997</v>
          </cell>
          <cell r="H708">
            <v>7.7410000000000005</v>
          </cell>
          <cell r="I708">
            <v>3.1275539999999999</v>
          </cell>
          <cell r="J708" t="str">
            <v>Risk free</v>
          </cell>
          <cell r="K708">
            <v>2.1292619999999998</v>
          </cell>
          <cell r="L708">
            <v>1.6301159999999999</v>
          </cell>
          <cell r="M708">
            <v>1.13097</v>
          </cell>
          <cell r="N708">
            <v>0.63182400000000005</v>
          </cell>
          <cell r="O708">
            <v>0.13267800000000002</v>
          </cell>
          <cell r="P708">
            <v>-0.36646800000000002</v>
          </cell>
          <cell r="Q708">
            <v>-0.86561399999999988</v>
          </cell>
          <cell r="R708">
            <v>-1.36476</v>
          </cell>
          <cell r="S708">
            <v>-1.8639060000000001</v>
          </cell>
          <cell r="T708">
            <v>-2.3630520000000002</v>
          </cell>
          <cell r="U708">
            <v>-2.8621980000000002</v>
          </cell>
          <cell r="V708">
            <v>-3.3613440000000003</v>
          </cell>
        </row>
        <row r="709">
          <cell r="A709" t="str">
            <v>* The impact of adjustments on profit for the year have been adjusted in General Reserve</v>
          </cell>
          <cell r="G709">
            <v>7.0000000000000007E-2</v>
          </cell>
          <cell r="H709">
            <v>0.15</v>
          </cell>
          <cell r="I709">
            <v>1.0946438999999999</v>
          </cell>
          <cell r="J709">
            <v>0.91994279999999984</v>
          </cell>
          <cell r="K709">
            <v>0.7452416999999999</v>
          </cell>
          <cell r="L709">
            <v>0.57054059999999995</v>
          </cell>
          <cell r="M709">
            <v>0.39583950000000001</v>
          </cell>
          <cell r="N709">
            <v>0.22113840000000001</v>
          </cell>
          <cell r="O709">
            <v>4.6437300000000001E-2</v>
          </cell>
          <cell r="P709">
            <v>-0.12826380000000001</v>
          </cell>
          <cell r="Q709">
            <v>-0.30296489999999993</v>
          </cell>
          <cell r="R709">
            <v>-0.47766599999999998</v>
          </cell>
          <cell r="S709">
            <v>-0.65236709999999998</v>
          </cell>
          <cell r="T709">
            <v>-0.82706820000000003</v>
          </cell>
          <cell r="U709">
            <v>-1.0017693000000001</v>
          </cell>
          <cell r="V709">
            <v>-1.1764704000000001</v>
          </cell>
        </row>
        <row r="710">
          <cell r="A710" t="str">
            <v xml:space="preserve">Net post tax income on  SEB Bonds </v>
          </cell>
          <cell r="D710" t="str">
            <v>Growth rate in the first period (gA)</v>
          </cell>
          <cell r="G710">
            <v>10.243055800000002</v>
          </cell>
          <cell r="H710">
            <v>0.15</v>
          </cell>
          <cell r="I710">
            <v>0</v>
          </cell>
          <cell r="J710">
            <v>0.2</v>
          </cell>
          <cell r="K710">
            <v>7.6653432000000006</v>
          </cell>
          <cell r="L710">
            <v>5.8684175999999999</v>
          </cell>
          <cell r="M710">
            <v>4.0714920000000001</v>
          </cell>
          <cell r="N710">
            <v>2.2745664000000003</v>
          </cell>
          <cell r="O710">
            <v>0.47764080000000003</v>
          </cell>
          <cell r="P710">
            <v>-1.3192848000000001</v>
          </cell>
          <cell r="Q710">
            <v>-3.1162103999999999</v>
          </cell>
          <cell r="R710">
            <v>-4.9131360000000006</v>
          </cell>
          <cell r="S710">
            <v>-6.7100616000000013</v>
          </cell>
          <cell r="T710">
            <v>-8.5069872000000011</v>
          </cell>
          <cell r="U710">
            <v>-10.303912800000003</v>
          </cell>
          <cell r="V710">
            <v>-12.100838400000001</v>
          </cell>
        </row>
        <row r="711">
          <cell r="A711" t="str">
            <v>Other Non-Operating Income</v>
          </cell>
          <cell r="D711" t="str">
            <v>Growth rate in the second period(gB)</v>
          </cell>
          <cell r="H711">
            <v>7.0000000000000007E-2</v>
          </cell>
          <cell r="I711">
            <v>0</v>
          </cell>
        </row>
        <row r="712">
          <cell r="A712" t="str">
            <v>Public deposits account with Government of India/Deposits/Cash</v>
          </cell>
          <cell r="D712" t="str">
            <v>ROICa</v>
          </cell>
          <cell r="G712">
            <v>60.783000000000001</v>
          </cell>
          <cell r="H712">
            <v>0.125</v>
          </cell>
          <cell r="I712">
            <v>129.31200000000001</v>
          </cell>
          <cell r="J712">
            <v>171.82132354286895</v>
          </cell>
          <cell r="K712">
            <v>226.27632354934389</v>
          </cell>
          <cell r="L712">
            <v>316.51358790864793</v>
          </cell>
          <cell r="M712">
            <v>412.27179290646717</v>
          </cell>
          <cell r="N712">
            <v>511.17815027093957</v>
          </cell>
          <cell r="O712">
            <v>614.10065246134559</v>
          </cell>
          <cell r="P712">
            <v>720.54929381202453</v>
          </cell>
          <cell r="Q712">
            <v>831.09679504057249</v>
          </cell>
          <cell r="R712">
            <v>945.79005127744608</v>
          </cell>
          <cell r="S712">
            <v>1065.3437888326812</v>
          </cell>
          <cell r="T712">
            <v>1189.4486389475239</v>
          </cell>
          <cell r="U712">
            <v>1318.5978437979088</v>
          </cell>
          <cell r="V712">
            <v>1452.736595890842</v>
          </cell>
        </row>
        <row r="713">
          <cell r="A713" t="str">
            <v>Assumed Return</v>
          </cell>
          <cell r="D713" t="str">
            <v>ROICb</v>
          </cell>
          <cell r="F713">
            <v>0.06</v>
          </cell>
          <cell r="G713">
            <v>7.6304229801095691E-2</v>
          </cell>
          <cell r="H713">
            <v>0.125</v>
          </cell>
          <cell r="I713">
            <v>7.4999999999999997E-2</v>
          </cell>
          <cell r="J713">
            <v>0.08</v>
          </cell>
          <cell r="K713">
            <v>0.08</v>
          </cell>
          <cell r="L713">
            <v>0.08</v>
          </cell>
          <cell r="M713">
            <v>0.08</v>
          </cell>
          <cell r="N713">
            <v>0.08</v>
          </cell>
          <cell r="O713">
            <v>0.08</v>
          </cell>
          <cell r="P713">
            <v>0.08</v>
          </cell>
          <cell r="Q713">
            <v>0.08</v>
          </cell>
          <cell r="R713">
            <v>0.08</v>
          </cell>
          <cell r="S713">
            <v>0.08</v>
          </cell>
          <cell r="T713">
            <v>0.08</v>
          </cell>
          <cell r="U713">
            <v>0.08</v>
          </cell>
          <cell r="V713">
            <v>0.08</v>
          </cell>
        </row>
        <row r="714">
          <cell r="A714" t="str">
            <v>Adjustments for</v>
          </cell>
          <cell r="B714" t="str">
            <v>Rsbn</v>
          </cell>
          <cell r="D714" t="str">
            <v>Discount rate</v>
          </cell>
          <cell r="G714">
            <v>4.6379999999999999</v>
          </cell>
          <cell r="H714" t="e">
            <v>#DIV/0!</v>
          </cell>
          <cell r="I714">
            <v>9.6984000000000012</v>
          </cell>
          <cell r="J714">
            <v>13.745705883429517</v>
          </cell>
          <cell r="K714">
            <v>18.102105883947512</v>
          </cell>
          <cell r="L714">
            <v>25.321087032691835</v>
          </cell>
          <cell r="M714">
            <v>32.981743432517376</v>
          </cell>
          <cell r="N714">
            <v>40.894252021675165</v>
          </cell>
          <cell r="O714">
            <v>49.128052196907646</v>
          </cell>
          <cell r="P714">
            <v>57.64394350496196</v>
          </cell>
          <cell r="Q714">
            <v>66.487743603245804</v>
          </cell>
          <cell r="R714">
            <v>75.663204102195692</v>
          </cell>
          <cell r="S714">
            <v>85.227503106614492</v>
          </cell>
          <cell r="T714">
            <v>95.155891115801921</v>
          </cell>
          <cell r="U714">
            <v>105.4878275038327</v>
          </cell>
          <cell r="V714">
            <v>116.21892767126735</v>
          </cell>
        </row>
        <row r="715">
          <cell r="A715" t="str">
            <v>Adjustment for tariff orders of previous years</v>
          </cell>
          <cell r="B715">
            <v>13.96</v>
          </cell>
          <cell r="C715" t="str">
            <v>Upwards</v>
          </cell>
          <cell r="D715" t="str">
            <v>No. of years in the first period</v>
          </cell>
          <cell r="F715">
            <v>0</v>
          </cell>
          <cell r="G715">
            <v>1.5611508000000001</v>
          </cell>
          <cell r="H715">
            <v>5</v>
          </cell>
          <cell r="I715">
            <v>3.2644814400000004</v>
          </cell>
          <cell r="J715">
            <v>10</v>
          </cell>
          <cell r="K715">
            <v>6.093168840536733</v>
          </cell>
          <cell r="L715">
            <v>8.5230778952040716</v>
          </cell>
          <cell r="M715">
            <v>11.101654839385349</v>
          </cell>
          <cell r="N715">
            <v>13.765005230495861</v>
          </cell>
          <cell r="O715">
            <v>16.536502369479113</v>
          </cell>
          <cell r="P715">
            <v>19.402951383770198</v>
          </cell>
          <cell r="Q715">
            <v>22.379774496852537</v>
          </cell>
          <cell r="R715">
            <v>25.46823450079907</v>
          </cell>
          <cell r="S715">
            <v>28.687577545686437</v>
          </cell>
          <cell r="T715">
            <v>32.029472949578931</v>
          </cell>
          <cell r="U715">
            <v>35.507202737790088</v>
          </cell>
          <cell r="V715">
            <v>39.11929105414859</v>
          </cell>
        </row>
        <row r="716">
          <cell r="A716" t="str">
            <v>Rebates and surcharge on dues writ off</v>
          </cell>
          <cell r="B716">
            <v>26.53</v>
          </cell>
          <cell r="C716" t="str">
            <v>Downward</v>
          </cell>
          <cell r="D716" t="str">
            <v>Fair value (Rs. per share)</v>
          </cell>
          <cell r="F716">
            <v>2.7509999999999999</v>
          </cell>
          <cell r="G716">
            <v>3.0768491999999998</v>
          </cell>
          <cell r="H716" t="e">
            <v>#DIV/0!</v>
          </cell>
          <cell r="I716">
            <v>65</v>
          </cell>
          <cell r="J716">
            <v>146</v>
          </cell>
          <cell r="K716">
            <v>12.00893704341078</v>
          </cell>
          <cell r="L716">
            <v>16.798009137487764</v>
          </cell>
          <cell r="M716">
            <v>21.880088593132026</v>
          </cell>
          <cell r="N716">
            <v>27.129246791179305</v>
          </cell>
          <cell r="O716">
            <v>32.59154982742853</v>
          </cell>
          <cell r="P716">
            <v>38.240992121191766</v>
          </cell>
          <cell r="Q716">
            <v>44.107969106393263</v>
          </cell>
          <cell r="R716">
            <v>50.194969601396622</v>
          </cell>
          <cell r="S716">
            <v>56.539925560928054</v>
          </cell>
          <cell r="T716">
            <v>63.12641816622299</v>
          </cell>
          <cell r="U716">
            <v>69.98062476604261</v>
          </cell>
          <cell r="V716">
            <v>77.099636617118762</v>
          </cell>
        </row>
        <row r="717">
          <cell r="A717" t="str">
            <v>Provisions written back and water charges</v>
          </cell>
          <cell r="B717">
            <v>4.95</v>
          </cell>
          <cell r="C717" t="str">
            <v>Downwards</v>
          </cell>
          <cell r="D717">
            <v>1.4079999999999999</v>
          </cell>
        </row>
        <row r="718">
          <cell r="A718" t="str">
            <v>First part</v>
          </cell>
          <cell r="B718">
            <v>4.6109999999999998</v>
          </cell>
          <cell r="C718" t="str">
            <v>Upwards</v>
          </cell>
          <cell r="D718" t="str">
            <v xml:space="preserve"> incomes</v>
          </cell>
          <cell r="G718">
            <v>43.87</v>
          </cell>
          <cell r="H718" t="e">
            <v>#DIV/0!</v>
          </cell>
          <cell r="I718">
            <v>3.6659999999999999</v>
          </cell>
          <cell r="J718">
            <v>2.6040000000000001</v>
          </cell>
          <cell r="K718">
            <v>2.605</v>
          </cell>
          <cell r="L718">
            <v>2.605</v>
          </cell>
          <cell r="M718">
            <v>2.605</v>
          </cell>
          <cell r="N718">
            <v>2.605</v>
          </cell>
          <cell r="O718">
            <v>2.605</v>
          </cell>
          <cell r="P718">
            <v>2.605</v>
          </cell>
          <cell r="Q718">
            <v>2.605</v>
          </cell>
          <cell r="R718">
            <v>2.605</v>
          </cell>
          <cell r="S718">
            <v>2.605</v>
          </cell>
          <cell r="T718">
            <v>2.605</v>
          </cell>
          <cell r="U718">
            <v>2.605</v>
          </cell>
          <cell r="V718">
            <v>2.605</v>
          </cell>
        </row>
        <row r="719">
          <cell r="A719" t="str">
            <v>Second part</v>
          </cell>
          <cell r="G719">
            <v>0.11265101436061091</v>
          </cell>
          <cell r="H719" t="e">
            <v>#DIV/0!</v>
          </cell>
          <cell r="I719">
            <v>7.4999999999999997E-2</v>
          </cell>
          <cell r="J719">
            <v>7.4999999999999997E-2</v>
          </cell>
          <cell r="K719">
            <v>7.4999999999999997E-2</v>
          </cell>
          <cell r="L719">
            <v>7.4999999999999997E-2</v>
          </cell>
          <cell r="M719">
            <v>7.4999999999999997E-2</v>
          </cell>
          <cell r="N719">
            <v>7.4999999999999997E-2</v>
          </cell>
          <cell r="O719">
            <v>7.4999999999999997E-2</v>
          </cell>
          <cell r="P719">
            <v>7.4999999999999997E-2</v>
          </cell>
          <cell r="Q719">
            <v>7.4999999999999997E-2</v>
          </cell>
          <cell r="R719">
            <v>7.4999999999999997E-2</v>
          </cell>
          <cell r="S719">
            <v>7.4999999999999997E-2</v>
          </cell>
          <cell r="T719">
            <v>7.4999999999999997E-2</v>
          </cell>
          <cell r="U719">
            <v>7.4999999999999997E-2</v>
          </cell>
          <cell r="V719">
            <v>7.4999999999999997E-2</v>
          </cell>
        </row>
        <row r="720">
          <cell r="A720" t="str">
            <v>Total terminal value</v>
          </cell>
          <cell r="F720">
            <v>4.3249999999999984</v>
          </cell>
          <cell r="G720">
            <v>4.9420000000000002</v>
          </cell>
          <cell r="H720" t="e">
            <v>#DIV/0!</v>
          </cell>
          <cell r="I720">
            <v>0.27494999999999997</v>
          </cell>
          <cell r="J720">
            <v>0.1953</v>
          </cell>
          <cell r="K720">
            <v>0.19537499999999999</v>
          </cell>
          <cell r="L720">
            <v>0.19537499999999999</v>
          </cell>
          <cell r="M720">
            <v>0.19537499999999999</v>
          </cell>
          <cell r="N720">
            <v>0.19537499999999999</v>
          </cell>
          <cell r="O720">
            <v>0.19537499999999999</v>
          </cell>
          <cell r="P720">
            <v>0.19537499999999999</v>
          </cell>
          <cell r="Q720">
            <v>0.19537499999999999</v>
          </cell>
          <cell r="R720">
            <v>0.19537499999999999</v>
          </cell>
          <cell r="S720">
            <v>0.19537499999999999</v>
          </cell>
          <cell r="T720">
            <v>0.19537499999999999</v>
          </cell>
          <cell r="U720">
            <v>0.19537499999999999</v>
          </cell>
          <cell r="V720">
            <v>0.19537499999999999</v>
          </cell>
        </row>
        <row r="721">
          <cell r="A721" t="str">
            <v>Discounted terminal value</v>
          </cell>
          <cell r="B721">
            <v>34.853999999999999</v>
          </cell>
          <cell r="G721">
            <v>0.70573531760060515</v>
          </cell>
          <cell r="H721" t="e">
            <v>#DIV/0!</v>
          </cell>
          <cell r="I721">
            <v>9.2548169999999985E-2</v>
          </cell>
          <cell r="J721">
            <v>6.5737980000000001E-2</v>
          </cell>
          <cell r="K721">
            <v>6.5763225000000008E-2</v>
          </cell>
          <cell r="L721">
            <v>6.5763225000000008E-2</v>
          </cell>
          <cell r="M721">
            <v>6.5763225000000008E-2</v>
          </cell>
          <cell r="N721">
            <v>6.5763225000000008E-2</v>
          </cell>
          <cell r="O721">
            <v>6.5763225000000008E-2</v>
          </cell>
          <cell r="P721">
            <v>6.5763225000000008E-2</v>
          </cell>
          <cell r="Q721">
            <v>6.5763225000000008E-2</v>
          </cell>
          <cell r="R721">
            <v>6.5763225000000008E-2</v>
          </cell>
          <cell r="S721">
            <v>6.5763225000000008E-2</v>
          </cell>
          <cell r="T721">
            <v>6.5763225000000008E-2</v>
          </cell>
          <cell r="U721">
            <v>6.5763225000000008E-2</v>
          </cell>
          <cell r="V721">
            <v>6.5763225000000008E-2</v>
          </cell>
        </row>
        <row r="722">
          <cell r="A722" t="str">
            <v>Discounted value of cash flows</v>
          </cell>
          <cell r="B722">
            <v>13.949</v>
          </cell>
          <cell r="F722">
            <v>0</v>
          </cell>
          <cell r="G722">
            <v>4.236264682399395</v>
          </cell>
          <cell r="H722" t="e">
            <v>#DIV/0!</v>
          </cell>
          <cell r="I722">
            <v>0.18240182999999999</v>
          </cell>
          <cell r="J722">
            <v>0.12956202</v>
          </cell>
          <cell r="K722">
            <v>0.12961177499999998</v>
          </cell>
          <cell r="L722">
            <v>0.12961177499999998</v>
          </cell>
          <cell r="M722">
            <v>0.12961177499999998</v>
          </cell>
          <cell r="N722">
            <v>0.12961177499999998</v>
          </cell>
          <cell r="O722">
            <v>0.12961177499999998</v>
          </cell>
          <cell r="P722">
            <v>0.12961177499999998</v>
          </cell>
          <cell r="Q722">
            <v>0.12961177499999998</v>
          </cell>
          <cell r="R722">
            <v>0.12961177499999998</v>
          </cell>
          <cell r="S722">
            <v>0.12961177499999998</v>
          </cell>
          <cell r="T722">
            <v>0.12961177499999998</v>
          </cell>
          <cell r="U722">
            <v>0.12961177499999998</v>
          </cell>
          <cell r="V722">
            <v>0.12961177499999998</v>
          </cell>
        </row>
        <row r="723">
          <cell r="A723" t="str">
            <v>Total</v>
          </cell>
          <cell r="B723">
            <v>20.905000000000001</v>
          </cell>
          <cell r="C723">
            <v>22.640999999999998</v>
          </cell>
          <cell r="D723">
            <v>2.2530000000000001</v>
          </cell>
          <cell r="H723" t="e">
            <v>#DIV/0!</v>
          </cell>
        </row>
        <row r="724">
          <cell r="A724" t="str">
            <v>Adjusted for mid-year accruals</v>
          </cell>
          <cell r="B724">
            <v>43.545999999999999</v>
          </cell>
          <cell r="H724" t="e">
            <v>#DIV/0!</v>
          </cell>
        </row>
        <row r="725">
          <cell r="A725" t="str">
            <v>Non-operating investments</v>
          </cell>
          <cell r="B725">
            <v>12.574999999999999</v>
          </cell>
          <cell r="G725">
            <v>6.3140000000000001</v>
          </cell>
          <cell r="H725">
            <v>0</v>
          </cell>
          <cell r="I725">
            <v>10.29</v>
          </cell>
          <cell r="J725">
            <v>10.467649999999999</v>
          </cell>
          <cell r="K725">
            <v>13.892761033167128</v>
          </cell>
          <cell r="L725">
            <v>14.21244600216705</v>
          </cell>
          <cell r="M725">
            <v>13.724481601214528</v>
          </cell>
          <cell r="N725">
            <v>12.916999544097758</v>
          </cell>
          <cell r="O725">
            <v>12.066687816308045</v>
          </cell>
          <cell r="P725">
            <v>11.13257055931493</v>
          </cell>
          <cell r="Q725">
            <v>10.121163399602892</v>
          </cell>
          <cell r="R725">
            <v>9.0322508840333793</v>
          </cell>
          <cell r="S725">
            <v>7.8675598953185384</v>
          </cell>
          <cell r="T725">
            <v>6.6286733869782015</v>
          </cell>
          <cell r="U725">
            <v>5.317779155064132</v>
          </cell>
          <cell r="V725">
            <v>14.082977429732132</v>
          </cell>
        </row>
        <row r="726">
          <cell r="A726" t="str">
            <v>Less: Interest on LT Loans Recovered (as it is a Pass-thru)</v>
          </cell>
          <cell r="B726">
            <v>30.971</v>
          </cell>
          <cell r="G726">
            <v>6.2759999999999998</v>
          </cell>
          <cell r="H726">
            <v>5.2450000000000001</v>
          </cell>
          <cell r="I726">
            <v>10.218999999999999</v>
          </cell>
          <cell r="J726">
            <v>14.051942067446447</v>
          </cell>
          <cell r="K726">
            <v>13.837761033167128</v>
          </cell>
          <cell r="L726">
            <v>14.157446002167051</v>
          </cell>
          <cell r="M726">
            <v>13.669481601214528</v>
          </cell>
          <cell r="N726">
            <v>12.861999544097758</v>
          </cell>
          <cell r="O726">
            <v>12.011687816308045</v>
          </cell>
          <cell r="P726">
            <v>11.07757055931493</v>
          </cell>
          <cell r="Q726">
            <v>10.066163399602893</v>
          </cell>
          <cell r="R726">
            <v>8.9772508840333796</v>
          </cell>
          <cell r="S726">
            <v>7.8125598953185378</v>
          </cell>
          <cell r="T726">
            <v>6.5736733869782036</v>
          </cell>
          <cell r="U726">
            <v>5.2627791550641341</v>
          </cell>
          <cell r="V726">
            <v>14.027977429732132</v>
          </cell>
        </row>
        <row r="727">
          <cell r="A727" t="str">
            <v>Firm Value</v>
          </cell>
          <cell r="F727">
            <v>0</v>
          </cell>
          <cell r="G727">
            <v>2.2668861176006052</v>
          </cell>
          <cell r="H727" t="e">
            <v>#DIV/0!</v>
          </cell>
          <cell r="I727">
            <v>3.3570296100000006</v>
          </cell>
          <cell r="J727">
            <v>4.6925425803623755</v>
          </cell>
          <cell r="K727">
            <v>6.1589320655367334</v>
          </cell>
          <cell r="L727">
            <v>8.5888411202040711</v>
          </cell>
          <cell r="M727">
            <v>11.167418064385348</v>
          </cell>
          <cell r="N727">
            <v>13.830768455495861</v>
          </cell>
          <cell r="O727">
            <v>16.602265594479114</v>
          </cell>
          <cell r="P727">
            <v>19.468714608770199</v>
          </cell>
          <cell r="Q727">
            <v>22.445537721852538</v>
          </cell>
          <cell r="R727">
            <v>25.533997725799072</v>
          </cell>
          <cell r="S727">
            <v>28.753340770686439</v>
          </cell>
          <cell r="T727">
            <v>32.095236174578929</v>
          </cell>
          <cell r="U727">
            <v>35.572965962790086</v>
          </cell>
          <cell r="V727">
            <v>39.185054279148588</v>
          </cell>
        </row>
        <row r="728">
          <cell r="A728" t="str">
            <v>Sales</v>
          </cell>
          <cell r="B728">
            <v>13.96</v>
          </cell>
        </row>
        <row r="729">
          <cell r="A729" t="str">
            <v>Firm value less debt</v>
          </cell>
          <cell r="B729">
            <v>43.532000000000004</v>
          </cell>
          <cell r="F729">
            <v>52.6</v>
          </cell>
          <cell r="G729">
            <v>48.448622214913996</v>
          </cell>
          <cell r="H729" t="e">
            <v>#DIV/0!</v>
          </cell>
          <cell r="I729">
            <v>63.832311135061289</v>
          </cell>
          <cell r="J729">
            <v>75.23513051583555</v>
          </cell>
          <cell r="K729">
            <v>77.529969574769709</v>
          </cell>
          <cell r="L729">
            <v>82.879070422201991</v>
          </cell>
          <cell r="M729">
            <v>86.396062389034824</v>
          </cell>
          <cell r="N729">
            <v>90.078591696934083</v>
          </cell>
          <cell r="O729">
            <v>93.972021870654046</v>
          </cell>
          <cell r="P729">
            <v>98.050442946930602</v>
          </cell>
          <cell r="Q729">
            <v>102.34422683394611</v>
          </cell>
          <cell r="R729">
            <v>106.85585596714331</v>
          </cell>
          <cell r="S729">
            <v>111.6232513405144</v>
          </cell>
          <cell r="T729">
            <v>116.62998391673285</v>
          </cell>
          <cell r="U729">
            <v>121.90221977545787</v>
          </cell>
          <cell r="V729">
            <v>127.41154972093142</v>
          </cell>
        </row>
        <row r="730">
          <cell r="A730" t="str">
            <v>Adjustment to current date</v>
          </cell>
          <cell r="F730">
            <v>0.18</v>
          </cell>
          <cell r="H730" t="e">
            <v>#DIV/0!</v>
          </cell>
        </row>
        <row r="731">
          <cell r="A731" t="str">
            <v>number of months from last balance sheet</v>
          </cell>
          <cell r="G731">
            <v>0.66339999999999999</v>
          </cell>
          <cell r="H731">
            <v>8</v>
          </cell>
          <cell r="I731">
            <v>0.66339999999999999</v>
          </cell>
          <cell r="J731">
            <v>0.66339999999999999</v>
          </cell>
          <cell r="K731">
            <v>0.66339999999999999</v>
          </cell>
          <cell r="L731">
            <v>0.66339999999999999</v>
          </cell>
          <cell r="M731">
            <v>0.66339999999999999</v>
          </cell>
          <cell r="N731">
            <v>0.66339999999999999</v>
          </cell>
          <cell r="O731">
            <v>0.66339999999999999</v>
          </cell>
          <cell r="P731">
            <v>0.66339999999999999</v>
          </cell>
          <cell r="Q731">
            <v>0.66339999999999999</v>
          </cell>
          <cell r="R731">
            <v>0.66339999999999999</v>
          </cell>
          <cell r="S731">
            <v>0.66339999999999999</v>
          </cell>
          <cell r="T731">
            <v>0.66339999999999999</v>
          </cell>
          <cell r="U731">
            <v>0.66339999999999999</v>
          </cell>
          <cell r="V731">
            <v>0.66339999999999999</v>
          </cell>
        </row>
        <row r="732">
          <cell r="A732" t="str">
            <v>What depreciation rates are you going to use - similar to F2004? - Rs4.65bn extra on account of new rates</v>
          </cell>
          <cell r="G732">
            <v>-1.1508332514601705E-2</v>
          </cell>
          <cell r="H732">
            <v>8.5954293472016303</v>
          </cell>
        </row>
        <row r="733">
          <cell r="A733" t="str">
            <v>Will provisions continue to be 2% of sales why should there be provisions given the one time settlement - why did you make nil provision inQ1</v>
          </cell>
          <cell r="E733" t="str">
            <v>Fair value (Rs. per share)</v>
          </cell>
          <cell r="H733" t="e">
            <v>#DIV/0!</v>
          </cell>
        </row>
        <row r="734">
          <cell r="A734" t="str">
            <v>Split of Q1 other income</v>
          </cell>
          <cell r="E734" t="str">
            <v>Market price(Rs. per share)</v>
          </cell>
          <cell r="H734">
            <v>170</v>
          </cell>
        </row>
        <row r="735">
          <cell r="A735" t="str">
            <v>How many months after commissioning does the plant get to sufficient cap util to get regulated return</v>
          </cell>
          <cell r="E735" t="str">
            <v>Discount/premium of</v>
          </cell>
          <cell r="H735" t="e">
            <v>#DIV/0!</v>
          </cell>
          <cell r="I735">
            <v>2000</v>
          </cell>
          <cell r="J735">
            <v>5500</v>
          </cell>
          <cell r="K735">
            <v>9000</v>
          </cell>
          <cell r="L735">
            <v>12500</v>
          </cell>
          <cell r="M735">
            <v>16000</v>
          </cell>
          <cell r="N735">
            <v>19500</v>
          </cell>
          <cell r="O735">
            <v>23000</v>
          </cell>
          <cell r="P735">
            <v>26500</v>
          </cell>
          <cell r="Q735">
            <v>30000</v>
          </cell>
          <cell r="R735">
            <v>33500</v>
          </cell>
          <cell r="S735">
            <v>37000</v>
          </cell>
          <cell r="T735">
            <v>40500</v>
          </cell>
          <cell r="U735">
            <v>44000</v>
          </cell>
          <cell r="V735">
            <v>47500</v>
          </cell>
        </row>
        <row r="736">
          <cell r="A736" t="str">
            <v>What are the rebates to customers for prompt payment in  Finance charge</v>
          </cell>
          <cell r="B736">
            <v>4.9000000000000004</v>
          </cell>
          <cell r="E736" t="str">
            <v>market price to fair value</v>
          </cell>
          <cell r="H736" t="str">
            <v>%</v>
          </cell>
          <cell r="I736">
            <v>600</v>
          </cell>
          <cell r="J736">
            <v>1650</v>
          </cell>
          <cell r="K736">
            <v>2700</v>
          </cell>
          <cell r="L736">
            <v>3750</v>
          </cell>
          <cell r="M736">
            <v>4800</v>
          </cell>
          <cell r="N736">
            <v>5850</v>
          </cell>
          <cell r="O736">
            <v>6900</v>
          </cell>
          <cell r="P736">
            <v>7950</v>
          </cell>
          <cell r="Q736">
            <v>9000</v>
          </cell>
          <cell r="R736">
            <v>10050</v>
          </cell>
          <cell r="S736">
            <v>11100</v>
          </cell>
          <cell r="T736">
            <v>12150</v>
          </cell>
          <cell r="U736">
            <v>13200</v>
          </cell>
          <cell r="V736">
            <v>14250</v>
          </cell>
        </row>
        <row r="737">
          <cell r="A737" t="str">
            <v>Cost of capital</v>
          </cell>
          <cell r="I737">
            <v>0.14000000000000001</v>
          </cell>
          <cell r="J737">
            <v>0.14000000000000001</v>
          </cell>
          <cell r="K737">
            <v>0.14000000000000001</v>
          </cell>
          <cell r="L737">
            <v>0.14000000000000001</v>
          </cell>
          <cell r="M737">
            <v>0.14000000000000001</v>
          </cell>
          <cell r="N737">
            <v>0.14000000000000001</v>
          </cell>
          <cell r="O737">
            <v>0.14000000000000001</v>
          </cell>
          <cell r="P737">
            <v>0.14000000000000001</v>
          </cell>
          <cell r="Q737">
            <v>0.14000000000000001</v>
          </cell>
          <cell r="R737">
            <v>0.14000000000000001</v>
          </cell>
          <cell r="S737">
            <v>0.14000000000000001</v>
          </cell>
          <cell r="T737">
            <v>0.14000000000000001</v>
          </cell>
          <cell r="U737">
            <v>0.14000000000000001</v>
          </cell>
          <cell r="V737">
            <v>0.14000000000000001</v>
          </cell>
        </row>
        <row r="738">
          <cell r="A738" t="str">
            <v xml:space="preserve">Cost of equity </v>
          </cell>
          <cell r="D738">
            <v>0.17200000000000001</v>
          </cell>
          <cell r="E738">
            <v>0.17200000000000001</v>
          </cell>
          <cell r="F738">
            <v>7.0000000000000007E-2</v>
          </cell>
          <cell r="G738">
            <v>0.10200000000000001</v>
          </cell>
          <cell r="K738">
            <v>378.00000000000006</v>
          </cell>
          <cell r="L738">
            <v>525</v>
          </cell>
          <cell r="M738">
            <v>672.00000000000011</v>
          </cell>
          <cell r="N738">
            <v>819.00000000000011</v>
          </cell>
          <cell r="O738">
            <v>966.00000000000011</v>
          </cell>
          <cell r="P738">
            <v>1113</v>
          </cell>
          <cell r="Q738">
            <v>1260.0000000000002</v>
          </cell>
          <cell r="R738">
            <v>1407.0000000000002</v>
          </cell>
          <cell r="S738">
            <v>1554.0000000000002</v>
          </cell>
          <cell r="T738">
            <v>1701.0000000000002</v>
          </cell>
          <cell r="U738">
            <v>1848.0000000000002</v>
          </cell>
          <cell r="V738">
            <v>1995.0000000000002</v>
          </cell>
        </row>
        <row r="739">
          <cell r="A739" t="str">
            <v>Cost of debt</v>
          </cell>
          <cell r="D739">
            <v>8.5000000000000006E-2</v>
          </cell>
        </row>
        <row r="740">
          <cell r="A740" t="str">
            <v>Post tax cost of debt</v>
          </cell>
          <cell r="D740">
            <v>5.5250000000000007E-2</v>
          </cell>
        </row>
        <row r="741">
          <cell r="A741" t="str">
            <v>Weighted avg. cost of capital</v>
          </cell>
          <cell r="D741" t="e">
            <v>#DIV/0!</v>
          </cell>
        </row>
        <row r="742">
          <cell r="A742" t="str">
            <v>As discussed please find the difference between the calculated non recurring items</v>
          </cell>
          <cell r="E742" t="str">
            <v>debt</v>
          </cell>
          <cell r="F742" t="str">
            <v>equity</v>
          </cell>
        </row>
        <row r="743">
          <cell r="A743" t="str">
            <v>from the propectus and the reported non recurring items in F2004.</v>
          </cell>
          <cell r="D743" t="str">
            <v>ratio</v>
          </cell>
          <cell r="E743">
            <v>0</v>
          </cell>
          <cell r="F743">
            <v>0</v>
          </cell>
          <cell r="H743" t="str">
            <v>EPS sensitivity to margins</v>
          </cell>
        </row>
        <row r="744">
          <cell r="A744" t="str">
            <v>Would appreciate it if you could explain the difference and help us</v>
          </cell>
          <cell r="D744" t="str">
            <v>weight</v>
          </cell>
          <cell r="E744" t="e">
            <v>#DIV/0!</v>
          </cell>
          <cell r="F744" t="e">
            <v>#DIV/0!</v>
          </cell>
        </row>
        <row r="745">
          <cell r="A745" t="str">
            <v>calculated the true F2004 profits for NTPC</v>
          </cell>
          <cell r="E745" t="str">
            <v>AT Rs per share</v>
          </cell>
          <cell r="F745">
            <v>90</v>
          </cell>
          <cell r="G745">
            <v>742.09179600000004</v>
          </cell>
          <cell r="H745">
            <v>742.09179600000004</v>
          </cell>
          <cell r="I745">
            <v>742.09179600000004</v>
          </cell>
          <cell r="J745">
            <v>742.09179600000004</v>
          </cell>
        </row>
        <row r="746">
          <cell r="A746" t="str">
            <v>Bonds and cash</v>
          </cell>
          <cell r="E746" t="e">
            <v>#DIV/0!</v>
          </cell>
          <cell r="F746">
            <v>0.15384615384615374</v>
          </cell>
          <cell r="G746">
            <v>276.76299999999998</v>
          </cell>
          <cell r="H746" t="str">
            <v>Operating profit margin in C2005</v>
          </cell>
          <cell r="I746">
            <v>297.50299999999999</v>
          </cell>
          <cell r="J746" t="e">
            <v>#REF!</v>
          </cell>
        </row>
        <row r="747">
          <cell r="A747" t="str">
            <v>Non recurring income</v>
          </cell>
          <cell r="E747">
            <v>77</v>
          </cell>
          <cell r="G747">
            <v>465.32879600000007</v>
          </cell>
          <cell r="H747">
            <v>460.52179600000005</v>
          </cell>
          <cell r="I747">
            <v>444.58879600000006</v>
          </cell>
          <cell r="J747" t="e">
            <v>#REF!</v>
          </cell>
        </row>
        <row r="748">
          <cell r="A748" t="str">
            <v>Net per share value</v>
          </cell>
          <cell r="B748" t="str">
            <v>Rs bn</v>
          </cell>
          <cell r="E748">
            <v>0.16883116883116878</v>
          </cell>
          <cell r="G748">
            <v>56.434516411228458</v>
          </cell>
          <cell r="H748" t="str">
            <v>EPS</v>
          </cell>
          <cell r="I748">
            <v>6.7414828023571838</v>
          </cell>
          <cell r="J748">
            <v>7.4962505039019049</v>
          </cell>
        </row>
        <row r="749">
          <cell r="A749" t="str">
            <v>Provision written back</v>
          </cell>
          <cell r="B749">
            <v>9.6479999999999997</v>
          </cell>
          <cell r="G749">
            <v>14.005925869045841</v>
          </cell>
          <cell r="H749">
            <v>10.995934772523777</v>
          </cell>
          <cell r="I749">
            <v>5.5968567346832936</v>
          </cell>
          <cell r="J749" t="e">
            <v>#DIV/0!</v>
          </cell>
        </row>
        <row r="750">
          <cell r="A750" t="str">
            <v>Other income - prior year interest</v>
          </cell>
          <cell r="B750">
            <v>20.905000000000001</v>
          </cell>
          <cell r="E750">
            <v>0.12068965517241392</v>
          </cell>
          <cell r="G750">
            <v>639.58079600000008</v>
          </cell>
          <cell r="H750" t="str">
            <v>PER</v>
          </cell>
          <cell r="I750">
            <v>106.85</v>
          </cell>
          <cell r="J750">
            <v>0</v>
          </cell>
        </row>
        <row r="751">
          <cell r="A751" t="str">
            <v>Other income - late payment surcharge</v>
          </cell>
          <cell r="B751">
            <v>22.640999999999998</v>
          </cell>
          <cell r="G751">
            <v>9.6972298688499752</v>
          </cell>
          <cell r="H751">
            <v>8.6594701318267422</v>
          </cell>
          <cell r="I751">
            <v>7.0988613492102548</v>
          </cell>
          <cell r="J751" t="e">
            <v>#REF!</v>
          </cell>
        </row>
        <row r="752">
          <cell r="A752" t="str">
            <v>Converting dues into long term advance of DVB (incl prior period)</v>
          </cell>
          <cell r="B752">
            <v>2.2530000000000001</v>
          </cell>
          <cell r="G752">
            <v>15.320726949209376</v>
          </cell>
          <cell r="H752">
            <v>12.505127748849908</v>
          </cell>
          <cell r="I752">
            <v>10.7810468234713</v>
          </cell>
          <cell r="J752">
            <v>9.9344274488279645</v>
          </cell>
        </row>
        <row r="753">
          <cell r="A753" t="str">
            <v>Earned interest from public deposits</v>
          </cell>
          <cell r="B753">
            <v>2.7509999999999999</v>
          </cell>
          <cell r="G753">
            <v>50.665575162209684</v>
          </cell>
          <cell r="H753">
            <v>54.575950518464616</v>
          </cell>
          <cell r="I753">
            <v>59.077678733854825</v>
          </cell>
          <cell r="J753">
            <v>64.43124794835667</v>
          </cell>
        </row>
        <row r="754">
          <cell r="A754" t="str">
            <v>Total Non recurring income (1)</v>
          </cell>
          <cell r="B754">
            <v>58.197999999999993</v>
          </cell>
          <cell r="G754">
            <v>17.100236492632344</v>
          </cell>
          <cell r="H754">
            <v>20.427627190588808</v>
          </cell>
          <cell r="I754">
            <v>22.997028682311562</v>
          </cell>
          <cell r="J754">
            <v>27.338806793439577</v>
          </cell>
        </row>
        <row r="755">
          <cell r="A755" t="str">
            <v>Book value of financial assets</v>
          </cell>
          <cell r="G755">
            <v>33.565338669577343</v>
          </cell>
          <cell r="H755">
            <v>34.148323327875815</v>
          </cell>
          <cell r="I755">
            <v>36.080650051543266</v>
          </cell>
          <cell r="J755">
            <v>37.092441154917104</v>
          </cell>
        </row>
        <row r="756">
          <cell r="A756" t="str">
            <v>Non recurring expense</v>
          </cell>
          <cell r="H756">
            <v>0.70574618156814406</v>
          </cell>
          <cell r="J756" t="str">
            <v>Growth</v>
          </cell>
        </row>
        <row r="757">
          <cell r="A757" t="str">
            <v>Book value of Regulated assets</v>
          </cell>
          <cell r="G757">
            <v>22.012006549026744</v>
          </cell>
          <cell r="H757">
            <v>23.367655084591593</v>
          </cell>
          <cell r="I757">
            <v>27.626591006045828</v>
          </cell>
          <cell r="J757" t="str">
            <v>beyond 2018 (%)</v>
          </cell>
        </row>
        <row r="758">
          <cell r="A758" t="str">
            <v>Interest on previously issued to SEB returned</v>
          </cell>
          <cell r="B758">
            <v>3.8170000000000002</v>
          </cell>
          <cell r="G758">
            <v>2.5638126721763084</v>
          </cell>
          <cell r="H758">
            <v>2.3901275703505331</v>
          </cell>
          <cell r="I758">
            <v>1.9517192670154988</v>
          </cell>
          <cell r="J758">
            <v>1.6940446069590605</v>
          </cell>
        </row>
        <row r="759">
          <cell r="A759" t="str">
            <v>Additional depreciation charge</v>
          </cell>
          <cell r="B759">
            <v>4.6529999999999996</v>
          </cell>
          <cell r="G759">
            <v>3.30022695035461</v>
          </cell>
          <cell r="H759">
            <v>2.7341245339476119</v>
          </cell>
          <cell r="I759">
            <v>2.3446224594192659</v>
          </cell>
          <cell r="J759">
            <v>1.9352548648092054</v>
          </cell>
        </row>
        <row r="760">
          <cell r="A760" t="str">
            <v>Rebates to SEBs on OTS</v>
          </cell>
          <cell r="B760">
            <v>12.574999999999999</v>
          </cell>
          <cell r="G760">
            <v>0.18305073461440549</v>
          </cell>
          <cell r="H760">
            <v>0.21736314292653219</v>
          </cell>
          <cell r="I760">
            <v>0.20686331408363773</v>
          </cell>
          <cell r="J760">
            <v>0.20914951773942636</v>
          </cell>
        </row>
        <row r="761">
          <cell r="A761" t="str">
            <v>Total non recurring expense (2)</v>
          </cell>
          <cell r="B761">
            <v>21.044999999999998</v>
          </cell>
        </row>
        <row r="762">
          <cell r="D762">
            <v>22.4532378</v>
          </cell>
          <cell r="E762">
            <v>22.10586</v>
          </cell>
        </row>
        <row r="763">
          <cell r="A763" t="str">
            <v>Net non recurring income (1-2)</v>
          </cell>
          <cell r="B763">
            <v>37.152999999999992</v>
          </cell>
          <cell r="C763" t="str">
            <v>F2001</v>
          </cell>
          <cell r="D763" t="str">
            <v>F2002</v>
          </cell>
          <cell r="E763" t="str">
            <v>F2003</v>
          </cell>
          <cell r="F763" t="str">
            <v>F2004</v>
          </cell>
          <cell r="G763" t="str">
            <v>F2005</v>
          </cell>
          <cell r="H763" t="str">
            <v>F2006</v>
          </cell>
          <cell r="I763" t="str">
            <v>F2007</v>
          </cell>
          <cell r="J763" t="str">
            <v>F2008E</v>
          </cell>
          <cell r="K763" t="str">
            <v>F2009E</v>
          </cell>
        </row>
        <row r="764">
          <cell r="A764" t="str">
            <v>Non recurring mentioned in the prospectus</v>
          </cell>
          <cell r="B764">
            <v>12.7</v>
          </cell>
        </row>
        <row r="765">
          <cell r="A765" t="str">
            <v>Difference</v>
          </cell>
          <cell r="B765">
            <v>24.452999999999992</v>
          </cell>
          <cell r="H765">
            <v>79650</v>
          </cell>
          <cell r="I765">
            <v>101615</v>
          </cell>
          <cell r="J765">
            <v>114131</v>
          </cell>
          <cell r="K765">
            <v>109626.44366496308</v>
          </cell>
        </row>
        <row r="766">
          <cell r="A766" t="str">
            <v>Change in WC</v>
          </cell>
          <cell r="H766">
            <v>9800</v>
          </cell>
          <cell r="I766">
            <v>3653</v>
          </cell>
          <cell r="J766">
            <v>10090.157898072153</v>
          </cell>
          <cell r="K766">
            <v>707.03911437481293</v>
          </cell>
        </row>
        <row r="767">
          <cell r="A767" t="str">
            <v>Sales  adjustment</v>
          </cell>
          <cell r="B767" t="str">
            <v>cannot understand</v>
          </cell>
          <cell r="H767">
            <v>67342</v>
          </cell>
          <cell r="I767">
            <v>89464</v>
          </cell>
          <cell r="J767">
            <v>103510</v>
          </cell>
          <cell r="K767">
            <v>83688.901640306445</v>
          </cell>
        </row>
        <row r="768">
          <cell r="A768" t="str">
            <v xml:space="preserve">Adjusted Tax </v>
          </cell>
          <cell r="B768">
            <v>22</v>
          </cell>
          <cell r="H768">
            <v>9162.4671527427163</v>
          </cell>
          <cell r="I768">
            <v>24983.240711347582</v>
          </cell>
          <cell r="J768">
            <v>33982.840314945417</v>
          </cell>
          <cell r="K768">
            <v>7800.3926051904027</v>
          </cell>
        </row>
        <row r="769">
          <cell r="A769" t="str">
            <v>Interest shield</v>
          </cell>
          <cell r="B769">
            <v>61.281999999999996</v>
          </cell>
          <cell r="H769">
            <v>1163.4671527427163</v>
          </cell>
          <cell r="I769">
            <v>4352.2407113475811</v>
          </cell>
          <cell r="J769">
            <v>5171.8403149454161</v>
          </cell>
          <cell r="K769">
            <v>1641.4605396536692</v>
          </cell>
        </row>
        <row r="770">
          <cell r="A770" t="str">
            <v>Capex (Excl. Coal)</v>
          </cell>
          <cell r="B770">
            <v>39.281999999999996</v>
          </cell>
          <cell r="H770">
            <v>94152</v>
          </cell>
          <cell r="I770">
            <v>86798</v>
          </cell>
          <cell r="J770">
            <v>-39817.39648276614</v>
          </cell>
          <cell r="K770">
            <v>78161.086116051942</v>
          </cell>
        </row>
        <row r="771">
          <cell r="A771" t="str">
            <v>Cash Flow</v>
          </cell>
          <cell r="H771">
            <v>-33464.467152742713</v>
          </cell>
          <cell r="I771">
            <v>-13819.240711347578</v>
          </cell>
          <cell r="J771">
            <v>109875.39826974858</v>
          </cell>
          <cell r="K771">
            <v>22957.925829345928</v>
          </cell>
        </row>
        <row r="772">
          <cell r="A772" t="str">
            <v>Quarterly numbers</v>
          </cell>
          <cell r="B772">
            <v>51.434999999999995</v>
          </cell>
          <cell r="C772">
            <v>47.834000000000003</v>
          </cell>
          <cell r="D772">
            <v>7.5281180750093935E-2</v>
          </cell>
          <cell r="H772">
            <v>38807</v>
          </cell>
          <cell r="I772">
            <v>39172</v>
          </cell>
          <cell r="J772">
            <v>39538</v>
          </cell>
          <cell r="K772">
            <v>39903</v>
          </cell>
          <cell r="L772">
            <v>40268</v>
          </cell>
        </row>
        <row r="773">
          <cell r="A773" t="str">
            <v>WACC</v>
          </cell>
          <cell r="B773">
            <v>0.38300000000000001</v>
          </cell>
          <cell r="H773">
            <v>0.10164095064714794</v>
          </cell>
          <cell r="I773">
            <v>0.10164095064714794</v>
          </cell>
          <cell r="J773">
            <v>0.10164095064714794</v>
          </cell>
          <cell r="K773">
            <v>0.10164095064714794</v>
          </cell>
          <cell r="L773">
            <v>0.10164095064714794</v>
          </cell>
        </row>
        <row r="774">
          <cell r="A774" t="str">
            <v>Sales</v>
          </cell>
          <cell r="B774">
            <v>51.817999999999998</v>
          </cell>
          <cell r="C774">
            <v>47.834000000000003</v>
          </cell>
          <cell r="D774">
            <v>8.3288037797382586E-2</v>
          </cell>
          <cell r="E774" t="str">
            <v>How did the sales grow despite potential fall in tariff</v>
          </cell>
          <cell r="G774">
            <v>39707</v>
          </cell>
          <cell r="H774">
            <v>1.2695811037771467</v>
          </cell>
          <cell r="I774">
            <v>1.1524454524238084</v>
          </cell>
          <cell r="J774">
            <v>1.0458397128087376</v>
          </cell>
          <cell r="K774">
            <v>0.94934716451341938</v>
          </cell>
        </row>
        <row r="775">
          <cell r="A775" t="str">
            <v>Fuel, emply, gen admin, , provi</v>
          </cell>
          <cell r="B775">
            <v>36.887</v>
          </cell>
          <cell r="C775">
            <v>32.346000000000004</v>
          </cell>
          <cell r="D775">
            <v>0.1403883014901377</v>
          </cell>
          <cell r="H775">
            <v>1</v>
          </cell>
          <cell r="I775">
            <v>0.90773677159746113</v>
          </cell>
          <cell r="J775">
            <v>0.82376754797093832</v>
          </cell>
          <cell r="K775">
            <v>0.7477640945418963</v>
          </cell>
          <cell r="L775">
            <v>0.67877296509595964</v>
          </cell>
        </row>
        <row r="776">
          <cell r="A776" t="str">
            <v>OP</v>
          </cell>
          <cell r="B776">
            <v>14.930999999999997</v>
          </cell>
          <cell r="C776">
            <v>15.488</v>
          </cell>
          <cell r="D776">
            <v>-3.5963326446281085E-2</v>
          </cell>
          <cell r="I776">
            <v>1</v>
          </cell>
          <cell r="J776">
            <v>0.90749606465897459</v>
          </cell>
          <cell r="K776">
            <v>0.82376754797093832</v>
          </cell>
        </row>
        <row r="777">
          <cell r="A777" t="str">
            <v>Discounting multiplier - F2008</v>
          </cell>
          <cell r="J777">
            <v>1</v>
          </cell>
          <cell r="K777">
            <v>0.90773677159746113</v>
          </cell>
        </row>
        <row r="778">
          <cell r="A778" t="str">
            <v>Other income</v>
          </cell>
          <cell r="B778">
            <v>5.3789999999999996</v>
          </cell>
          <cell r="C778">
            <v>1.694</v>
          </cell>
          <cell r="D778">
            <v>2.1753246753246751</v>
          </cell>
          <cell r="H778">
            <v>-33464.467152742713</v>
          </cell>
          <cell r="I778">
            <v>-12544.232949246853</v>
          </cell>
          <cell r="J778">
            <v>90511.787415001061</v>
          </cell>
          <cell r="K778">
            <v>17167.112620340871</v>
          </cell>
        </row>
        <row r="779">
          <cell r="A779" t="str">
            <v>Interest</v>
          </cell>
          <cell r="B779">
            <v>4.5110000000000001</v>
          </cell>
          <cell r="C779">
            <v>2.5779999999999998</v>
          </cell>
          <cell r="D779">
            <v>0.74980605120248267</v>
          </cell>
          <cell r="I779">
            <v>-13819.240711347578</v>
          </cell>
          <cell r="J779">
            <v>99711.491532634333</v>
          </cell>
          <cell r="K779">
            <v>18911.994266938964</v>
          </cell>
        </row>
        <row r="780">
          <cell r="A780" t="str">
            <v>GP</v>
          </cell>
          <cell r="B780">
            <v>15.798999999999996</v>
          </cell>
          <cell r="C780">
            <v>14.603999999999999</v>
          </cell>
          <cell r="D780">
            <v>8.1826896740618826E-2</v>
          </cell>
          <cell r="J780">
            <v>109875.39826974858</v>
          </cell>
          <cell r="K780">
            <v>20839.753474904439</v>
          </cell>
        </row>
        <row r="781">
          <cell r="A781" t="str">
            <v>Depreciation</v>
          </cell>
          <cell r="B781">
            <v>4.7850000000000001</v>
          </cell>
          <cell r="C781">
            <v>4.8040000000000003</v>
          </cell>
          <cell r="D781">
            <v>-3.9550374687760126E-3</v>
          </cell>
          <cell r="H781">
            <v>-42485.855145093163</v>
          </cell>
          <cell r="I781">
            <v>-15925.921113742472</v>
          </cell>
          <cell r="J781">
            <v>114912.05497117952</v>
          </cell>
          <cell r="K781">
            <v>21795.041789198949</v>
          </cell>
        </row>
        <row r="782">
          <cell r="A782" t="str">
            <v>PBT</v>
          </cell>
          <cell r="B782">
            <v>11.013999999999996</v>
          </cell>
          <cell r="C782">
            <v>9.7999999999999989</v>
          </cell>
          <cell r="D782">
            <v>0.12387755102040776</v>
          </cell>
        </row>
        <row r="783">
          <cell r="A783" t="str">
            <v>Aggregate Value</v>
          </cell>
          <cell r="H783">
            <v>309615.93823674408</v>
          </cell>
          <cell r="I783">
            <v>354904.83724598296</v>
          </cell>
          <cell r="J783">
            <v>130715.15174465302</v>
          </cell>
        </row>
        <row r="784">
          <cell r="A784" t="str">
            <v>Taxr</v>
          </cell>
          <cell r="B784">
            <v>2.21</v>
          </cell>
          <cell r="C784">
            <v>0.52700000000000002</v>
          </cell>
          <cell r="D784">
            <v>3.193548387096774</v>
          </cell>
          <cell r="H784">
            <v>134732</v>
          </cell>
          <cell r="I784">
            <v>133045</v>
          </cell>
          <cell r="J784">
            <v>12221.90645713103</v>
          </cell>
        </row>
        <row r="785">
          <cell r="A785" t="str">
            <v>Income tax recoverable</v>
          </cell>
          <cell r="B785">
            <v>1.643</v>
          </cell>
          <cell r="C785">
            <v>0</v>
          </cell>
          <cell r="D785" t="e">
            <v>#DIV/0!</v>
          </cell>
        </row>
        <row r="786">
          <cell r="A786" t="str">
            <v>Net</v>
          </cell>
          <cell r="B786">
            <v>0.56699999999999995</v>
          </cell>
          <cell r="C786">
            <v>0.52700000000000002</v>
          </cell>
          <cell r="D786">
            <v>7.5901328273244584E-2</v>
          </cell>
          <cell r="E786" t="str">
            <v>What is this</v>
          </cell>
          <cell r="H786">
            <v>174883.93823674408</v>
          </cell>
          <cell r="I786">
            <v>221859.83724598296</v>
          </cell>
          <cell r="J786">
            <v>118493.24528752199</v>
          </cell>
        </row>
        <row r="788">
          <cell r="A788" t="str">
            <v>PAT</v>
          </cell>
          <cell r="B788">
            <v>10.446999999999996</v>
          </cell>
          <cell r="C788">
            <v>9.2729999999999997</v>
          </cell>
          <cell r="D788">
            <v>0.12660411948668138</v>
          </cell>
          <cell r="H788">
            <v>8245.4644000000008</v>
          </cell>
          <cell r="I788">
            <v>8245.4644000000008</v>
          </cell>
          <cell r="J788">
            <v>8245.4644000000008</v>
          </cell>
        </row>
        <row r="789">
          <cell r="A789" t="str">
            <v>Implied DCF value per share (Rs)</v>
          </cell>
          <cell r="H789">
            <v>21.209713577411609</v>
          </cell>
          <cell r="I789">
            <v>26.906894079365976</v>
          </cell>
          <cell r="J789">
            <v>14.370718195996576</v>
          </cell>
        </row>
        <row r="790">
          <cell r="A790" t="str">
            <v>Terminal Growth Rate (g)</v>
          </cell>
          <cell r="B790">
            <v>10.145999999999997</v>
          </cell>
          <cell r="C790">
            <v>10.683999999999999</v>
          </cell>
          <cell r="D790">
            <v>-5.0355672032946663E-2</v>
          </cell>
          <cell r="H790">
            <v>0.02</v>
          </cell>
          <cell r="I790">
            <v>0.02</v>
          </cell>
          <cell r="J790">
            <v>0.02</v>
          </cell>
        </row>
        <row r="791">
          <cell r="A791" t="str">
            <v>Terminal Value (Rs Million)</v>
          </cell>
          <cell r="H791">
            <v>1130829.8400678446</v>
          </cell>
          <cell r="I791">
            <v>0</v>
          </cell>
          <cell r="J791">
            <v>0</v>
          </cell>
        </row>
        <row r="792">
          <cell r="A792" t="str">
            <v>TV (% of aggregate Value)</v>
          </cell>
          <cell r="H792">
            <v>3.6523631390163422</v>
          </cell>
          <cell r="I792">
            <v>0</v>
          </cell>
          <cell r="J792">
            <v>0</v>
          </cell>
        </row>
        <row r="794">
          <cell r="A794" t="str">
            <v>Cost of Capital calculation</v>
          </cell>
          <cell r="G794" t="str">
            <v>LT - WACC</v>
          </cell>
        </row>
        <row r="795">
          <cell r="A795" t="str">
            <v>(Year Ended 31 Dec)</v>
          </cell>
          <cell r="C795">
            <v>2001</v>
          </cell>
          <cell r="D795">
            <v>2002</v>
          </cell>
          <cell r="E795">
            <v>2003</v>
          </cell>
          <cell r="F795">
            <v>2004</v>
          </cell>
          <cell r="G795">
            <v>2005</v>
          </cell>
          <cell r="H795">
            <v>2006</v>
          </cell>
          <cell r="I795">
            <v>2007</v>
          </cell>
          <cell r="J795">
            <v>2008</v>
          </cell>
          <cell r="K795">
            <v>2009</v>
          </cell>
        </row>
        <row r="796">
          <cell r="A796" t="str">
            <v>EBITDA</v>
          </cell>
          <cell r="C796">
            <v>62884.869999999995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5.9705999999999995E-2</v>
          </cell>
        </row>
        <row r="797">
          <cell r="A797" t="str">
            <v>less Depreciation</v>
          </cell>
          <cell r="C797">
            <v>23223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0.33660000000000001</v>
          </cell>
        </row>
        <row r="798">
          <cell r="A798" t="str">
            <v>EBIT</v>
          </cell>
          <cell r="C798">
            <v>39661.869999999995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7.4999999999999997E-2</v>
          </cell>
        </row>
        <row r="799">
          <cell r="A799" t="str">
            <v>Growth in EBIT</v>
          </cell>
          <cell r="C799" t="e">
            <v>#DIV/0!</v>
          </cell>
          <cell r="D799">
            <v>-1</v>
          </cell>
          <cell r="E799" t="e">
            <v>#DIV/0!</v>
          </cell>
          <cell r="F799" t="e">
            <v>#DIV/0!</v>
          </cell>
          <cell r="G799" t="e">
            <v>#DIV/0!</v>
          </cell>
          <cell r="H799">
            <v>0.8</v>
          </cell>
        </row>
        <row r="800">
          <cell r="A800" t="str">
            <v>Risk premium (Rm- Rf)</v>
          </cell>
          <cell r="G800">
            <v>0.06</v>
          </cell>
          <cell r="H800">
            <v>0.06</v>
          </cell>
        </row>
        <row r="801">
          <cell r="A801" t="str">
            <v>Tax</v>
          </cell>
          <cell r="C801">
            <v>3400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0.123</v>
          </cell>
        </row>
        <row r="802">
          <cell r="A802" t="str">
            <v>Other income</v>
          </cell>
          <cell r="C802">
            <v>9161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0.1042122995325622</v>
          </cell>
        </row>
        <row r="803">
          <cell r="A803" t="str">
            <v>Rs mn</v>
          </cell>
          <cell r="C803">
            <v>10917.633900284078</v>
          </cell>
          <cell r="D803">
            <v>0</v>
          </cell>
          <cell r="E803">
            <v>0</v>
          </cell>
          <cell r="F803">
            <v>0</v>
          </cell>
          <cell r="G803" t="str">
            <v>F2005E</v>
          </cell>
          <cell r="H803" t="str">
            <v>F2006E</v>
          </cell>
          <cell r="I803" t="str">
            <v>F2007E</v>
          </cell>
        </row>
        <row r="804">
          <cell r="A804" t="str">
            <v>Capex</v>
          </cell>
          <cell r="B804" t="str">
            <v>%</v>
          </cell>
          <cell r="C804">
            <v>0.35</v>
          </cell>
          <cell r="D804">
            <v>0.05</v>
          </cell>
          <cell r="E804">
            <v>0.05</v>
          </cell>
          <cell r="F804">
            <v>0.35</v>
          </cell>
          <cell r="G804">
            <v>41431</v>
          </cell>
          <cell r="H804">
            <v>94789</v>
          </cell>
          <cell r="I804">
            <v>77815</v>
          </cell>
        </row>
        <row r="805">
          <cell r="A805" t="str">
            <v>PAT plus depreciation</v>
          </cell>
          <cell r="C805">
            <v>4014.8218650994272</v>
          </cell>
          <cell r="D805">
            <v>0</v>
          </cell>
          <cell r="E805">
            <v>0</v>
          </cell>
          <cell r="F805">
            <v>0</v>
          </cell>
          <cell r="G805">
            <v>77654</v>
          </cell>
          <cell r="H805">
            <v>79118</v>
          </cell>
          <cell r="I805">
            <v>89981</v>
          </cell>
        </row>
        <row r="806">
          <cell r="A806" t="str">
            <v>Cash and cash equivalents</v>
          </cell>
          <cell r="G806">
            <v>88185</v>
          </cell>
          <cell r="H806">
            <v>90065</v>
          </cell>
          <cell r="I806">
            <v>137150</v>
          </cell>
        </row>
        <row r="807">
          <cell r="A807" t="str">
            <v>Investment in SEB bonds</v>
          </cell>
          <cell r="B807" t="str">
            <v>F2000</v>
          </cell>
          <cell r="C807">
            <v>35647.048134900571</v>
          </cell>
          <cell r="D807">
            <v>0</v>
          </cell>
          <cell r="E807">
            <v>0</v>
          </cell>
          <cell r="F807">
            <v>0</v>
          </cell>
          <cell r="G807">
            <v>188578</v>
          </cell>
          <cell r="H807">
            <v>191505</v>
          </cell>
          <cell r="I807">
            <v>160353</v>
          </cell>
          <cell r="J807" t="str">
            <v>F2008E</v>
          </cell>
          <cell r="K807" t="str">
            <v>F2009E</v>
          </cell>
        </row>
        <row r="808">
          <cell r="A808" t="str">
            <v>Growth YoY</v>
          </cell>
          <cell r="D808">
            <v>-1</v>
          </cell>
          <cell r="E808" t="e">
            <v>#DIV/0!</v>
          </cell>
          <cell r="F808" t="e">
            <v>#DIV/0!</v>
          </cell>
          <cell r="G808" t="e">
            <v>#DIV/0!</v>
          </cell>
          <cell r="P808" t="str">
            <v>F2014E</v>
          </cell>
          <cell r="Q808" t="str">
            <v>F2015E</v>
          </cell>
          <cell r="R808" t="str">
            <v>F2016E</v>
          </cell>
        </row>
        <row r="809">
          <cell r="A809" t="str">
            <v>5 Year Growth</v>
          </cell>
          <cell r="H809">
            <v>79650</v>
          </cell>
          <cell r="I809">
            <v>101615</v>
          </cell>
          <cell r="J809">
            <v>114131</v>
          </cell>
          <cell r="K809">
            <v>109626.44366496308</v>
          </cell>
          <cell r="P809">
            <v>0</v>
          </cell>
          <cell r="Q809">
            <v>0</v>
          </cell>
          <cell r="R809">
            <v>0</v>
          </cell>
        </row>
        <row r="810">
          <cell r="A810" t="str">
            <v>Less: Depreciation</v>
          </cell>
          <cell r="H810">
            <v>20710</v>
          </cell>
          <cell r="I810">
            <v>20998</v>
          </cell>
          <cell r="J810">
            <v>22060</v>
          </cell>
          <cell r="K810">
            <v>28850.603399481977</v>
          </cell>
          <cell r="P810">
            <v>0</v>
          </cell>
          <cell r="Q810">
            <v>0</v>
          </cell>
          <cell r="R810">
            <v>0</v>
          </cell>
        </row>
        <row r="811">
          <cell r="A811" t="str">
            <v>Number of years</v>
          </cell>
          <cell r="H811">
            <v>58940</v>
          </cell>
          <cell r="I811">
            <v>80617</v>
          </cell>
          <cell r="J811">
            <v>92071</v>
          </cell>
          <cell r="K811">
            <v>80775.840265481107</v>
          </cell>
          <cell r="P811">
            <v>0</v>
          </cell>
          <cell r="Q811">
            <v>0</v>
          </cell>
          <cell r="R811">
            <v>0</v>
          </cell>
        </row>
        <row r="812">
          <cell r="A812" t="str">
            <v>CAGR in NOPLAT</v>
          </cell>
          <cell r="H812">
            <v>7000.9958124201839</v>
          </cell>
          <cell r="I812">
            <v>18590.822308414557</v>
          </cell>
          <cell r="J812">
            <v>25627.065800405759</v>
          </cell>
          <cell r="K812">
            <v>5944.5506271543782</v>
          </cell>
          <cell r="P812">
            <v>26875</v>
          </cell>
          <cell r="Q812">
            <v>26875</v>
          </cell>
          <cell r="R812">
            <v>26875</v>
          </cell>
        </row>
        <row r="813">
          <cell r="A813" t="str">
            <v>Tax</v>
          </cell>
          <cell r="H813">
            <v>7999</v>
          </cell>
          <cell r="I813">
            <v>20631</v>
          </cell>
          <cell r="J813">
            <v>28811</v>
          </cell>
          <cell r="K813">
            <v>6158.9320655367337</v>
          </cell>
          <cell r="P813">
            <v>26875</v>
          </cell>
          <cell r="Q813">
            <v>26875</v>
          </cell>
          <cell r="R813">
            <v>26875</v>
          </cell>
        </row>
        <row r="814">
          <cell r="A814" t="str">
            <v>Calculation of Net Investment</v>
          </cell>
          <cell r="H814">
            <v>18197</v>
          </cell>
          <cell r="I814">
            <v>27720</v>
          </cell>
          <cell r="J814">
            <v>30020</v>
          </cell>
          <cell r="K814">
            <v>25217.582383947512</v>
          </cell>
          <cell r="P814">
            <v>0</v>
          </cell>
          <cell r="Q814">
            <v>0</v>
          </cell>
          <cell r="R814">
            <v>0</v>
          </cell>
        </row>
        <row r="815">
          <cell r="A815" t="str">
            <v>Inventories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9795</v>
          </cell>
          <cell r="I815">
            <v>18873</v>
          </cell>
          <cell r="J815">
            <v>18581</v>
          </cell>
          <cell r="K815">
            <v>22304.521009122167</v>
          </cell>
          <cell r="P815">
            <v>0</v>
          </cell>
          <cell r="Q815">
            <v>0</v>
          </cell>
          <cell r="R815">
            <v>0</v>
          </cell>
        </row>
        <row r="816">
          <cell r="A816" t="str">
            <v>Debtors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0.11878174096403434</v>
          </cell>
          <cell r="I816">
            <v>0.2306067244925333</v>
          </cell>
          <cell r="J816">
            <v>0.27834025698000192</v>
          </cell>
          <cell r="K816">
            <v>7.3593175974608016E-2</v>
          </cell>
          <cell r="P816">
            <v>0</v>
          </cell>
          <cell r="Q816">
            <v>0</v>
          </cell>
          <cell r="R816">
            <v>0</v>
          </cell>
        </row>
        <row r="817">
          <cell r="A817" t="str">
            <v>Creditors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51939.00418757982</v>
          </cell>
          <cell r="I817">
            <v>62026.177691585443</v>
          </cell>
          <cell r="J817">
            <v>66443.934199594238</v>
          </cell>
          <cell r="K817">
            <v>74831.289638326736</v>
          </cell>
          <cell r="P817">
            <v>-26875</v>
          </cell>
          <cell r="Q817">
            <v>-26875</v>
          </cell>
          <cell r="R817">
            <v>-26875</v>
          </cell>
        </row>
        <row r="818">
          <cell r="A818" t="str">
            <v>Loans and advances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9800</v>
          </cell>
          <cell r="I818">
            <v>3653</v>
          </cell>
          <cell r="J818">
            <v>10090.157898072153</v>
          </cell>
          <cell r="K818">
            <v>707.03911437481293</v>
          </cell>
          <cell r="P818">
            <v>0</v>
          </cell>
          <cell r="Q818">
            <v>0</v>
          </cell>
          <cell r="R818">
            <v>0</v>
          </cell>
        </row>
        <row r="819">
          <cell r="A819" t="str">
            <v>Total working capital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42139.00418757982</v>
          </cell>
          <cell r="I819">
            <v>58373.177691585443</v>
          </cell>
          <cell r="J819">
            <v>56353.776301522084</v>
          </cell>
          <cell r="K819">
            <v>74124.250523951923</v>
          </cell>
          <cell r="P819">
            <v>-26875</v>
          </cell>
          <cell r="Q819">
            <v>-26875</v>
          </cell>
          <cell r="R819">
            <v>-26875</v>
          </cell>
        </row>
        <row r="820">
          <cell r="A820" t="str">
            <v>Increase in working capital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94152</v>
          </cell>
          <cell r="I820">
            <v>86798</v>
          </cell>
          <cell r="J820">
            <v>-39817.39648276614</v>
          </cell>
          <cell r="K820">
            <v>78161.086116051942</v>
          </cell>
          <cell r="P820">
            <v>0</v>
          </cell>
          <cell r="Q820">
            <v>94152</v>
          </cell>
          <cell r="R820">
            <v>86798</v>
          </cell>
        </row>
        <row r="821">
          <cell r="A821" t="str">
            <v>Free Cash from Operations</v>
          </cell>
          <cell r="C821">
            <v>35647.048134900571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20710</v>
          </cell>
          <cell r="I821">
            <v>20998</v>
          </cell>
          <cell r="J821">
            <v>22060</v>
          </cell>
          <cell r="K821">
            <v>28850.603399481977</v>
          </cell>
          <cell r="P821">
            <v>0</v>
          </cell>
          <cell r="Q821">
            <v>0</v>
          </cell>
          <cell r="R821">
            <v>0</v>
          </cell>
        </row>
        <row r="822">
          <cell r="A822" t="str">
            <v>Net Investment</v>
          </cell>
          <cell r="H822">
            <v>73442</v>
          </cell>
          <cell r="I822">
            <v>65800</v>
          </cell>
          <cell r="J822">
            <v>-61877.39648276614</v>
          </cell>
          <cell r="K822">
            <v>49310.482716569968</v>
          </cell>
          <cell r="P822">
            <v>0</v>
          </cell>
          <cell r="Q822">
            <v>94152</v>
          </cell>
          <cell r="R822">
            <v>86798</v>
          </cell>
        </row>
        <row r="823">
          <cell r="A823" t="str">
            <v>CAPEX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-31302.99581242018</v>
          </cell>
          <cell r="I823">
            <v>-7426.8223084145575</v>
          </cell>
          <cell r="J823">
            <v>118231.17278428822</v>
          </cell>
          <cell r="K823">
            <v>24813.767807381955</v>
          </cell>
          <cell r="P823">
            <v>-26875</v>
          </cell>
          <cell r="Q823">
            <v>-121027</v>
          </cell>
          <cell r="R823">
            <v>-113673</v>
          </cell>
        </row>
        <row r="824">
          <cell r="A824" t="str">
            <v>Less Depreciation</v>
          </cell>
          <cell r="C824">
            <v>23223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</row>
        <row r="825">
          <cell r="A825" t="str">
            <v>Net Investment</v>
          </cell>
          <cell r="C825">
            <v>-23223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 t="str">
            <v>Period A</v>
          </cell>
          <cell r="I825" t="str">
            <v>Period B</v>
          </cell>
          <cell r="P825" t="str">
            <v>Period A</v>
          </cell>
          <cell r="Q825" t="str">
            <v>Period B</v>
          </cell>
        </row>
        <row r="826">
          <cell r="A826" t="str">
            <v xml:space="preserve">Capex - Depn </v>
          </cell>
          <cell r="C826">
            <v>-23223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7.6505857898495219E-2</v>
          </cell>
          <cell r="I826">
            <v>7.6505857898495219E-2</v>
          </cell>
          <cell r="P826">
            <v>0.02</v>
          </cell>
          <cell r="Q826">
            <v>0.02</v>
          </cell>
        </row>
        <row r="827">
          <cell r="A827" t="str">
            <v>ROIC (r )</v>
          </cell>
          <cell r="H827">
            <v>0.15</v>
          </cell>
          <cell r="I827">
            <v>0.14000000000000001</v>
          </cell>
          <cell r="P827">
            <v>0.13</v>
          </cell>
          <cell r="Q827">
            <v>0.13</v>
          </cell>
        </row>
        <row r="828">
          <cell r="A828" t="str">
            <v>Free cash flow</v>
          </cell>
          <cell r="C828">
            <v>58870.048134900571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-1</v>
          </cell>
          <cell r="I828">
            <v>0.10164095064714794</v>
          </cell>
          <cell r="P828">
            <v>0</v>
          </cell>
          <cell r="Q828">
            <v>0</v>
          </cell>
        </row>
        <row r="829">
          <cell r="A829" t="str">
            <v>Time Period (yrs)</v>
          </cell>
          <cell r="H829">
            <v>10</v>
          </cell>
          <cell r="I829">
            <v>10</v>
          </cell>
          <cell r="P829">
            <v>10</v>
          </cell>
          <cell r="Q829">
            <v>10</v>
          </cell>
        </row>
        <row r="830">
          <cell r="A830" t="str">
            <v>Calculation of NOPLAT growth rate (g)</v>
          </cell>
          <cell r="C830">
            <v>0</v>
          </cell>
          <cell r="D830">
            <v>-1</v>
          </cell>
          <cell r="E830" t="e">
            <v>#DIV/0!</v>
          </cell>
          <cell r="F830" t="e">
            <v>#DIV/0!</v>
          </cell>
          <cell r="G830" t="e">
            <v>#DIV/0!</v>
          </cell>
          <cell r="H830">
            <v>40268</v>
          </cell>
          <cell r="I830">
            <v>40268</v>
          </cell>
          <cell r="P830">
            <v>39538</v>
          </cell>
          <cell r="Q830">
            <v>39538</v>
          </cell>
        </row>
        <row r="831">
          <cell r="A831" t="str">
            <v>Calculation of Return on incremental capital (r)</v>
          </cell>
          <cell r="C831" t="e">
            <v>#REF!</v>
          </cell>
          <cell r="D831" t="e">
            <v>#DIV/0!</v>
          </cell>
          <cell r="E831" t="e">
            <v>#DIV/0!</v>
          </cell>
          <cell r="F831" t="e">
            <v>#DIV/0!</v>
          </cell>
          <cell r="G831" t="e">
            <v>#DIV/0!</v>
          </cell>
        </row>
        <row r="832">
          <cell r="A832" t="str">
            <v xml:space="preserve">Terminal Value </v>
          </cell>
          <cell r="H832">
            <v>1475433.0223343882</v>
          </cell>
          <cell r="J832">
            <v>294536.90688901464</v>
          </cell>
          <cell r="K832">
            <v>1180896.1154453736</v>
          </cell>
          <cell r="P832">
            <v>1159759.6153846153</v>
          </cell>
          <cell r="R832">
            <v>-226260.48234980792</v>
          </cell>
          <cell r="S832">
            <v>1386020.0977344231</v>
          </cell>
        </row>
        <row r="833">
          <cell r="A833" t="str">
            <v>Terminal Value - Discounted</v>
          </cell>
          <cell r="H833">
            <v>1001484.047370406</v>
          </cell>
          <cell r="J833" t="str">
            <v>Risk free</v>
          </cell>
          <cell r="K833" t="str">
            <v>Premium</v>
          </cell>
          <cell r="L833" t="str">
            <v>Beta</v>
          </cell>
          <cell r="P833">
            <v>0</v>
          </cell>
          <cell r="R833">
            <v>0</v>
          </cell>
          <cell r="S833">
            <v>0</v>
          </cell>
        </row>
        <row r="834">
          <cell r="A834" t="str">
            <v>Explicit FCF - Discounted</v>
          </cell>
          <cell r="G834">
            <v>7.0000000000000007E-2</v>
          </cell>
          <cell r="H834">
            <v>0.15</v>
          </cell>
          <cell r="I834">
            <v>-6741.5997054682339</v>
          </cell>
          <cell r="J834">
            <v>97395.003298241441</v>
          </cell>
          <cell r="K834">
            <v>7.0000000000000007E-2</v>
          </cell>
          <cell r="L834">
            <v>8.5000000000000006E-2</v>
          </cell>
          <cell r="M834">
            <v>0.83</v>
          </cell>
          <cell r="P834">
            <v>-224212.1620377982</v>
          </cell>
          <cell r="Q834">
            <v>-121027</v>
          </cell>
          <cell r="R834">
            <v>-103185.1620377982</v>
          </cell>
        </row>
        <row r="835">
          <cell r="A835" t="str">
            <v>Aggregate Value</v>
          </cell>
          <cell r="D835" t="str">
            <v>Growth rate in the first period (gA)</v>
          </cell>
          <cell r="H835">
            <v>0.15</v>
          </cell>
          <cell r="I835">
            <v>0</v>
          </cell>
          <cell r="J835">
            <v>0.2</v>
          </cell>
          <cell r="K835">
            <v>0.14055000000000001</v>
          </cell>
          <cell r="P835">
            <v>-224212.1620377982</v>
          </cell>
        </row>
        <row r="836">
          <cell r="A836" t="str">
            <v>Less: Net Debt (F2006)</v>
          </cell>
          <cell r="D836" t="str">
            <v>Growth rate in the second period(gB)</v>
          </cell>
          <cell r="H836">
            <v>7.0000000000000007E-2</v>
          </cell>
          <cell r="I836">
            <v>0</v>
          </cell>
          <cell r="P836">
            <v>0</v>
          </cell>
        </row>
        <row r="837">
          <cell r="A837" t="str">
            <v xml:space="preserve">Net Equity Value </v>
          </cell>
          <cell r="D837" t="str">
            <v>ROICa</v>
          </cell>
          <cell r="H837">
            <v>0.125</v>
          </cell>
          <cell r="L837" t="str">
            <v>Arvind Mills' DCF Value senstivity to Ga and Gb</v>
          </cell>
          <cell r="P837">
            <v>-224212.1620377982</v>
          </cell>
        </row>
        <row r="838">
          <cell r="A838" t="str">
            <v>Shares o/s (million)</v>
          </cell>
          <cell r="D838" t="str">
            <v>ROICb</v>
          </cell>
          <cell r="H838">
            <v>0.125</v>
          </cell>
          <cell r="N838" t="str">
            <v>Gb</v>
          </cell>
          <cell r="P838">
            <v>0</v>
          </cell>
        </row>
        <row r="839">
          <cell r="A839" t="str">
            <v>DCF Value / Share (Rs)</v>
          </cell>
          <cell r="D839" t="str">
            <v>Discount rate</v>
          </cell>
          <cell r="H839" t="e">
            <v>#DIV/0!</v>
          </cell>
          <cell r="K839" t="e">
            <v>#DIV/0!</v>
          </cell>
          <cell r="L839">
            <v>0</v>
          </cell>
          <cell r="M839">
            <v>0.01</v>
          </cell>
          <cell r="N839">
            <v>0.03</v>
          </cell>
          <cell r="P839" t="e">
            <v>#DIV/0!</v>
          </cell>
        </row>
        <row r="840">
          <cell r="A840" t="str">
            <v>Financial Assets (Rs/share)</v>
          </cell>
          <cell r="D840" t="str">
            <v>No. of years in the first period</v>
          </cell>
          <cell r="H840">
            <v>5</v>
          </cell>
          <cell r="J840">
            <v>10</v>
          </cell>
          <cell r="K840">
            <v>0.11</v>
          </cell>
          <cell r="L840">
            <v>124.38110306091711</v>
          </cell>
          <cell r="M840">
            <v>127.23462289474649</v>
          </cell>
          <cell r="N840">
            <v>135.0818024377771</v>
          </cell>
        </row>
        <row r="841">
          <cell r="D841" t="str">
            <v>Fair value (Rs. per share)</v>
          </cell>
          <cell r="H841" t="e">
            <v>#DIV/0!</v>
          </cell>
          <cell r="I841">
            <v>65</v>
          </cell>
          <cell r="J841">
            <v>146</v>
          </cell>
          <cell r="K841">
            <v>0.12</v>
          </cell>
          <cell r="L841">
            <v>114.74446321635905</v>
          </cell>
          <cell r="M841">
            <v>116.81950398570389</v>
          </cell>
          <cell r="N841">
            <v>122.35294603729012</v>
          </cell>
        </row>
        <row r="842">
          <cell r="K842">
            <v>0.13</v>
          </cell>
          <cell r="L842">
            <v>106.69180728144153</v>
          </cell>
          <cell r="M842">
            <v>108.22406386379173</v>
          </cell>
          <cell r="N842">
            <v>112.20793097790232</v>
          </cell>
        </row>
        <row r="843">
          <cell r="A843" t="str">
            <v>First part</v>
          </cell>
          <cell r="H843" t="e">
            <v>#DIV/0!</v>
          </cell>
          <cell r="K843">
            <v>0.14000000000000001</v>
          </cell>
          <cell r="L843">
            <v>99.872360883584591</v>
          </cell>
          <cell r="M843">
            <v>101.01849579024908</v>
          </cell>
          <cell r="N843">
            <v>103.93593009812234</v>
          </cell>
        </row>
        <row r="844">
          <cell r="A844" t="str">
            <v>Second part</v>
          </cell>
          <cell r="H844" t="e">
            <v>#DIV/0!</v>
          </cell>
          <cell r="K844">
            <v>0.15</v>
          </cell>
          <cell r="L844">
            <v>94.030234466590414</v>
          </cell>
          <cell r="M844">
            <v>94.896994828583416</v>
          </cell>
          <cell r="N844">
            <v>97.063895733565857</v>
          </cell>
        </row>
        <row r="845">
          <cell r="A845" t="str">
            <v>Total terminal value</v>
          </cell>
          <cell r="H845" t="e">
            <v>#DIV/0!</v>
          </cell>
          <cell r="K845">
            <v>0.16</v>
          </cell>
          <cell r="L845">
            <v>88.974607381955394</v>
          </cell>
          <cell r="M845">
            <v>89.636275970356124</v>
          </cell>
          <cell r="N845">
            <v>91.264998649496405</v>
          </cell>
        </row>
        <row r="846">
          <cell r="A846" t="str">
            <v>Discounted terminal value</v>
          </cell>
          <cell r="H846" t="e">
            <v>#DIV/0!</v>
          </cell>
          <cell r="K846">
            <v>0.17</v>
          </cell>
          <cell r="L846">
            <v>84.560456309057585</v>
          </cell>
          <cell r="M846">
            <v>85.069666972054478</v>
          </cell>
          <cell r="N846">
            <v>86.306321439332635</v>
          </cell>
        </row>
        <row r="847">
          <cell r="A847" t="str">
            <v>Discounted value of cash flows</v>
          </cell>
          <cell r="H847" t="e">
            <v>#DIV/0!</v>
          </cell>
          <cell r="K847">
            <v>0.18000000000000002</v>
          </cell>
          <cell r="L847">
            <v>80.675724590835813</v>
          </cell>
          <cell r="M847">
            <v>81.070360222980824</v>
          </cell>
          <cell r="N847">
            <v>82.017485740128791</v>
          </cell>
        </row>
        <row r="848">
          <cell r="A848" t="str">
            <v>Total</v>
          </cell>
          <cell r="H848" t="e">
            <v>#DIV/0!</v>
          </cell>
          <cell r="K848">
            <v>0.19000000000000003</v>
          </cell>
          <cell r="L848">
            <v>77.232557227591286</v>
          </cell>
          <cell r="M848">
            <v>77.54025974075951</v>
          </cell>
          <cell r="N848">
            <v>78.271053209534045</v>
          </cell>
        </row>
        <row r="849">
          <cell r="A849" t="str">
            <v>Adjusted for mid-year accruals</v>
          </cell>
          <cell r="H849" t="e">
            <v>#DIV/0!</v>
          </cell>
          <cell r="K849">
            <v>0.20000000000000004</v>
          </cell>
          <cell r="L849">
            <v>74.161176697342185</v>
          </cell>
          <cell r="M849">
            <v>74.402360272135297</v>
          </cell>
          <cell r="N849">
            <v>74.969851036354314</v>
          </cell>
        </row>
        <row r="850">
          <cell r="A850" t="str">
            <v>Non-operating investments</v>
          </cell>
          <cell r="B850" t="str">
            <v>F2000</v>
          </cell>
          <cell r="C850" t="str">
            <v>F2001</v>
          </cell>
          <cell r="D850" t="str">
            <v>F2002</v>
          </cell>
          <cell r="E850" t="str">
            <v>F2003</v>
          </cell>
          <cell r="F850" t="str">
            <v>F2004</v>
          </cell>
          <cell r="G850" t="str">
            <v>F2005</v>
          </cell>
          <cell r="H850">
            <v>0</v>
          </cell>
          <cell r="I850" t="str">
            <v>F2007</v>
          </cell>
          <cell r="J850" t="str">
            <v>F2008E</v>
          </cell>
          <cell r="K850">
            <v>0.21000000000000005</v>
          </cell>
          <cell r="L850">
            <v>71.405517823821185</v>
          </cell>
          <cell r="M850">
            <v>71.595420918419919</v>
          </cell>
          <cell r="N850">
            <v>72.038528139150287</v>
          </cell>
          <cell r="O850" t="str">
            <v>F2013E</v>
          </cell>
          <cell r="P850" t="str">
            <v>F2014E</v>
          </cell>
          <cell r="Q850" t="str">
            <v>F2015E</v>
          </cell>
          <cell r="R850" t="str">
            <v>F2016E</v>
          </cell>
          <cell r="S850" t="str">
            <v>F2017E</v>
          </cell>
          <cell r="T850" t="str">
            <v>F2018E</v>
          </cell>
          <cell r="U850" t="str">
            <v>F2019E</v>
          </cell>
          <cell r="V850" t="str">
            <v>F2020E</v>
          </cell>
        </row>
        <row r="851">
          <cell r="A851" t="str">
            <v>Yr-end</v>
          </cell>
          <cell r="B851">
            <v>43.62</v>
          </cell>
          <cell r="C851">
            <v>46.615000000000002</v>
          </cell>
          <cell r="D851">
            <v>48.738947368421066</v>
          </cell>
          <cell r="E851">
            <v>47.47</v>
          </cell>
          <cell r="F851">
            <v>43.6</v>
          </cell>
          <cell r="G851">
            <v>43.744999999999997</v>
          </cell>
          <cell r="H851">
            <v>44.622999999999998</v>
          </cell>
          <cell r="I851">
            <v>43.36</v>
          </cell>
          <cell r="J851">
            <v>40</v>
          </cell>
          <cell r="K851">
            <v>42.5</v>
          </cell>
          <cell r="L851">
            <v>41.7</v>
          </cell>
          <cell r="M851" t="str">
            <v>Wacc</v>
          </cell>
          <cell r="N851">
            <v>40.458382499999999</v>
          </cell>
          <cell r="O851">
            <v>39.851506762500001</v>
          </cell>
          <cell r="P851">
            <v>39.253734161062503</v>
          </cell>
          <cell r="Q851">
            <v>38.664928148646567</v>
          </cell>
          <cell r="R851">
            <v>38.278278867160104</v>
          </cell>
          <cell r="S851">
            <v>37.895496078488506</v>
          </cell>
          <cell r="T851">
            <v>37.516541117703618</v>
          </cell>
          <cell r="U851">
            <v>37.141375706526581</v>
          </cell>
          <cell r="V851">
            <v>36.769961949461312</v>
          </cell>
        </row>
        <row r="852">
          <cell r="A852" t="str">
            <v>Firm Value</v>
          </cell>
          <cell r="B852">
            <v>43.39</v>
          </cell>
          <cell r="C852">
            <v>45.8</v>
          </cell>
          <cell r="D852">
            <v>47.69</v>
          </cell>
          <cell r="E852">
            <v>48.396000000000001</v>
          </cell>
          <cell r="F852">
            <v>45.927</v>
          </cell>
          <cell r="G852">
            <v>44.927</v>
          </cell>
          <cell r="H852" t="e">
            <v>#DIV/0!</v>
          </cell>
          <cell r="I852">
            <v>45.24</v>
          </cell>
          <cell r="J852">
            <v>40.270000000000003</v>
          </cell>
          <cell r="K852" t="e">
            <v>#DIV/0!</v>
          </cell>
          <cell r="L852">
            <v>0.11</v>
          </cell>
          <cell r="M852">
            <v>0.12</v>
          </cell>
          <cell r="N852">
            <v>0.13</v>
          </cell>
          <cell r="O852">
            <v>40.154944631250004</v>
          </cell>
          <cell r="P852">
            <v>39.552620461781252</v>
          </cell>
          <cell r="Q852">
            <v>38.959331154854539</v>
          </cell>
          <cell r="R852">
            <v>38.471603507903339</v>
          </cell>
          <cell r="S852">
            <v>38.086887472824301</v>
          </cell>
          <cell r="T852">
            <v>37.706018598096065</v>
          </cell>
          <cell r="U852">
            <v>37.328958412115099</v>
          </cell>
          <cell r="V852">
            <v>36.955668827993946</v>
          </cell>
        </row>
        <row r="853">
          <cell r="A853" t="str">
            <v>Change in YE rate (Rs/US$)</v>
          </cell>
          <cell r="C853">
            <v>6.8661164603392999E-2</v>
          </cell>
          <cell r="D853">
            <v>4.5563603312690493E-2</v>
          </cell>
          <cell r="E853">
            <v>-2.6035592415014741E-2</v>
          </cell>
          <cell r="F853">
            <v>-8.1525173793975059E-2</v>
          </cell>
          <cell r="G853">
            <v>3.325688073394506E-3</v>
          </cell>
          <cell r="H853">
            <v>2.0070865241741842E-2</v>
          </cell>
          <cell r="I853">
            <v>-2.8303789525580991E-2</v>
          </cell>
          <cell r="J853">
            <v>-7.7490774907749027E-2</v>
          </cell>
          <cell r="K853">
            <v>0.3</v>
          </cell>
          <cell r="L853">
            <v>144.31377837075433</v>
          </cell>
          <cell r="M853">
            <v>128.08401101929013</v>
          </cell>
          <cell r="N853">
            <v>115.849434511894</v>
          </cell>
          <cell r="O853">
            <v>-1.4999999999999902E-2</v>
          </cell>
          <cell r="P853">
            <v>-1.4999999999999902E-2</v>
          </cell>
          <cell r="Q853">
            <v>-1.5000000000000013E-2</v>
          </cell>
          <cell r="R853">
            <v>-9.9999999999998979E-3</v>
          </cell>
          <cell r="S853">
            <v>-9.9999999999998979E-3</v>
          </cell>
          <cell r="T853">
            <v>-1.000000000000012E-2</v>
          </cell>
          <cell r="U853">
            <v>-1.0000000000000009E-2</v>
          </cell>
          <cell r="V853">
            <v>-1.000000000000012E-2</v>
          </cell>
        </row>
        <row r="854">
          <cell r="A854" t="str">
            <v>Firm value less debt</v>
          </cell>
          <cell r="C854">
            <v>5.5542751786125777E-2</v>
          </cell>
          <cell r="D854">
            <v>4.1266375545851552E-2</v>
          </cell>
          <cell r="E854">
            <v>1.4803942126232039E-2</v>
          </cell>
          <cell r="F854">
            <v>-5.1016612943218465E-2</v>
          </cell>
          <cell r="G854">
            <v>-2.1773684325124609E-2</v>
          </cell>
          <cell r="H854" t="e">
            <v>#DIV/0!</v>
          </cell>
          <cell r="I854">
            <v>2.1934084799747122E-2</v>
          </cell>
          <cell r="J854">
            <v>-0.10985853227232534</v>
          </cell>
          <cell r="K854">
            <v>0.35</v>
          </cell>
          <cell r="L854">
            <v>145.96234550164311</v>
          </cell>
          <cell r="M854">
            <v>129.3544441433788</v>
          </cell>
          <cell r="N854">
            <v>116.84984757068294</v>
          </cell>
          <cell r="O854">
            <v>7.807086614173242E-2</v>
          </cell>
          <cell r="P854">
            <v>-1.5000000000000013E-2</v>
          </cell>
          <cell r="Q854">
            <v>-1.4999999999999902E-2</v>
          </cell>
          <cell r="R854">
            <v>-1.2518891687657407E-2</v>
          </cell>
          <cell r="S854">
            <v>-1.000000000000012E-2</v>
          </cell>
          <cell r="T854">
            <v>-9.9999999999997868E-3</v>
          </cell>
          <cell r="U854">
            <v>-1.000000000000012E-2</v>
          </cell>
          <cell r="V854">
            <v>-1.0000000000000009E-2</v>
          </cell>
        </row>
        <row r="855">
          <cell r="A855" t="str">
            <v>Adjustment to current date</v>
          </cell>
          <cell r="H855" t="e">
            <v>#DIV/0!</v>
          </cell>
          <cell r="K855">
            <v>0.39999999999999997</v>
          </cell>
          <cell r="L855">
            <v>147.19877084980973</v>
          </cell>
          <cell r="M855">
            <v>130.30726898644531</v>
          </cell>
          <cell r="N855">
            <v>117.60015736477465</v>
          </cell>
        </row>
        <row r="856">
          <cell r="A856" t="str">
            <v>number of months from last balance sheet</v>
          </cell>
          <cell r="H856">
            <v>8</v>
          </cell>
          <cell r="K856">
            <v>0.44999999999999996</v>
          </cell>
          <cell r="L856">
            <v>148.16043500949485</v>
          </cell>
          <cell r="M856">
            <v>131.04835497549703</v>
          </cell>
          <cell r="N856">
            <v>118.18373164906816</v>
          </cell>
        </row>
        <row r="857">
          <cell r="K857">
            <v>0.49999999999999994</v>
          </cell>
          <cell r="L857">
            <v>148.92976633724294</v>
          </cell>
          <cell r="M857">
            <v>131.64122376673839</v>
          </cell>
          <cell r="N857">
            <v>118.65059107650301</v>
          </cell>
        </row>
        <row r="858">
          <cell r="E858" t="str">
            <v>Fair value (Rs. per share)</v>
          </cell>
          <cell r="H858" t="e">
            <v>#DIV/0!</v>
          </cell>
          <cell r="K858">
            <v>0.54999999999999993</v>
          </cell>
          <cell r="L858">
            <v>149.55921924176414</v>
          </cell>
          <cell r="M858">
            <v>132.12629823229955</v>
          </cell>
          <cell r="N858">
            <v>119.03256697167696</v>
          </cell>
        </row>
        <row r="859">
          <cell r="E859" t="str">
            <v>Market price(Rs. per share)</v>
          </cell>
          <cell r="H859">
            <v>170</v>
          </cell>
          <cell r="K859">
            <v>0.6</v>
          </cell>
          <cell r="L859">
            <v>150.0837633288651</v>
          </cell>
          <cell r="M859">
            <v>132.53052695360046</v>
          </cell>
          <cell r="N859">
            <v>119.35088021765525</v>
          </cell>
        </row>
        <row r="860">
          <cell r="E860" t="str">
            <v>Discount/premium of</v>
          </cell>
          <cell r="H860" t="e">
            <v>#DIV/0!</v>
          </cell>
          <cell r="K860">
            <v>0.65</v>
          </cell>
          <cell r="L860">
            <v>150.52760832564283</v>
          </cell>
          <cell r="M860">
            <v>132.87256664085513</v>
          </cell>
          <cell r="N860">
            <v>119.6202221950215</v>
          </cell>
        </row>
        <row r="861">
          <cell r="E861" t="str">
            <v>market price to fair value</v>
          </cell>
          <cell r="H861" t="str">
            <v>%</v>
          </cell>
          <cell r="K861" t="str">
            <v>%</v>
          </cell>
        </row>
        <row r="862">
          <cell r="A862" t="str">
            <v>Cost of capital</v>
          </cell>
          <cell r="K862" t="str">
            <v>%</v>
          </cell>
        </row>
        <row r="863">
          <cell r="A863" t="str">
            <v xml:space="preserve">Cost of equity </v>
          </cell>
          <cell r="D863">
            <v>0.17200000000000001</v>
          </cell>
          <cell r="E863">
            <v>0.17200000000000001</v>
          </cell>
          <cell r="F863">
            <v>7.0000000000000007E-2</v>
          </cell>
          <cell r="G863">
            <v>0.10200000000000001</v>
          </cell>
          <cell r="K863" t="str">
            <v>%</v>
          </cell>
        </row>
        <row r="864">
          <cell r="A864" t="str">
            <v>Cost of debt</v>
          </cell>
          <cell r="D864">
            <v>8.5000000000000006E-2</v>
          </cell>
          <cell r="N864" t="str">
            <v>Gb</v>
          </cell>
        </row>
        <row r="865">
          <cell r="A865" t="str">
            <v>Post tax cost of debt</v>
          </cell>
          <cell r="D865">
            <v>5.5250000000000007E-2</v>
          </cell>
          <cell r="K865" t="e">
            <v>#DIV/0!</v>
          </cell>
          <cell r="L865">
            <v>0</v>
          </cell>
          <cell r="M865">
            <v>0.01</v>
          </cell>
          <cell r="N865">
            <v>0.04</v>
          </cell>
        </row>
        <row r="866">
          <cell r="A866" t="str">
            <v>Weighted avg. cost of capital</v>
          </cell>
          <cell r="D866" t="e">
            <v>#DIV/0!</v>
          </cell>
          <cell r="K866">
            <v>0.14000000000000001</v>
          </cell>
          <cell r="L866">
            <v>90.121855307055753</v>
          </cell>
          <cell r="M866">
            <v>92.189705961381719</v>
          </cell>
          <cell r="N866">
            <v>99.334739550970056</v>
          </cell>
        </row>
        <row r="867">
          <cell r="E867" t="str">
            <v>debt</v>
          </cell>
          <cell r="F867" t="str">
            <v>equity</v>
          </cell>
        </row>
        <row r="868">
          <cell r="D868" t="str">
            <v>ratio</v>
          </cell>
          <cell r="E868">
            <v>0</v>
          </cell>
          <cell r="F868">
            <v>0</v>
          </cell>
          <cell r="H868" t="str">
            <v>EPS sensitivity to margins</v>
          </cell>
        </row>
        <row r="869">
          <cell r="D869" t="str">
            <v>weight</v>
          </cell>
          <cell r="E869" t="e">
            <v>#DIV/0!</v>
          </cell>
          <cell r="F869" t="e">
            <v>#DIV/0!</v>
          </cell>
        </row>
        <row r="871">
          <cell r="E871" t="e">
            <v>#DIV/0!</v>
          </cell>
          <cell r="H871" t="str">
            <v>Operating profit margin in C2005</v>
          </cell>
          <cell r="J871">
            <v>0.18700000000000003</v>
          </cell>
          <cell r="K871">
            <v>0.17700000000000002</v>
          </cell>
          <cell r="L871">
            <v>0.16700000000000001</v>
          </cell>
          <cell r="M871">
            <v>0.157</v>
          </cell>
          <cell r="N871">
            <v>0.14699999999999999</v>
          </cell>
        </row>
        <row r="872">
          <cell r="J872">
            <v>6.8000000000000005E-2</v>
          </cell>
          <cell r="K872">
            <v>7.8E-2</v>
          </cell>
          <cell r="L872">
            <v>8.7999999999999995E-2</v>
          </cell>
          <cell r="M872">
            <v>9.799999999999999E-2</v>
          </cell>
          <cell r="N872">
            <v>0.10799999999999998</v>
          </cell>
        </row>
        <row r="873">
          <cell r="H873" t="str">
            <v>EPS</v>
          </cell>
          <cell r="I873">
            <v>6.7414828023571838</v>
          </cell>
          <cell r="J873">
            <v>7.4962505039019049</v>
          </cell>
          <cell r="K873">
            <v>7.1256982505768116</v>
          </cell>
          <cell r="L873">
            <v>6.7414828023571838</v>
          </cell>
          <cell r="M873">
            <v>6.3845937439266329</v>
          </cell>
          <cell r="N873">
            <v>6.0140414906015467</v>
          </cell>
        </row>
        <row r="874">
          <cell r="I874">
            <v>5.5968567346832936</v>
          </cell>
          <cell r="J874" t="e">
            <v>#DIV/0!</v>
          </cell>
          <cell r="K874" t="e">
            <v>#DIV/0!</v>
          </cell>
          <cell r="L874" t="e">
            <v>#DIV/0!</v>
          </cell>
          <cell r="M874" t="e">
            <v>#DIV/0!</v>
          </cell>
          <cell r="N874" t="e">
            <v>#DIV/0!</v>
          </cell>
        </row>
        <row r="875">
          <cell r="H875" t="str">
            <v>PER</v>
          </cell>
          <cell r="I875">
            <v>106.85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</row>
        <row r="876">
          <cell r="J876" t="e">
            <v>#DIV/0!</v>
          </cell>
          <cell r="K876" t="e">
            <v>#DIV/0!</v>
          </cell>
          <cell r="L876" t="e">
            <v>#DIV/0!</v>
          </cell>
          <cell r="M876" t="e">
            <v>#DIV/0!</v>
          </cell>
          <cell r="N876" t="e">
            <v>#DIV/0!</v>
          </cell>
        </row>
        <row r="877">
          <cell r="M877" t="str">
            <v>Growth in 2008-2018 (%)</v>
          </cell>
        </row>
        <row r="878">
          <cell r="K878" t="e">
            <v>#DIV/0!</v>
          </cell>
          <cell r="L878">
            <v>0</v>
          </cell>
          <cell r="M878">
            <v>0.03</v>
          </cell>
          <cell r="N878">
            <v>0.05</v>
          </cell>
        </row>
        <row r="879">
          <cell r="K879">
            <v>0</v>
          </cell>
          <cell r="L879">
            <v>85.913922367933949</v>
          </cell>
          <cell r="M879">
            <v>91.129543568955285</v>
          </cell>
          <cell r="N879">
            <v>95.215569320824031</v>
          </cell>
        </row>
        <row r="880">
          <cell r="K880">
            <v>0.02</v>
          </cell>
          <cell r="L880">
            <v>87.176302249670499</v>
          </cell>
          <cell r="M880">
            <v>92.826076568975509</v>
          </cell>
          <cell r="N880">
            <v>97.271853127136595</v>
          </cell>
        </row>
        <row r="881">
          <cell r="J881" t="str">
            <v>Growth</v>
          </cell>
          <cell r="K881">
            <v>0.04</v>
          </cell>
          <cell r="L881">
            <v>88.94363408410166</v>
          </cell>
          <cell r="M881">
            <v>95.201222769003849</v>
          </cell>
          <cell r="N881">
            <v>100.15065045597426</v>
          </cell>
        </row>
        <row r="882">
          <cell r="J882" t="str">
            <v>beyond 2018 (%)</v>
          </cell>
          <cell r="K882">
            <v>0.05</v>
          </cell>
          <cell r="L882">
            <v>90.121855307055753</v>
          </cell>
          <cell r="M882">
            <v>96.784653569022737</v>
          </cell>
          <cell r="N882">
            <v>102.06984867519932</v>
          </cell>
        </row>
        <row r="883">
          <cell r="K883">
            <v>6.0000000000000005E-2</v>
          </cell>
          <cell r="L883">
            <v>91.594631835748388</v>
          </cell>
          <cell r="M883">
            <v>98.763942069046323</v>
          </cell>
          <cell r="N883">
            <v>104.46884644923068</v>
          </cell>
        </row>
        <row r="884">
          <cell r="K884">
            <v>7.0000000000000007E-2</v>
          </cell>
          <cell r="L884">
            <v>93.488201658353205</v>
          </cell>
          <cell r="M884">
            <v>101.30874156907666</v>
          </cell>
          <cell r="N884">
            <v>107.55327215869956</v>
          </cell>
        </row>
        <row r="928">
          <cell r="A928" t="str">
            <v>Rs mn</v>
          </cell>
          <cell r="G928" t="str">
            <v>F2005E</v>
          </cell>
          <cell r="H928" t="str">
            <v>F2006E</v>
          </cell>
          <cell r="I928" t="str">
            <v>F2007E</v>
          </cell>
        </row>
        <row r="929">
          <cell r="A929" t="str">
            <v>Capex</v>
          </cell>
          <cell r="G929">
            <v>41431</v>
          </cell>
          <cell r="H929">
            <v>94789</v>
          </cell>
          <cell r="I929">
            <v>77815</v>
          </cell>
        </row>
        <row r="930">
          <cell r="A930" t="str">
            <v>PAT plus depreciation</v>
          </cell>
          <cell r="G930">
            <v>77654</v>
          </cell>
          <cell r="H930">
            <v>79118</v>
          </cell>
          <cell r="I930">
            <v>89981</v>
          </cell>
        </row>
        <row r="931">
          <cell r="A931" t="str">
            <v>Cash and cash equivalents</v>
          </cell>
          <cell r="G931">
            <v>88185</v>
          </cell>
          <cell r="H931">
            <v>90065</v>
          </cell>
          <cell r="I931">
            <v>137150</v>
          </cell>
        </row>
        <row r="932">
          <cell r="A932" t="str">
            <v>Investment in SEB bonds</v>
          </cell>
          <cell r="G932">
            <v>188578</v>
          </cell>
          <cell r="H932">
            <v>191505</v>
          </cell>
          <cell r="I932">
            <v>160353</v>
          </cell>
        </row>
        <row r="1161">
          <cell r="A1161" t="str">
            <v>Price</v>
          </cell>
          <cell r="B1161">
            <v>102.3</v>
          </cell>
        </row>
        <row r="1162">
          <cell r="A1162" t="str">
            <v>Mkt cap (Rs mn)</v>
          </cell>
          <cell r="B1162">
            <v>843511.00812000001</v>
          </cell>
        </row>
        <row r="1163">
          <cell r="A1163" t="str">
            <v>Rs/$</v>
          </cell>
          <cell r="B1163">
            <v>45.22</v>
          </cell>
        </row>
        <row r="1164">
          <cell r="A1164" t="str">
            <v>Mkt cap (USD mn)</v>
          </cell>
          <cell r="B1164">
            <v>18653.494208757187</v>
          </cell>
        </row>
        <row r="1166">
          <cell r="A1166" t="str">
            <v>Key Ratios</v>
          </cell>
        </row>
        <row r="1167">
          <cell r="A1167" t="str">
            <v>EPS (Rs)</v>
          </cell>
          <cell r="B1167">
            <v>4.0017811833102561</v>
          </cell>
          <cell r="C1167">
            <v>4.4166422934510878</v>
          </cell>
          <cell r="D1167">
            <v>4.4529962884686425</v>
          </cell>
          <cell r="E1167">
            <v>4.2098909873493531</v>
          </cell>
          <cell r="F1167">
            <v>5.4931563842704234</v>
          </cell>
          <cell r="G1167">
            <v>5.8743948833736273</v>
          </cell>
          <cell r="H1167">
            <v>7.1970476277843121</v>
          </cell>
          <cell r="I1167">
            <v>8.3479834077022996</v>
          </cell>
          <cell r="J1167">
            <v>9.0594048286716262</v>
          </cell>
        </row>
        <row r="1168">
          <cell r="A1168" t="str">
            <v>P/E (x)</v>
          </cell>
          <cell r="B1168">
            <v>25.563616628178025</v>
          </cell>
          <cell r="C1168">
            <v>23.162391971767438</v>
          </cell>
          <cell r="D1168">
            <v>22.97329559086166</v>
          </cell>
          <cell r="E1168">
            <v>24.299916626679803</v>
          </cell>
          <cell r="F1168">
            <v>18.623172697747076</v>
          </cell>
          <cell r="G1168">
            <v>17.414559632267991</v>
          </cell>
          <cell r="H1168">
            <v>14.214161874526061</v>
          </cell>
          <cell r="I1168">
            <v>12.254456556012379</v>
          </cell>
          <cell r="J1168">
            <v>11.292132533501119</v>
          </cell>
        </row>
        <row r="1169">
          <cell r="A1169" t="str">
            <v>BVPS (Rs)</v>
          </cell>
          <cell r="B1169">
            <v>0</v>
          </cell>
          <cell r="C1169">
            <v>0</v>
          </cell>
          <cell r="D1169">
            <v>38.737163057170555</v>
          </cell>
          <cell r="E1169">
            <v>41.956854698416372</v>
          </cell>
          <cell r="F1169">
            <v>45.503840270117202</v>
          </cell>
          <cell r="G1169">
            <v>50.66579391210518</v>
          </cell>
          <cell r="H1169">
            <v>54.576186151504089</v>
          </cell>
          <cell r="I1169">
            <v>59.077933803219132</v>
          </cell>
          <cell r="J1169">
            <v>64.431526131890763</v>
          </cell>
        </row>
        <row r="1170">
          <cell r="A1170" t="str">
            <v>P/BV (x)</v>
          </cell>
          <cell r="B1170" t="e">
            <v>#DIV/0!</v>
          </cell>
          <cell r="C1170" t="e">
            <v>#DIV/0!</v>
          </cell>
          <cell r="D1170">
            <v>2.6408748583116353</v>
          </cell>
          <cell r="E1170">
            <v>2.4382189927087463</v>
          </cell>
          <cell r="F1170">
            <v>2.2481619000227848</v>
          </cell>
          <cell r="G1170">
            <v>2.0191137274483379</v>
          </cell>
          <cell r="H1170">
            <v>1.8744439143478087</v>
          </cell>
          <cell r="I1170">
            <v>1.7316109994765205</v>
          </cell>
          <cell r="J1170">
            <v>1.5877320644336874</v>
          </cell>
        </row>
        <row r="1171">
          <cell r="A1171" t="str">
            <v>ROE - Beg period (%)</v>
          </cell>
          <cell r="C1171" t="e">
            <v>#DIV/0!</v>
          </cell>
          <cell r="D1171" t="e">
            <v>#DIV/0!</v>
          </cell>
          <cell r="E1171">
            <v>0.10867835058380892</v>
          </cell>
          <cell r="F1171">
            <v>0.13092393182842083</v>
          </cell>
          <cell r="G1171">
            <v>0.13625028869792039</v>
          </cell>
          <cell r="H1171">
            <v>0.1420494395147488</v>
          </cell>
          <cell r="I1171">
            <v>0.15296018275311885</v>
          </cell>
          <cell r="J1171">
            <v>0.15334667693097254</v>
          </cell>
        </row>
        <row r="1172">
          <cell r="A1172" t="str">
            <v>Avg ROE (%)</v>
          </cell>
          <cell r="C1172" t="e">
            <v>#DIV/0!</v>
          </cell>
          <cell r="D1172">
            <v>0.11495411478369369</v>
          </cell>
          <cell r="E1172">
            <v>0.1043420839473042</v>
          </cell>
          <cell r="F1172">
            <v>0.12561428619442688</v>
          </cell>
          <cell r="G1172">
            <v>0.12527962993854466</v>
          </cell>
          <cell r="H1172">
            <v>0.13677142188762217</v>
          </cell>
          <cell r="I1172">
            <v>0.14690155378490308</v>
          </cell>
          <cell r="J1172">
            <v>0.14669977236450241</v>
          </cell>
        </row>
        <row r="1173">
          <cell r="A1173" t="str">
            <v>ROA (%)</v>
          </cell>
        </row>
        <row r="1174">
          <cell r="A1174" t="str">
            <v>Net debt</v>
          </cell>
          <cell r="B1174">
            <v>0</v>
          </cell>
          <cell r="C1174">
            <v>0</v>
          </cell>
          <cell r="D1174">
            <v>115812</v>
          </cell>
          <cell r="E1174">
            <v>132157</v>
          </cell>
          <cell r="F1174">
            <v>-91916</v>
          </cell>
          <cell r="G1174">
            <v>-105885</v>
          </cell>
          <cell r="H1174">
            <v>-56773</v>
          </cell>
          <cell r="I1174">
            <v>-27308</v>
          </cell>
          <cell r="J1174">
            <v>-121802.49354286899</v>
          </cell>
        </row>
        <row r="1175">
          <cell r="A1175" t="str">
            <v>EV/EBITDA</v>
          </cell>
          <cell r="B1175">
            <v>14.045319931418282</v>
          </cell>
          <cell r="C1175">
            <v>12.709317895067606</v>
          </cell>
          <cell r="D1175">
            <v>17.37950894418999</v>
          </cell>
          <cell r="E1175">
            <v>16.773778115117242</v>
          </cell>
          <cell r="F1175">
            <v>17.40294278522747</v>
          </cell>
          <cell r="G1175">
            <v>10.792082563793498</v>
          </cell>
          <cell r="H1175">
            <v>9.8774388966729436</v>
          </cell>
          <cell r="I1175">
            <v>8.0323083021207502</v>
          </cell>
          <cell r="J1175">
            <v>6.3235099541503272</v>
          </cell>
        </row>
        <row r="1176">
          <cell r="A1176" t="str">
            <v>DPS (Rs)</v>
          </cell>
          <cell r="B1176">
            <v>0.83199473913086552</v>
          </cell>
          <cell r="C1176">
            <v>0.95615395404731773</v>
          </cell>
          <cell r="D1176">
            <v>0.9061062705088303</v>
          </cell>
          <cell r="E1176">
            <v>0.90623426969946586</v>
          </cell>
          <cell r="F1176">
            <v>1.3853352402482089</v>
          </cell>
          <cell r="G1176">
            <v>2.4001073850976784</v>
          </cell>
          <cell r="H1176">
            <v>2.8117276208238797</v>
          </cell>
          <cell r="I1176">
            <v>3.2097646313287092</v>
          </cell>
          <cell r="J1176">
            <v>3.25</v>
          </cell>
        </row>
        <row r="1177">
          <cell r="A1177" t="str">
            <v>Yield (%)</v>
          </cell>
          <cell r="B1177">
            <v>0.81328909005949701</v>
          </cell>
          <cell r="C1177">
            <v>0.93465684657606818</v>
          </cell>
          <cell r="D1177">
            <v>0.88573437977402769</v>
          </cell>
          <cell r="E1177">
            <v>0.88585950117249845</v>
          </cell>
          <cell r="F1177">
            <v>1.3541888956482979</v>
          </cell>
          <cell r="G1177">
            <v>2.3461460264884444</v>
          </cell>
          <cell r="H1177">
            <v>2.7485118483126878</v>
          </cell>
          <cell r="I1177">
            <v>3.1375998351209278</v>
          </cell>
          <cell r="J1177">
            <v>3.1769305962854348</v>
          </cell>
        </row>
        <row r="1178">
          <cell r="A1178" t="str">
            <v>ev</v>
          </cell>
          <cell r="D1178">
            <v>915035.80362000002</v>
          </cell>
          <cell r="E1178">
            <v>931380.80362000002</v>
          </cell>
          <cell r="F1178">
            <v>707307.80362000002</v>
          </cell>
          <cell r="G1178">
            <v>843511.00812000001</v>
          </cell>
          <cell r="H1178">
            <v>786738.00812000001</v>
          </cell>
          <cell r="I1178">
            <v>816203.00812000001</v>
          </cell>
          <cell r="J1178">
            <v>721708.51457713102</v>
          </cell>
        </row>
        <row r="1179">
          <cell r="A1179" t="str">
            <v>Details of Other Income</v>
          </cell>
          <cell r="G1179" t="str">
            <v>Nature of</v>
          </cell>
        </row>
        <row r="1180">
          <cell r="G1180" t="str">
            <v>Income</v>
          </cell>
        </row>
        <row r="1181">
          <cell r="A1181" t="str">
            <v>Dividend from Investments</v>
          </cell>
          <cell r="B1181">
            <v>1</v>
          </cell>
          <cell r="C1181">
            <v>0</v>
          </cell>
          <cell r="D1181">
            <v>57</v>
          </cell>
          <cell r="E1181">
            <v>36</v>
          </cell>
          <cell r="F1181">
            <v>95</v>
          </cell>
          <cell r="G1181" t="str">
            <v>Recurring</v>
          </cell>
        </row>
        <row r="1182">
          <cell r="A1182" t="str">
            <v>Interest Income on:</v>
          </cell>
        </row>
        <row r="1183">
          <cell r="A1183" t="str">
            <v>(a) Govt. Securities (8.5% Tax Free Bonds)</v>
          </cell>
          <cell r="D1183">
            <v>6955</v>
          </cell>
          <cell r="E1183">
            <v>13949</v>
          </cell>
          <cell r="F1183">
            <v>13950</v>
          </cell>
          <cell r="G1183" t="str">
            <v>Recurring</v>
          </cell>
        </row>
        <row r="1184">
          <cell r="A1184" t="str">
            <v>(b) Interest from Bonds</v>
          </cell>
          <cell r="B1184">
            <v>632</v>
          </cell>
          <cell r="C1184">
            <v>2382</v>
          </cell>
          <cell r="D1184">
            <v>2800</v>
          </cell>
          <cell r="E1184">
            <v>1822</v>
          </cell>
          <cell r="F1184">
            <v>1002</v>
          </cell>
          <cell r="G1184" t="str">
            <v>Recurring</v>
          </cell>
        </row>
        <row r="1185">
          <cell r="A1185" t="str">
            <v>(c) Loan to State Govt. in settlement of dues from customers</v>
          </cell>
          <cell r="D1185">
            <v>451</v>
          </cell>
          <cell r="E1185">
            <v>901</v>
          </cell>
          <cell r="F1185">
            <v>901</v>
          </cell>
          <cell r="G1185" t="str">
            <v>Recurring</v>
          </cell>
        </row>
        <row r="1186">
          <cell r="A1186" t="str">
            <v>(d) Public Deposits with Govt. of India</v>
          </cell>
          <cell r="D1186">
            <v>601</v>
          </cell>
          <cell r="E1186">
            <v>1087</v>
          </cell>
          <cell r="F1186">
            <v>2751</v>
          </cell>
          <cell r="G1186" t="str">
            <v>Recurring</v>
          </cell>
        </row>
        <row r="1187">
          <cell r="A1187" t="str">
            <v>(e) Deposits with Banks/Financial Institutions</v>
          </cell>
          <cell r="B1187">
            <v>4</v>
          </cell>
          <cell r="C1187">
            <v>34</v>
          </cell>
          <cell r="D1187">
            <v>28</v>
          </cell>
          <cell r="E1187">
            <v>159</v>
          </cell>
          <cell r="F1187">
            <v>61</v>
          </cell>
          <cell r="G1187" t="str">
            <v>Recurring</v>
          </cell>
        </row>
        <row r="1188">
          <cell r="A1188" t="str">
            <v>(f) Loans and Advances to Employees</v>
          </cell>
          <cell r="B1188">
            <v>196</v>
          </cell>
          <cell r="C1188">
            <v>186</v>
          </cell>
          <cell r="D1188">
            <v>262</v>
          </cell>
          <cell r="E1188">
            <v>284</v>
          </cell>
          <cell r="F1188">
            <v>296</v>
          </cell>
          <cell r="G1188" t="str">
            <v>Recurring</v>
          </cell>
        </row>
        <row r="1189">
          <cell r="A1189" t="str">
            <v>(g) Interest on Income Tax Refunds</v>
          </cell>
          <cell r="D1189">
            <v>279</v>
          </cell>
          <cell r="E1189">
            <v>27</v>
          </cell>
          <cell r="F1189">
            <v>12</v>
          </cell>
          <cell r="G1189" t="str">
            <v>Recurring</v>
          </cell>
        </row>
        <row r="1190">
          <cell r="A1190" t="str">
            <v>(h) Others</v>
          </cell>
          <cell r="B1190">
            <v>3120</v>
          </cell>
          <cell r="C1190">
            <v>1683</v>
          </cell>
          <cell r="D1190">
            <v>18</v>
          </cell>
          <cell r="E1190">
            <v>157</v>
          </cell>
          <cell r="F1190">
            <v>3</v>
          </cell>
          <cell r="G1190" t="str">
            <v>Recurring</v>
          </cell>
        </row>
        <row r="1191">
          <cell r="A1191" t="str">
            <v>Surcharge on late payment from customers</v>
          </cell>
          <cell r="B1191">
            <v>5438</v>
          </cell>
          <cell r="C1191">
            <v>6319</v>
          </cell>
          <cell r="D1191">
            <v>3494</v>
          </cell>
          <cell r="E1191">
            <v>5</v>
          </cell>
          <cell r="F1191">
            <v>1900</v>
          </cell>
          <cell r="G1191" t="str">
            <v>Non-Recurring</v>
          </cell>
        </row>
        <row r="1192">
          <cell r="A1192" t="str">
            <v>Miscellaneous Income</v>
          </cell>
          <cell r="B1192">
            <v>338</v>
          </cell>
          <cell r="C1192">
            <v>479</v>
          </cell>
          <cell r="D1192">
            <v>530</v>
          </cell>
          <cell r="E1192">
            <v>997</v>
          </cell>
          <cell r="F1192">
            <v>1057</v>
          </cell>
          <cell r="G1192" t="str">
            <v>Recurring</v>
          </cell>
        </row>
        <row r="1193">
          <cell r="A1193" t="str">
            <v>TOTAL</v>
          </cell>
          <cell r="B1193">
            <v>9729</v>
          </cell>
          <cell r="C1193">
            <v>11083</v>
          </cell>
          <cell r="D1193">
            <v>15475</v>
          </cell>
          <cell r="E1193">
            <v>19424</v>
          </cell>
          <cell r="F1193">
            <v>22028</v>
          </cell>
        </row>
        <row r="1198">
          <cell r="A1198" t="str">
            <v>Capital base</v>
          </cell>
        </row>
        <row r="1199">
          <cell r="A1199" t="str">
            <v>Dep</v>
          </cell>
        </row>
        <row r="1200">
          <cell r="A1200" t="str">
            <v>70% 30</v>
          </cell>
        </row>
        <row r="1201">
          <cell r="A1201">
            <v>0.14000000000000001</v>
          </cell>
        </row>
        <row r="1203">
          <cell r="A1203" t="str">
            <v>Write back from Reserves:</v>
          </cell>
        </row>
        <row r="1204">
          <cell r="A1204" t="str">
            <v>Bonds Redemption Reserve</v>
          </cell>
          <cell r="B1204">
            <v>2500</v>
          </cell>
          <cell r="C1204">
            <v>1578</v>
          </cell>
          <cell r="D1204">
            <v>1250</v>
          </cell>
          <cell r="E1204">
            <v>0</v>
          </cell>
          <cell r="F1204">
            <v>584</v>
          </cell>
        </row>
        <row r="1205">
          <cell r="A1205" t="str">
            <v>Investment Allowance Reserve</v>
          </cell>
          <cell r="B1205">
            <v>0</v>
          </cell>
          <cell r="C1205">
            <v>7187</v>
          </cell>
          <cell r="D1205">
            <v>0</v>
          </cell>
          <cell r="E1205">
            <v>0</v>
          </cell>
          <cell r="F1205">
            <v>0</v>
          </cell>
        </row>
        <row r="1206">
          <cell r="A1206" t="str">
            <v>Balance available for appropriation</v>
          </cell>
          <cell r="B1206">
            <v>40143</v>
          </cell>
          <cell r="C1206">
            <v>43875</v>
          </cell>
          <cell r="D1206">
            <v>43732</v>
          </cell>
          <cell r="E1206">
            <v>34138</v>
          </cell>
          <cell r="F1206">
            <v>41134</v>
          </cell>
        </row>
        <row r="1208">
          <cell r="A1208" t="str">
            <v>Transfer to Bonds redemption reserve</v>
          </cell>
          <cell r="B1208">
            <v>400</v>
          </cell>
          <cell r="C1208">
            <v>175</v>
          </cell>
          <cell r="D1208">
            <v>373</v>
          </cell>
          <cell r="E1208">
            <v>1815</v>
          </cell>
          <cell r="F1208">
            <v>2067</v>
          </cell>
        </row>
        <row r="1209">
          <cell r="A1209" t="str">
            <v>Transfer to Foreign Project Reserve</v>
          </cell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</row>
        <row r="1210">
          <cell r="A1210" t="str">
            <v>Transfer to Capital Reserve</v>
          </cell>
          <cell r="B1210">
            <v>34</v>
          </cell>
          <cell r="C1210">
            <v>5</v>
          </cell>
          <cell r="D1210">
            <v>506</v>
          </cell>
          <cell r="E1210">
            <v>100</v>
          </cell>
          <cell r="F1210">
            <v>30</v>
          </cell>
        </row>
        <row r="1211">
          <cell r="A1211" t="str">
            <v>Transfer to General Reserve *</v>
          </cell>
          <cell r="B1211">
            <v>31992</v>
          </cell>
          <cell r="C1211">
            <v>32655</v>
          </cell>
          <cell r="D1211">
            <v>34278</v>
          </cell>
          <cell r="E1211">
            <v>24067</v>
          </cell>
          <cell r="F1211">
            <v>26261</v>
          </cell>
        </row>
        <row r="1212">
          <cell r="A1212" t="str">
            <v>Interim dividend</v>
          </cell>
          <cell r="B1212">
            <v>3000</v>
          </cell>
          <cell r="C1212">
            <v>0</v>
          </cell>
          <cell r="D1212">
            <v>0</v>
          </cell>
          <cell r="E1212">
            <v>4000</v>
          </cell>
          <cell r="F1212">
            <v>0</v>
          </cell>
        </row>
        <row r="1213">
          <cell r="A1213" t="str">
            <v>Proposed dividend</v>
          </cell>
          <cell r="B1213">
            <v>3500</v>
          </cell>
          <cell r="C1213">
            <v>7470</v>
          </cell>
          <cell r="D1213">
            <v>7079</v>
          </cell>
          <cell r="E1213">
            <v>3080</v>
          </cell>
          <cell r="F1213">
            <v>10823</v>
          </cell>
        </row>
        <row r="1214">
          <cell r="A1214" t="str">
            <v>Tax on proposed dividend</v>
          </cell>
          <cell r="B1214">
            <v>1100</v>
          </cell>
          <cell r="C1214">
            <v>762</v>
          </cell>
          <cell r="D1214">
            <v>0</v>
          </cell>
          <cell r="E1214">
            <v>395</v>
          </cell>
          <cell r="F1214">
            <v>1387</v>
          </cell>
        </row>
        <row r="1215">
          <cell r="A1215" t="str">
            <v>Balance carried to Balance Sheet</v>
          </cell>
          <cell r="B1215">
            <v>117</v>
          </cell>
          <cell r="C1215">
            <v>2808</v>
          </cell>
          <cell r="D1215">
            <v>1496</v>
          </cell>
          <cell r="E1215">
            <v>681</v>
          </cell>
          <cell r="F1215">
            <v>566</v>
          </cell>
        </row>
        <row r="1217">
          <cell r="A1217" t="str">
            <v>* The impact of adjustments on profit for the year have been adjusted in General Reserve</v>
          </cell>
        </row>
        <row r="1222">
          <cell r="A1222" t="str">
            <v>Adjustments for</v>
          </cell>
          <cell r="B1222" t="str">
            <v>Rsbn</v>
          </cell>
        </row>
        <row r="1223">
          <cell r="A1223" t="str">
            <v>Adjustment for tariff orders of previous years</v>
          </cell>
          <cell r="B1223">
            <v>13.96</v>
          </cell>
          <cell r="C1223" t="str">
            <v>Upwards</v>
          </cell>
        </row>
        <row r="1224">
          <cell r="A1224" t="str">
            <v>Rebates and surcharge on dues writ off</v>
          </cell>
          <cell r="B1224">
            <v>26.53</v>
          </cell>
          <cell r="C1224" t="str">
            <v>Downward</v>
          </cell>
        </row>
        <row r="1225">
          <cell r="A1225" t="str">
            <v>Provisions written back and water charges</v>
          </cell>
          <cell r="B1225">
            <v>4.95</v>
          </cell>
          <cell r="C1225" t="str">
            <v>Downwards</v>
          </cell>
          <cell r="D1225">
            <v>1.4079999999999999</v>
          </cell>
        </row>
        <row r="1226">
          <cell r="A1226" t="str">
            <v>Tax write of previous years rellocated</v>
          </cell>
          <cell r="B1226">
            <v>4.6109999999999998</v>
          </cell>
          <cell r="C1226" t="str">
            <v>Upwards</v>
          </cell>
          <cell r="D1226" t="str">
            <v xml:space="preserve"> incomes</v>
          </cell>
        </row>
        <row r="1229">
          <cell r="B1229">
            <v>34.853999999999999</v>
          </cell>
        </row>
        <row r="1230">
          <cell r="B1230">
            <v>13.949</v>
          </cell>
        </row>
        <row r="1231">
          <cell r="B1231">
            <v>20.905000000000001</v>
          </cell>
          <cell r="C1231">
            <v>22.640999999999998</v>
          </cell>
          <cell r="D1231">
            <v>2.2530000000000001</v>
          </cell>
        </row>
        <row r="1232">
          <cell r="B1232">
            <v>43.545999999999999</v>
          </cell>
        </row>
        <row r="1233">
          <cell r="B1233">
            <v>12.574999999999999</v>
          </cell>
        </row>
        <row r="1234">
          <cell r="B1234">
            <v>30.971</v>
          </cell>
        </row>
        <row r="1236">
          <cell r="A1236" t="str">
            <v>Sales</v>
          </cell>
          <cell r="B1236">
            <v>13.96</v>
          </cell>
        </row>
        <row r="1237">
          <cell r="A1237" t="str">
            <v>Other income</v>
          </cell>
          <cell r="B1237">
            <v>43.532000000000004</v>
          </cell>
        </row>
        <row r="1240">
          <cell r="A1240" t="str">
            <v>What depreciation rates are you going to use - similar to F2004? - Rs4.65bn extra on account of new rates</v>
          </cell>
        </row>
        <row r="1241">
          <cell r="A1241" t="str">
            <v>Will provisions continue to be 2% of sales why should there be provisions given the one time settlement - why did you make nil provision inQ1</v>
          </cell>
        </row>
        <row r="1242">
          <cell r="A1242" t="str">
            <v>Split of Q1 other income</v>
          </cell>
        </row>
        <row r="1243">
          <cell r="A1243" t="str">
            <v>How many months after commissioning does the plant get to sufficient cap util to get regulated return</v>
          </cell>
        </row>
        <row r="1244">
          <cell r="A1244" t="str">
            <v>What are the rebates to customers for prompt payment in  Finance charge</v>
          </cell>
          <cell r="B1244">
            <v>4.9000000000000004</v>
          </cell>
        </row>
        <row r="1245">
          <cell r="A1245" t="str">
            <v>What were the UI income and expense booked in Q1</v>
          </cell>
        </row>
        <row r="1249">
          <cell r="A1249" t="str">
            <v>Dear Ms Sulochana,</v>
          </cell>
        </row>
        <row r="1250">
          <cell r="A1250" t="str">
            <v>As discussed please find the difference between the calculated non recurring items</v>
          </cell>
        </row>
        <row r="1251">
          <cell r="A1251" t="str">
            <v>from the propectus and the reported non recurring items in F2004.</v>
          </cell>
        </row>
        <row r="1252">
          <cell r="A1252" t="str">
            <v>Would appreciate it if you could explain the difference and help us</v>
          </cell>
        </row>
        <row r="1253">
          <cell r="A1253" t="str">
            <v>calculated the true F2004 profits for NTPC</v>
          </cell>
        </row>
        <row r="1255">
          <cell r="A1255" t="str">
            <v>Non recurring income</v>
          </cell>
        </row>
        <row r="1256">
          <cell r="B1256" t="str">
            <v>Rs bn</v>
          </cell>
        </row>
        <row r="1257">
          <cell r="A1257" t="str">
            <v>Provision written back</v>
          </cell>
          <cell r="B1257">
            <v>9.6479999999999997</v>
          </cell>
        </row>
        <row r="1258">
          <cell r="A1258" t="str">
            <v>Other income - prior year interest</v>
          </cell>
          <cell r="B1258">
            <v>20.905000000000001</v>
          </cell>
        </row>
        <row r="1259">
          <cell r="A1259" t="str">
            <v>Other income - late payment surcharge</v>
          </cell>
          <cell r="B1259">
            <v>22.640999999999998</v>
          </cell>
        </row>
        <row r="1260">
          <cell r="A1260" t="str">
            <v>Converting dues into long term advance of DVB (incl prior period)</v>
          </cell>
          <cell r="B1260">
            <v>2.2530000000000001</v>
          </cell>
        </row>
        <row r="1261">
          <cell r="A1261" t="str">
            <v>Earned interest from public deposits</v>
          </cell>
          <cell r="B1261">
            <v>2.7509999999999999</v>
          </cell>
        </row>
        <row r="1262">
          <cell r="A1262" t="str">
            <v>Total Non recurring income (1)</v>
          </cell>
          <cell r="B1262">
            <v>58.197999999999993</v>
          </cell>
        </row>
        <row r="1264">
          <cell r="A1264" t="str">
            <v>Non recurring expense</v>
          </cell>
        </row>
        <row r="1266">
          <cell r="A1266" t="str">
            <v>Interest on previously issued to SEB returned</v>
          </cell>
          <cell r="B1266">
            <v>3.8170000000000002</v>
          </cell>
        </row>
        <row r="1267">
          <cell r="A1267" t="str">
            <v>Additional depreciation charge</v>
          </cell>
          <cell r="B1267">
            <v>4.6529999999999996</v>
          </cell>
        </row>
        <row r="1268">
          <cell r="A1268" t="str">
            <v>Rebates to SEBs on OTS</v>
          </cell>
          <cell r="B1268">
            <v>12.574999999999999</v>
          </cell>
        </row>
        <row r="1269">
          <cell r="A1269" t="str">
            <v>Total non recurring expense (2)</v>
          </cell>
          <cell r="B1269">
            <v>21.044999999999998</v>
          </cell>
        </row>
        <row r="1271">
          <cell r="A1271" t="str">
            <v>Net non recurring income (1-2)</v>
          </cell>
          <cell r="B1271">
            <v>37.152999999999992</v>
          </cell>
        </row>
        <row r="1272">
          <cell r="A1272" t="str">
            <v>Non recurring mentioned in the prospectus</v>
          </cell>
          <cell r="B1272">
            <v>12.7</v>
          </cell>
        </row>
        <row r="1273">
          <cell r="A1273" t="str">
            <v>Difference</v>
          </cell>
          <cell r="B1273">
            <v>24.452999999999992</v>
          </cell>
        </row>
        <row r="1275">
          <cell r="A1275" t="str">
            <v>Sales  adjustment</v>
          </cell>
          <cell r="B1275" t="str">
            <v>cannot understand</v>
          </cell>
        </row>
        <row r="1276">
          <cell r="B1276">
            <v>22</v>
          </cell>
        </row>
        <row r="1277">
          <cell r="B1277">
            <v>61.281999999999996</v>
          </cell>
        </row>
        <row r="1278">
          <cell r="B1278">
            <v>39.281999999999996</v>
          </cell>
        </row>
        <row r="1280">
          <cell r="A1280" t="str">
            <v>Quarterly numbers</v>
          </cell>
          <cell r="B1280">
            <v>51.434999999999995</v>
          </cell>
          <cell r="C1280">
            <v>47.834000000000003</v>
          </cell>
          <cell r="D1280">
            <v>7.5281180750093935E-2</v>
          </cell>
        </row>
        <row r="1281">
          <cell r="B1281">
            <v>0.38300000000000001</v>
          </cell>
        </row>
        <row r="1282">
          <cell r="A1282" t="str">
            <v>Sales</v>
          </cell>
          <cell r="B1282">
            <v>51.817999999999998</v>
          </cell>
          <cell r="C1282">
            <v>47.834000000000003</v>
          </cell>
          <cell r="D1282">
            <v>8.3288037797382586E-2</v>
          </cell>
          <cell r="E1282" t="str">
            <v>How did the sales grow despite potential fall in tariff</v>
          </cell>
        </row>
        <row r="1283">
          <cell r="A1283" t="str">
            <v>Fuel, emply, gen admin, , provi</v>
          </cell>
          <cell r="B1283">
            <v>36.887</v>
          </cell>
          <cell r="C1283">
            <v>32.346000000000004</v>
          </cell>
          <cell r="D1283">
            <v>0.1403883014901377</v>
          </cell>
        </row>
        <row r="1284">
          <cell r="A1284" t="str">
            <v>OP</v>
          </cell>
          <cell r="B1284">
            <v>14.930999999999997</v>
          </cell>
          <cell r="C1284">
            <v>15.488</v>
          </cell>
          <cell r="D1284">
            <v>-3.5963326446281085E-2</v>
          </cell>
        </row>
        <row r="1286">
          <cell r="A1286" t="str">
            <v>Other income</v>
          </cell>
          <cell r="B1286">
            <v>5.3789999999999996</v>
          </cell>
          <cell r="C1286">
            <v>1.694</v>
          </cell>
          <cell r="D1286">
            <v>2.1753246753246751</v>
          </cell>
        </row>
        <row r="1287">
          <cell r="A1287" t="str">
            <v>Interest</v>
          </cell>
          <cell r="B1287">
            <v>4.5110000000000001</v>
          </cell>
          <cell r="C1287">
            <v>2.5779999999999998</v>
          </cell>
          <cell r="D1287">
            <v>0.74980605120248267</v>
          </cell>
        </row>
        <row r="1288">
          <cell r="A1288" t="str">
            <v>GP</v>
          </cell>
          <cell r="B1288">
            <v>15.798999999999996</v>
          </cell>
          <cell r="C1288">
            <v>14.603999999999999</v>
          </cell>
          <cell r="D1288">
            <v>8.1826896740618826E-2</v>
          </cell>
        </row>
        <row r="1289">
          <cell r="A1289" t="str">
            <v>Depreciation</v>
          </cell>
          <cell r="B1289">
            <v>4.7850000000000001</v>
          </cell>
          <cell r="C1289">
            <v>4.8040000000000003</v>
          </cell>
          <cell r="D1289">
            <v>-3.9550374687760126E-3</v>
          </cell>
        </row>
        <row r="1290">
          <cell r="A1290" t="str">
            <v>PBT</v>
          </cell>
          <cell r="B1290">
            <v>11.013999999999996</v>
          </cell>
          <cell r="C1290">
            <v>9.7999999999999989</v>
          </cell>
          <cell r="D1290">
            <v>0.12387755102040776</v>
          </cell>
        </row>
        <row r="1292">
          <cell r="A1292" t="str">
            <v>Taxr</v>
          </cell>
          <cell r="B1292">
            <v>2.21</v>
          </cell>
          <cell r="C1292">
            <v>0.52700000000000002</v>
          </cell>
          <cell r="D1292">
            <v>3.193548387096774</v>
          </cell>
        </row>
        <row r="1293">
          <cell r="A1293" t="str">
            <v>Income tax recoverable</v>
          </cell>
          <cell r="B1293">
            <v>1.643</v>
          </cell>
          <cell r="C1293">
            <v>0</v>
          </cell>
          <cell r="D1293" t="e">
            <v>#DIV/0!</v>
          </cell>
        </row>
        <row r="1294">
          <cell r="A1294" t="str">
            <v>Net</v>
          </cell>
          <cell r="B1294">
            <v>0.56699999999999995</v>
          </cell>
          <cell r="C1294">
            <v>0.52700000000000002</v>
          </cell>
          <cell r="D1294">
            <v>7.5901328273244584E-2</v>
          </cell>
          <cell r="E1294" t="str">
            <v>What is this</v>
          </cell>
        </row>
        <row r="1296">
          <cell r="A1296" t="str">
            <v>PAT</v>
          </cell>
          <cell r="B1296">
            <v>10.446999999999996</v>
          </cell>
          <cell r="C1296">
            <v>9.2729999999999997</v>
          </cell>
          <cell r="D1296">
            <v>0.12660411948668138</v>
          </cell>
        </row>
        <row r="1298">
          <cell r="B1298">
            <v>10.145999999999997</v>
          </cell>
          <cell r="C1298">
            <v>10.683999999999999</v>
          </cell>
          <cell r="D1298">
            <v>-5.0355672032946663E-2</v>
          </cell>
        </row>
        <row r="1303">
          <cell r="A1303" t="str">
            <v>(Year Ended 31 Dec)</v>
          </cell>
          <cell r="C1303">
            <v>2001</v>
          </cell>
          <cell r="D1303">
            <v>2002</v>
          </cell>
          <cell r="E1303">
            <v>2003</v>
          </cell>
          <cell r="F1303">
            <v>2004</v>
          </cell>
          <cell r="G1303">
            <v>2005</v>
          </cell>
          <cell r="H1303">
            <v>2006</v>
          </cell>
          <cell r="I1303">
            <v>2007</v>
          </cell>
          <cell r="J1303">
            <v>2008</v>
          </cell>
          <cell r="K1303">
            <v>2009</v>
          </cell>
        </row>
        <row r="1304">
          <cell r="A1304" t="str">
            <v>EBITDA</v>
          </cell>
          <cell r="C1304">
            <v>62884.869999999995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</row>
        <row r="1305">
          <cell r="A1305" t="str">
            <v>less Depreciation</v>
          </cell>
          <cell r="C1305">
            <v>23223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</row>
        <row r="1306">
          <cell r="A1306" t="str">
            <v>EBIT</v>
          </cell>
          <cell r="C1306">
            <v>39661.869999999995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 t="str">
            <v>Growth in EBIT</v>
          </cell>
          <cell r="C1307" t="e">
            <v>#DIV/0!</v>
          </cell>
          <cell r="D1307">
            <v>-1</v>
          </cell>
          <cell r="E1307" t="e">
            <v>#DIV/0!</v>
          </cell>
          <cell r="F1307" t="e">
            <v>#DIV/0!</v>
          </cell>
          <cell r="G1307" t="e">
            <v>#DIV/0!</v>
          </cell>
        </row>
        <row r="1309">
          <cell r="A1309" t="str">
            <v>Tax</v>
          </cell>
          <cell r="C1309">
            <v>3400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 t="str">
            <v>Other income</v>
          </cell>
          <cell r="C1310">
            <v>9161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</row>
        <row r="1311">
          <cell r="A1311" t="str">
            <v>Interest</v>
          </cell>
          <cell r="C1311">
            <v>10917.633900284078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</row>
        <row r="1312">
          <cell r="A1312" t="str">
            <v>Marginal tax rate</v>
          </cell>
          <cell r="B1312" t="str">
            <v>%</v>
          </cell>
          <cell r="C1312">
            <v>0.35</v>
          </cell>
          <cell r="D1312">
            <v>0.05</v>
          </cell>
          <cell r="E1312">
            <v>0.05</v>
          </cell>
          <cell r="F1312">
            <v>0.35</v>
          </cell>
          <cell r="G1312">
            <v>0.35</v>
          </cell>
        </row>
        <row r="1313">
          <cell r="A1313" t="str">
            <v>Less Adjusted taxes</v>
          </cell>
          <cell r="C1313">
            <v>4014.8218650994272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</row>
        <row r="1315">
          <cell r="A1315" t="str">
            <v>NOPLAT</v>
          </cell>
          <cell r="C1315">
            <v>35647.048134900571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Growth YoY</v>
          </cell>
          <cell r="D1316">
            <v>-1</v>
          </cell>
          <cell r="E1316" t="e">
            <v>#DIV/0!</v>
          </cell>
          <cell r="F1316" t="e">
            <v>#DIV/0!</v>
          </cell>
          <cell r="G1316" t="e">
            <v>#DIV/0!</v>
          </cell>
        </row>
        <row r="1317">
          <cell r="A1317" t="str">
            <v>5 Year Growth</v>
          </cell>
        </row>
        <row r="1319">
          <cell r="A1319" t="str">
            <v>Number of years</v>
          </cell>
        </row>
        <row r="1320">
          <cell r="A1320" t="str">
            <v>CAGR in NOPLAT</v>
          </cell>
        </row>
        <row r="1322">
          <cell r="A1322" t="str">
            <v>Calculation of Net Investment</v>
          </cell>
        </row>
        <row r="1323">
          <cell r="A1323" t="str">
            <v>Inventories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</row>
        <row r="1324">
          <cell r="A1324" t="str">
            <v>Debtors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</row>
        <row r="1325">
          <cell r="A1325" t="str">
            <v>Creditors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</row>
        <row r="1326">
          <cell r="A1326" t="str">
            <v>Loans and advances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</row>
        <row r="1327">
          <cell r="A1327" t="str">
            <v>Total working capital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</row>
        <row r="1328">
          <cell r="A1328" t="str">
            <v>Increase in working capital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</row>
        <row r="1329">
          <cell r="A1329" t="str">
            <v>Free Cash from Operations</v>
          </cell>
          <cell r="C1329">
            <v>35647.048134900571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</row>
        <row r="1331">
          <cell r="A1331" t="str">
            <v>CAPEX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</row>
        <row r="1332">
          <cell r="A1332" t="str">
            <v>Less Depreciation</v>
          </cell>
          <cell r="C1332">
            <v>23223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</row>
        <row r="1333">
          <cell r="A1333" t="str">
            <v>Net Investment</v>
          </cell>
          <cell r="C1333">
            <v>-23223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</row>
        <row r="1334">
          <cell r="A1334" t="str">
            <v xml:space="preserve">Capex - Depn </v>
          </cell>
          <cell r="C1334">
            <v>-23223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</row>
        <row r="1336">
          <cell r="A1336" t="str">
            <v>Free cash flow</v>
          </cell>
          <cell r="C1336">
            <v>58870.048134900571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-1</v>
          </cell>
        </row>
        <row r="1338">
          <cell r="A1338" t="str">
            <v>Calculation of NOPLAT growth rate (g)</v>
          </cell>
          <cell r="C1338">
            <v>0</v>
          </cell>
          <cell r="D1338">
            <v>-1</v>
          </cell>
          <cell r="E1338" t="e">
            <v>#DIV/0!</v>
          </cell>
          <cell r="F1338" t="e">
            <v>#DIV/0!</v>
          </cell>
          <cell r="G1338" t="e">
            <v>#DIV/0!</v>
          </cell>
        </row>
        <row r="1339">
          <cell r="A1339" t="str">
            <v>Calculation of Return on incremental capital (r)</v>
          </cell>
          <cell r="C1339" t="e">
            <v>#REF!</v>
          </cell>
          <cell r="D1339" t="e">
            <v>#DIV/0!</v>
          </cell>
          <cell r="E1339" t="e">
            <v>#DIV/0!</v>
          </cell>
          <cell r="F1339" t="e">
            <v>#DIV/0!</v>
          </cell>
          <cell r="G1339" t="e">
            <v>#DIV/0!</v>
          </cell>
        </row>
        <row r="1341">
          <cell r="J1341" t="str">
            <v>Risk free</v>
          </cell>
          <cell r="K1341" t="str">
            <v>Premium</v>
          </cell>
          <cell r="L1341" t="str">
            <v>Beta</v>
          </cell>
        </row>
        <row r="1342">
          <cell r="G1342">
            <v>7.0000000000000007E-2</v>
          </cell>
          <cell r="H1342">
            <v>0.15</v>
          </cell>
          <cell r="K1342">
            <v>7.0000000000000007E-2</v>
          </cell>
          <cell r="L1342">
            <v>8.5000000000000006E-2</v>
          </cell>
          <cell r="M1342">
            <v>0.83</v>
          </cell>
        </row>
        <row r="1343">
          <cell r="D1343" t="str">
            <v>Growth rate in the first period (gA)</v>
          </cell>
          <cell r="H1343">
            <v>0.15</v>
          </cell>
          <cell r="I1343">
            <v>0</v>
          </cell>
          <cell r="J1343">
            <v>0.2</v>
          </cell>
          <cell r="K1343">
            <v>0.14055000000000001</v>
          </cell>
        </row>
        <row r="1344">
          <cell r="D1344" t="str">
            <v>Growth rate in the second period(gB)</v>
          </cell>
          <cell r="H1344">
            <v>7.0000000000000007E-2</v>
          </cell>
          <cell r="I1344">
            <v>0</v>
          </cell>
        </row>
        <row r="1345">
          <cell r="D1345" t="str">
            <v>ROICa</v>
          </cell>
          <cell r="H1345">
            <v>0.125</v>
          </cell>
          <cell r="L1345" t="str">
            <v>Arvind Mills' DCF Value senstivity to Ga and Gb</v>
          </cell>
        </row>
        <row r="1346">
          <cell r="D1346" t="str">
            <v>ROICb</v>
          </cell>
          <cell r="H1346">
            <v>0.125</v>
          </cell>
          <cell r="N1346" t="str">
            <v>Gb</v>
          </cell>
        </row>
        <row r="1347">
          <cell r="D1347" t="str">
            <v>Discount rate</v>
          </cell>
          <cell r="H1347" t="e">
            <v>#DIV/0!</v>
          </cell>
          <cell r="K1347" t="e">
            <v>#DIV/0!</v>
          </cell>
          <cell r="L1347">
            <v>0</v>
          </cell>
          <cell r="M1347">
            <v>0.01</v>
          </cell>
          <cell r="N1347">
            <v>0.03</v>
          </cell>
          <cell r="O1347">
            <v>0.05</v>
          </cell>
          <cell r="Q1347">
            <v>7.0000000000000007E-2</v>
          </cell>
          <cell r="R1347">
            <v>9.0000000000000011E-2</v>
          </cell>
          <cell r="S1347">
            <v>0.11000000000000001</v>
          </cell>
          <cell r="T1347">
            <v>0.13</v>
          </cell>
          <cell r="U1347">
            <v>0.15</v>
          </cell>
        </row>
        <row r="1348">
          <cell r="D1348" t="str">
            <v>No. of years in the first period</v>
          </cell>
          <cell r="H1348">
            <v>5</v>
          </cell>
          <cell r="J1348">
            <v>10</v>
          </cell>
          <cell r="K1348">
            <v>0.11</v>
          </cell>
          <cell r="L1348">
            <v>124.38110306091711</v>
          </cell>
          <cell r="M1348">
            <v>127.23462289474649</v>
          </cell>
          <cell r="N1348">
            <v>135.0818024377771</v>
          </cell>
          <cell r="O1348">
            <v>148.16043500949485</v>
          </cell>
          <cell r="Q1348">
            <v>174.31770015293031</v>
          </cell>
          <cell r="R1348">
            <v>252.78949558323669</v>
          </cell>
          <cell r="S1348">
            <v>-2.2617955114177366E+17</v>
          </cell>
          <cell r="T1348">
            <v>-61.097686137988781</v>
          </cell>
          <cell r="U1348">
            <v>17.374109292317517</v>
          </cell>
        </row>
        <row r="1349">
          <cell r="D1349" t="str">
            <v>Fair value (Rs. per share)</v>
          </cell>
          <cell r="H1349" t="e">
            <v>#DIV/0!</v>
          </cell>
          <cell r="I1349">
            <v>65</v>
          </cell>
          <cell r="J1349">
            <v>146</v>
          </cell>
          <cell r="K1349">
            <v>0.12</v>
          </cell>
          <cell r="L1349">
            <v>114.74446321635905</v>
          </cell>
          <cell r="M1349">
            <v>116.81950398570389</v>
          </cell>
          <cell r="N1349">
            <v>122.35294603729012</v>
          </cell>
          <cell r="O1349">
            <v>131.04835497549703</v>
          </cell>
          <cell r="Q1349">
            <v>146.70009106426949</v>
          </cell>
          <cell r="R1349">
            <v>183.22080860473849</v>
          </cell>
          <cell r="S1349">
            <v>365.82439630708376</v>
          </cell>
          <cell r="T1349">
            <v>-181.98636679995118</v>
          </cell>
          <cell r="U1349">
            <v>0.61722090239348337</v>
          </cell>
        </row>
        <row r="1350">
          <cell r="K1350">
            <v>0.13</v>
          </cell>
          <cell r="L1350">
            <v>106.69180728144153</v>
          </cell>
          <cell r="M1350">
            <v>108.22406386379173</v>
          </cell>
          <cell r="N1350">
            <v>112.20793097790232</v>
          </cell>
          <cell r="O1350">
            <v>118.18373164906816</v>
          </cell>
          <cell r="Q1350">
            <v>128.14339943434462</v>
          </cell>
          <cell r="R1350">
            <v>148.06273500489746</v>
          </cell>
          <cell r="S1350">
            <v>207.82074171655606</v>
          </cell>
          <cell r="T1350" t="e">
            <v>#DIV/0!</v>
          </cell>
          <cell r="U1350">
            <v>-31.21128513007822</v>
          </cell>
        </row>
        <row r="1351">
          <cell r="A1351" t="str">
            <v>First part</v>
          </cell>
          <cell r="H1351" t="e">
            <v>#DIV/0!</v>
          </cell>
          <cell r="K1351">
            <v>0.14000000000000001</v>
          </cell>
          <cell r="L1351">
            <v>99.872360883584591</v>
          </cell>
          <cell r="M1351">
            <v>101.01849579024908</v>
          </cell>
          <cell r="N1351">
            <v>103.93593009812234</v>
          </cell>
          <cell r="O1351">
            <v>108.15000187616151</v>
          </cell>
          <cell r="Q1351">
            <v>114.77211467022305</v>
          </cell>
          <cell r="R1351">
            <v>126.69191769953386</v>
          </cell>
          <cell r="S1351">
            <v>154.50479143459233</v>
          </cell>
          <cell r="T1351">
            <v>293.56916010988442</v>
          </cell>
          <cell r="U1351">
            <v>-123.62394591599281</v>
          </cell>
        </row>
        <row r="1352">
          <cell r="A1352" t="str">
            <v>Second part</v>
          </cell>
          <cell r="H1352" t="e">
            <v>#DIV/0!</v>
          </cell>
          <cell r="K1352">
            <v>0.15</v>
          </cell>
          <cell r="L1352">
            <v>94.030234466590414</v>
          </cell>
          <cell r="M1352">
            <v>94.896994828583416</v>
          </cell>
          <cell r="N1352">
            <v>97.063895733565857</v>
          </cell>
          <cell r="O1352">
            <v>100.0975570005413</v>
          </cell>
          <cell r="Q1352">
            <v>104.64804890100446</v>
          </cell>
          <cell r="R1352">
            <v>112.23220206844307</v>
          </cell>
          <cell r="S1352">
            <v>127.40050840332029</v>
          </cell>
          <cell r="T1352">
            <v>172.90542740795189</v>
          </cell>
          <cell r="U1352" t="e">
            <v>#DIV/0!</v>
          </cell>
        </row>
        <row r="1353">
          <cell r="A1353" t="str">
            <v>Total terminal value</v>
          </cell>
          <cell r="H1353" t="e">
            <v>#DIV/0!</v>
          </cell>
          <cell r="K1353">
            <v>0.16</v>
          </cell>
          <cell r="L1353">
            <v>88.974607381955394</v>
          </cell>
          <cell r="M1353">
            <v>89.636275970356124</v>
          </cell>
          <cell r="N1353">
            <v>91.264998649496405</v>
          </cell>
          <cell r="O1353">
            <v>93.485984121051331</v>
          </cell>
          <cell r="Q1353">
            <v>96.694074246630663</v>
          </cell>
          <cell r="R1353">
            <v>101.73535872968392</v>
          </cell>
          <cell r="S1353">
            <v>110.80967079917976</v>
          </cell>
          <cell r="T1353">
            <v>131.9830656280034</v>
          </cell>
          <cell r="U1353">
            <v>237.85003977212148</v>
          </cell>
        </row>
        <row r="1354">
          <cell r="A1354" t="str">
            <v>Discounted terminal value</v>
          </cell>
          <cell r="H1354" t="e">
            <v>#DIV/0!</v>
          </cell>
          <cell r="K1354">
            <v>0.17</v>
          </cell>
          <cell r="L1354">
            <v>84.560456309057585</v>
          </cell>
          <cell r="M1354">
            <v>85.069666972054478</v>
          </cell>
          <cell r="N1354">
            <v>86.306321439332635</v>
          </cell>
          <cell r="O1354">
            <v>87.955194062370154</v>
          </cell>
          <cell r="Q1354">
            <v>90.263615734622704</v>
          </cell>
          <cell r="R1354">
            <v>93.726248243001535</v>
          </cell>
          <cell r="S1354">
            <v>99.497302423632888</v>
          </cell>
          <cell r="T1354">
            <v>111.03941078489559</v>
          </cell>
          <cell r="U1354">
            <v>145.66573586868375</v>
          </cell>
        </row>
        <row r="1355">
          <cell r="A1355" t="str">
            <v>Discounted value of cash flows</v>
          </cell>
          <cell r="H1355" t="e">
            <v>#DIV/0!</v>
          </cell>
          <cell r="K1355">
            <v>0.18000000000000002</v>
          </cell>
          <cell r="L1355">
            <v>80.675724590835813</v>
          </cell>
          <cell r="M1355">
            <v>81.070360222980824</v>
          </cell>
          <cell r="N1355">
            <v>82.017485740128791</v>
          </cell>
          <cell r="O1355">
            <v>83.256034493322318</v>
          </cell>
          <cell r="Q1355">
            <v>84.944964611313466</v>
          </cell>
          <cell r="R1355">
            <v>87.384530337300717</v>
          </cell>
          <cell r="S1355">
            <v>91.218133620994934</v>
          </cell>
          <cell r="T1355">
            <v>98.118619531644541</v>
          </cell>
          <cell r="U1355">
            <v>114.21975332316025</v>
          </cell>
        </row>
        <row r="1356">
          <cell r="A1356" t="str">
            <v>Total</v>
          </cell>
          <cell r="H1356" t="e">
            <v>#DIV/0!</v>
          </cell>
          <cell r="K1356">
            <v>0.19000000000000003</v>
          </cell>
          <cell r="L1356">
            <v>77.232557227591286</v>
          </cell>
          <cell r="M1356">
            <v>77.54025974075951</v>
          </cell>
          <cell r="N1356">
            <v>78.271053209534045</v>
          </cell>
          <cell r="O1356">
            <v>79.210644812244198</v>
          </cell>
          <cell r="Q1356">
            <v>80.463433615857738</v>
          </cell>
          <cell r="R1356">
            <v>82.217337940916678</v>
          </cell>
          <cell r="S1356">
            <v>84.848194428505082</v>
          </cell>
          <cell r="T1356">
            <v>89.232955241152411</v>
          </cell>
          <cell r="U1356">
            <v>98.002476866447068</v>
          </cell>
        </row>
        <row r="1357">
          <cell r="A1357" t="str">
            <v>Adjusted for mid-year accruals</v>
          </cell>
          <cell r="H1357" t="e">
            <v>#DIV/0!</v>
          </cell>
          <cell r="K1357">
            <v>0.20000000000000004</v>
          </cell>
          <cell r="L1357">
            <v>74.161176697342185</v>
          </cell>
          <cell r="M1357">
            <v>74.402360272135297</v>
          </cell>
          <cell r="N1357">
            <v>74.969851036354314</v>
          </cell>
          <cell r="O1357">
            <v>75.688672671031767</v>
          </cell>
          <cell r="Q1357">
            <v>76.628670193302241</v>
          </cell>
          <cell r="R1357">
            <v>77.910484996398395</v>
          </cell>
          <cell r="S1357">
            <v>79.761995267537259</v>
          </cell>
          <cell r="T1357">
            <v>82.671511407898308</v>
          </cell>
          <cell r="U1357">
            <v>87.908640460548241</v>
          </cell>
        </row>
        <row r="1358">
          <cell r="A1358" t="str">
            <v>Non-operating investments</v>
          </cell>
          <cell r="H1358">
            <v>0</v>
          </cell>
          <cell r="K1358">
            <v>0.21000000000000005</v>
          </cell>
          <cell r="L1358">
            <v>71.405517823821185</v>
          </cell>
          <cell r="M1358">
            <v>71.595420918419919</v>
          </cell>
          <cell r="N1358">
            <v>72.038528139150287</v>
          </cell>
          <cell r="O1358">
            <v>72.592412165063266</v>
          </cell>
          <cell r="Q1358">
            <v>73.304548769808505</v>
          </cell>
          <cell r="R1358">
            <v>74.254064242802173</v>
          </cell>
          <cell r="S1358">
            <v>75.583385904993307</v>
          </cell>
          <cell r="T1358">
            <v>77.577368398279987</v>
          </cell>
          <cell r="U1358">
            <v>80.900672553757815</v>
          </cell>
        </row>
        <row r="1359">
          <cell r="M1359" t="str">
            <v>Wacc</v>
          </cell>
        </row>
        <row r="1360">
          <cell r="A1360" t="str">
            <v>Firm Value</v>
          </cell>
          <cell r="H1360" t="e">
            <v>#DIV/0!</v>
          </cell>
          <cell r="K1360" t="e">
            <v>#DIV/0!</v>
          </cell>
          <cell r="L1360">
            <v>0.11</v>
          </cell>
          <cell r="M1360">
            <v>0.12</v>
          </cell>
          <cell r="N1360">
            <v>0.13</v>
          </cell>
          <cell r="O1360">
            <v>0.14000000000000001</v>
          </cell>
          <cell r="Q1360">
            <v>0.15000000000000002</v>
          </cell>
          <cell r="R1360">
            <v>0.16000000000000003</v>
          </cell>
          <cell r="S1360">
            <v>0.17000000000000004</v>
          </cell>
          <cell r="T1360">
            <v>0.18000000000000005</v>
          </cell>
          <cell r="U1360">
            <v>0.19000000000000006</v>
          </cell>
        </row>
        <row r="1361">
          <cell r="K1361">
            <v>0.3</v>
          </cell>
          <cell r="L1361">
            <v>144.31377837075433</v>
          </cell>
          <cell r="M1361">
            <v>128.08401101929013</v>
          </cell>
          <cell r="N1361">
            <v>115.849434511894</v>
          </cell>
          <cell r="O1361">
            <v>106.2808571359022</v>
          </cell>
          <cell r="Q1361">
            <v>98.580726367053558</v>
          </cell>
          <cell r="R1361">
            <v>92.24146639992135</v>
          </cell>
          <cell r="S1361">
            <v>86.924648672971699</v>
          </cell>
          <cell r="T1361">
            <v>82.39593119249345</v>
          </cell>
          <cell r="U1361">
            <v>78.48788204092871</v>
          </cell>
        </row>
        <row r="1362">
          <cell r="A1362" t="str">
            <v>Firm value less debt</v>
          </cell>
          <cell r="H1362" t="e">
            <v>#DIV/0!</v>
          </cell>
          <cell r="K1362">
            <v>0.35</v>
          </cell>
          <cell r="L1362">
            <v>145.96234550164311</v>
          </cell>
          <cell r="M1362">
            <v>129.3544441433788</v>
          </cell>
          <cell r="N1362">
            <v>116.84984757068294</v>
          </cell>
          <cell r="O1362">
            <v>107.08191916744191</v>
          </cell>
          <cell r="Q1362">
            <v>99.230796638548298</v>
          </cell>
          <cell r="R1362">
            <v>92.774831137548446</v>
          </cell>
          <cell r="S1362">
            <v>87.366310982713884</v>
          </cell>
          <cell r="T1362">
            <v>82.764546892848657</v>
          </cell>
          <cell r="U1362">
            <v>78.797637514349631</v>
          </cell>
        </row>
        <row r="1363">
          <cell r="A1363" t="str">
            <v>Adjustment to current date</v>
          </cell>
          <cell r="H1363" t="e">
            <v>#DIV/0!</v>
          </cell>
          <cell r="K1363">
            <v>0.39999999999999997</v>
          </cell>
          <cell r="L1363">
            <v>147.19877084980973</v>
          </cell>
          <cell r="M1363">
            <v>130.30726898644531</v>
          </cell>
          <cell r="N1363">
            <v>117.60015736477465</v>
          </cell>
          <cell r="O1363">
            <v>107.68271569109669</v>
          </cell>
          <cell r="Q1363">
            <v>99.718349342169375</v>
          </cell>
          <cell r="R1363">
            <v>93.174854690768782</v>
          </cell>
          <cell r="S1363">
            <v>87.697557715020537</v>
          </cell>
          <cell r="T1363">
            <v>83.041008668115083</v>
          </cell>
          <cell r="U1363">
            <v>79.029954119415322</v>
          </cell>
        </row>
        <row r="1364">
          <cell r="A1364" t="str">
            <v>number of months from last balance sheet</v>
          </cell>
          <cell r="H1364">
            <v>8</v>
          </cell>
          <cell r="K1364">
            <v>0.44999999999999996</v>
          </cell>
          <cell r="L1364">
            <v>148.16043500949485</v>
          </cell>
          <cell r="M1364">
            <v>131.04835497549703</v>
          </cell>
          <cell r="N1364">
            <v>118.18373164906816</v>
          </cell>
          <cell r="O1364">
            <v>108.15000187616151</v>
          </cell>
          <cell r="Q1364">
            <v>100.09755700054129</v>
          </cell>
          <cell r="R1364">
            <v>93.48598412105126</v>
          </cell>
          <cell r="S1364">
            <v>87.95519406237014</v>
          </cell>
          <cell r="T1364">
            <v>83.256034493322289</v>
          </cell>
          <cell r="U1364">
            <v>79.210644812244198</v>
          </cell>
        </row>
        <row r="1365">
          <cell r="K1365">
            <v>0.49999999999999994</v>
          </cell>
          <cell r="L1365">
            <v>148.92976633724294</v>
          </cell>
          <cell r="M1365">
            <v>131.64122376673839</v>
          </cell>
          <cell r="N1365">
            <v>118.65059107650301</v>
          </cell>
          <cell r="O1365">
            <v>108.52383082421338</v>
          </cell>
          <cell r="Q1365">
            <v>100.40092312723884</v>
          </cell>
          <cell r="R1365">
            <v>93.734887665277256</v>
          </cell>
          <cell r="S1365">
            <v>88.161303140249856</v>
          </cell>
          <cell r="T1365">
            <v>83.428055153488046</v>
          </cell>
          <cell r="U1365">
            <v>79.355197366507284</v>
          </cell>
        </row>
        <row r="1366">
          <cell r="E1366" t="str">
            <v>Fair value (Rs. per share)</v>
          </cell>
          <cell r="H1366" t="e">
            <v>#DIV/0!</v>
          </cell>
          <cell r="K1366">
            <v>0.54999999999999993</v>
          </cell>
          <cell r="L1366">
            <v>149.55921924176414</v>
          </cell>
          <cell r="M1366">
            <v>132.12629823229955</v>
          </cell>
          <cell r="N1366">
            <v>119.03256697167696</v>
          </cell>
          <cell r="O1366">
            <v>108.82969087261947</v>
          </cell>
          <cell r="Q1366">
            <v>100.64913177635501</v>
          </cell>
          <cell r="R1366">
            <v>93.938536019643962</v>
          </cell>
          <cell r="S1366">
            <v>88.32993784033323</v>
          </cell>
          <cell r="T1366">
            <v>83.568799329987314</v>
          </cell>
          <cell r="U1366">
            <v>79.473467638177098</v>
          </cell>
        </row>
        <row r="1367">
          <cell r="E1367" t="str">
            <v>Market price(Rs. per share)</v>
          </cell>
          <cell r="H1367">
            <v>170</v>
          </cell>
          <cell r="K1367">
            <v>0.6</v>
          </cell>
          <cell r="L1367">
            <v>150.0837633288651</v>
          </cell>
          <cell r="M1367">
            <v>132.53052695360046</v>
          </cell>
          <cell r="N1367">
            <v>119.35088021765525</v>
          </cell>
          <cell r="O1367">
            <v>109.08457424629117</v>
          </cell>
          <cell r="Q1367">
            <v>100.85597231728514</v>
          </cell>
          <cell r="R1367">
            <v>94.108242981616229</v>
          </cell>
          <cell r="S1367">
            <v>88.470466757069374</v>
          </cell>
          <cell r="T1367">
            <v>83.686086143736702</v>
          </cell>
          <cell r="U1367">
            <v>79.572026197901948</v>
          </cell>
        </row>
        <row r="1368">
          <cell r="E1368" t="str">
            <v>Discount/premium of</v>
          </cell>
          <cell r="H1368" t="e">
            <v>#DIV/0!</v>
          </cell>
          <cell r="K1368">
            <v>0.65</v>
          </cell>
          <cell r="L1368">
            <v>150.52760832564283</v>
          </cell>
          <cell r="M1368">
            <v>132.87256664085513</v>
          </cell>
          <cell r="N1368">
            <v>119.6202221950215</v>
          </cell>
          <cell r="O1368">
            <v>109.30024479324418</v>
          </cell>
          <cell r="Q1368">
            <v>101.03099123653374</v>
          </cell>
          <cell r="R1368">
            <v>94.251841180208146</v>
          </cell>
          <cell r="S1368">
            <v>88.589375840461514</v>
          </cell>
          <cell r="T1368">
            <v>83.785328832293871</v>
          </cell>
          <cell r="U1368">
            <v>79.655421902284516</v>
          </cell>
        </row>
        <row r="1369">
          <cell r="E1369" t="str">
            <v>market price to fair value</v>
          </cell>
          <cell r="H1369" t="str">
            <v>%</v>
          </cell>
          <cell r="K1369" t="str">
            <v>%</v>
          </cell>
        </row>
        <row r="1370">
          <cell r="A1370" t="str">
            <v>Cost of capital</v>
          </cell>
          <cell r="K1370" t="str">
            <v>%</v>
          </cell>
        </row>
        <row r="1371">
          <cell r="A1371" t="str">
            <v xml:space="preserve">Cost of equity </v>
          </cell>
          <cell r="D1371">
            <v>0.17200000000000001</v>
          </cell>
          <cell r="E1371">
            <v>0.17200000000000001</v>
          </cell>
          <cell r="F1371">
            <v>7.0000000000000007E-2</v>
          </cell>
          <cell r="G1371">
            <v>0.10200000000000001</v>
          </cell>
          <cell r="K1371" t="str">
            <v>%</v>
          </cell>
        </row>
        <row r="1372">
          <cell r="A1372" t="str">
            <v>Cost of debt</v>
          </cell>
          <cell r="D1372">
            <v>8.5000000000000006E-2</v>
          </cell>
          <cell r="N1372" t="str">
            <v>Gb</v>
          </cell>
        </row>
        <row r="1373">
          <cell r="A1373" t="str">
            <v>Post tax cost of debt</v>
          </cell>
          <cell r="D1373">
            <v>5.5250000000000007E-2</v>
          </cell>
          <cell r="K1373" t="e">
            <v>#DIV/0!</v>
          </cell>
          <cell r="L1373">
            <v>0</v>
          </cell>
          <cell r="M1373">
            <v>0.01</v>
          </cell>
          <cell r="N1373">
            <v>0.04</v>
          </cell>
          <cell r="O1373">
            <v>7.0000000000000007E-2</v>
          </cell>
          <cell r="Q1373">
            <v>0.1</v>
          </cell>
          <cell r="R1373">
            <v>0.13</v>
          </cell>
          <cell r="S1373">
            <v>0.16</v>
          </cell>
        </row>
        <row r="1374">
          <cell r="A1374" t="str">
            <v>Weighted avg. cost of capital</v>
          </cell>
          <cell r="D1374" t="e">
            <v>#DIV/0!</v>
          </cell>
          <cell r="K1374">
            <v>0.14000000000000001</v>
          </cell>
          <cell r="L1374">
            <v>90.121855307055753</v>
          </cell>
          <cell r="M1374">
            <v>92.189705961381719</v>
          </cell>
          <cell r="N1374">
            <v>99.334739550970056</v>
          </cell>
          <cell r="O1374">
            <v>108.15000187616151</v>
          </cell>
          <cell r="Q1374">
            <v>119.02509151611189</v>
          </cell>
          <cell r="R1374">
            <v>132.42978799259546</v>
          </cell>
          <cell r="S1374">
            <v>148.92803961223436</v>
          </cell>
        </row>
        <row r="1375">
          <cell r="E1375" t="str">
            <v>debt</v>
          </cell>
          <cell r="F1375" t="str">
            <v>equity</v>
          </cell>
        </row>
        <row r="1376">
          <cell r="D1376" t="str">
            <v>ratio</v>
          </cell>
          <cell r="E1376">
            <v>0</v>
          </cell>
          <cell r="F1376">
            <v>0</v>
          </cell>
          <cell r="H1376" t="str">
            <v>EPS sensitivity to margins</v>
          </cell>
        </row>
        <row r="1377">
          <cell r="D1377" t="str">
            <v>weight</v>
          </cell>
          <cell r="E1377" t="e">
            <v>#DIV/0!</v>
          </cell>
          <cell r="F1377" t="e">
            <v>#DIV/0!</v>
          </cell>
        </row>
        <row r="1379">
          <cell r="E1379" t="e">
            <v>#DIV/0!</v>
          </cell>
          <cell r="H1379" t="str">
            <v>Operating profit margin in C2005</v>
          </cell>
          <cell r="J1379">
            <v>0.18700000000000003</v>
          </cell>
          <cell r="K1379">
            <v>0.17700000000000002</v>
          </cell>
          <cell r="L1379">
            <v>0.16700000000000001</v>
          </cell>
          <cell r="M1379">
            <v>0.157</v>
          </cell>
          <cell r="N1379">
            <v>0.14699999999999999</v>
          </cell>
        </row>
        <row r="1380">
          <cell r="J1380">
            <v>6.8000000000000005E-2</v>
          </cell>
          <cell r="K1380">
            <v>7.8E-2</v>
          </cell>
          <cell r="L1380">
            <v>8.7999999999999995E-2</v>
          </cell>
          <cell r="M1380">
            <v>9.799999999999999E-2</v>
          </cell>
          <cell r="N1380">
            <v>0.10799999999999998</v>
          </cell>
        </row>
        <row r="1381">
          <cell r="H1381" t="str">
            <v>EPS</v>
          </cell>
          <cell r="I1381">
            <v>6.7414828023571838</v>
          </cell>
          <cell r="J1381">
            <v>7.4962505039019049</v>
          </cell>
          <cell r="K1381">
            <v>7.1256982505768116</v>
          </cell>
          <cell r="L1381">
            <v>6.7414828023571838</v>
          </cell>
          <cell r="M1381">
            <v>6.3845937439266329</v>
          </cell>
          <cell r="N1381">
            <v>6.0140414906015467</v>
          </cell>
        </row>
        <row r="1382">
          <cell r="I1382">
            <v>5.5968567346832936</v>
          </cell>
          <cell r="J1382" t="e">
            <v>#DIV/0!</v>
          </cell>
          <cell r="K1382" t="e">
            <v>#DIV/0!</v>
          </cell>
          <cell r="L1382" t="e">
            <v>#DIV/0!</v>
          </cell>
          <cell r="M1382" t="e">
            <v>#DIV/0!</v>
          </cell>
          <cell r="N1382" t="e">
            <v>#DIV/0!</v>
          </cell>
        </row>
        <row r="1383">
          <cell r="H1383" t="str">
            <v>PER</v>
          </cell>
          <cell r="I1383">
            <v>106.85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</row>
        <row r="1384">
          <cell r="J1384">
            <v>-0.99990434429665676</v>
          </cell>
          <cell r="K1384">
            <v>-0.99990907271873908</v>
          </cell>
          <cell r="L1384">
            <v>-0.99991397548965311</v>
          </cell>
          <cell r="M1384">
            <v>-0.99991852956290372</v>
          </cell>
          <cell r="N1384">
            <v>-0.99992325798498605</v>
          </cell>
        </row>
        <row r="1385">
          <cell r="M1385" t="str">
            <v>Growth in 2008-2018 (%)</v>
          </cell>
        </row>
        <row r="1386">
          <cell r="K1386" t="e">
            <v>#DIV/0!</v>
          </cell>
          <cell r="L1386">
            <v>0</v>
          </cell>
          <cell r="M1386">
            <v>0.03</v>
          </cell>
          <cell r="N1386">
            <v>0.05</v>
          </cell>
          <cell r="O1386">
            <v>7.0000000000000007E-2</v>
          </cell>
          <cell r="Q1386">
            <v>9.0000000000000011E-2</v>
          </cell>
        </row>
        <row r="1387">
          <cell r="K1387">
            <v>0</v>
          </cell>
          <cell r="L1387">
            <v>85.913922367933949</v>
          </cell>
          <cell r="M1387">
            <v>91.129543568955285</v>
          </cell>
          <cell r="N1387">
            <v>95.215569320824031</v>
          </cell>
          <cell r="O1387">
            <v>99.872360883584591</v>
          </cell>
          <cell r="Q1387">
            <v>105.18228084459791</v>
          </cell>
        </row>
        <row r="1388">
          <cell r="K1388">
            <v>0.02</v>
          </cell>
          <cell r="L1388">
            <v>87.176302249670499</v>
          </cell>
          <cell r="M1388">
            <v>92.826076568975509</v>
          </cell>
          <cell r="N1388">
            <v>97.271853127136595</v>
          </cell>
          <cell r="O1388">
            <v>102.35565318135768</v>
          </cell>
          <cell r="Q1388">
            <v>108.1707931201569</v>
          </cell>
        </row>
        <row r="1389">
          <cell r="J1389" t="str">
            <v>Growth</v>
          </cell>
          <cell r="K1389">
            <v>0.04</v>
          </cell>
          <cell r="L1389">
            <v>88.94363408410166</v>
          </cell>
          <cell r="M1389">
            <v>95.201222769003849</v>
          </cell>
          <cell r="N1389">
            <v>100.15065045597426</v>
          </cell>
          <cell r="O1389">
            <v>105.83226239824</v>
          </cell>
          <cell r="Q1389">
            <v>112.35471030593946</v>
          </cell>
        </row>
        <row r="1390">
          <cell r="J1390" t="str">
            <v>beyond 2018 (%)</v>
          </cell>
          <cell r="K1390">
            <v>0.05</v>
          </cell>
          <cell r="L1390">
            <v>90.121855307055753</v>
          </cell>
          <cell r="M1390">
            <v>96.784653569022737</v>
          </cell>
          <cell r="N1390">
            <v>102.06984867519932</v>
          </cell>
          <cell r="O1390">
            <v>108.15000187616151</v>
          </cell>
          <cell r="Q1390">
            <v>115.1439884297945</v>
          </cell>
        </row>
        <row r="1391">
          <cell r="K1391">
            <v>6.0000000000000005E-2</v>
          </cell>
          <cell r="L1391">
            <v>91.594631835748388</v>
          </cell>
          <cell r="M1391">
            <v>98.763942069046323</v>
          </cell>
          <cell r="N1391">
            <v>104.46884644923068</v>
          </cell>
          <cell r="O1391">
            <v>111.04717622356344</v>
          </cell>
          <cell r="Q1391">
            <v>118.63058608461333</v>
          </cell>
        </row>
        <row r="1392">
          <cell r="K1392">
            <v>7.0000000000000007E-2</v>
          </cell>
          <cell r="L1392">
            <v>93.488201658353205</v>
          </cell>
          <cell r="M1392">
            <v>101.30874156907666</v>
          </cell>
          <cell r="N1392">
            <v>107.55327215869956</v>
          </cell>
          <cell r="O1392">
            <v>114.77211467022305</v>
          </cell>
          <cell r="Q1392">
            <v>123.1133544979518</v>
          </cell>
        </row>
        <row r="1436">
          <cell r="A1436" t="str">
            <v>Rs mn</v>
          </cell>
          <cell r="G1436" t="str">
            <v>F2005E</v>
          </cell>
          <cell r="H1436" t="str">
            <v>F2006E</v>
          </cell>
          <cell r="I1436" t="str">
            <v>F2007E</v>
          </cell>
        </row>
        <row r="1437">
          <cell r="A1437" t="str">
            <v>Capex</v>
          </cell>
          <cell r="G1437">
            <v>41431</v>
          </cell>
          <cell r="H1437">
            <v>94789</v>
          </cell>
          <cell r="I1437">
            <v>77815</v>
          </cell>
        </row>
        <row r="1438">
          <cell r="A1438" t="str">
            <v>PAT plus depreciation</v>
          </cell>
          <cell r="G1438">
            <v>77654</v>
          </cell>
          <cell r="H1438">
            <v>79118</v>
          </cell>
          <cell r="I1438">
            <v>89981</v>
          </cell>
        </row>
        <row r="1439">
          <cell r="A1439" t="str">
            <v>Cash and cash equivalents</v>
          </cell>
          <cell r="G1439">
            <v>88185</v>
          </cell>
          <cell r="H1439">
            <v>90065</v>
          </cell>
          <cell r="I1439">
            <v>137150</v>
          </cell>
        </row>
        <row r="1440">
          <cell r="A1440" t="str">
            <v>Investment in SEB bonds</v>
          </cell>
          <cell r="G1440">
            <v>188578</v>
          </cell>
          <cell r="H1440">
            <v>191505</v>
          </cell>
          <cell r="I1440">
            <v>160353</v>
          </cell>
        </row>
      </sheetData>
      <sheetData sheetId="16" refreshError="1"/>
      <sheetData sheetId="17" refreshError="1">
        <row r="1">
          <cell r="B1" t="str">
            <v>NTPC –  Financial Snapshot</v>
          </cell>
        </row>
        <row r="2">
          <cell r="B2" t="str">
            <v>(Rs. Million)</v>
          </cell>
          <cell r="C2" t="str">
            <v>F2Q07</v>
          </cell>
          <cell r="D2" t="str">
            <v>F2Q06</v>
          </cell>
          <cell r="F2" t="str">
            <v>F1Q07</v>
          </cell>
          <cell r="H2" t="str">
            <v>F1H07</v>
          </cell>
          <cell r="I2" t="str">
            <v>F1H06</v>
          </cell>
          <cell r="P2" t="str">
            <v>Jul-Sep</v>
          </cell>
          <cell r="Q2" t="str">
            <v>Jul-Sep</v>
          </cell>
        </row>
        <row r="3">
          <cell r="B3" t="str">
            <v>(Period Ending)</v>
          </cell>
          <cell r="C3">
            <v>38990</v>
          </cell>
          <cell r="D3">
            <v>38625</v>
          </cell>
          <cell r="E3" t="str">
            <v>YoY</v>
          </cell>
          <cell r="F3">
            <v>38898</v>
          </cell>
          <cell r="G3" t="str">
            <v>QoQ</v>
          </cell>
          <cell r="H3">
            <v>38990</v>
          </cell>
          <cell r="I3">
            <v>38625</v>
          </cell>
          <cell r="J3" t="str">
            <v>YoY</v>
          </cell>
          <cell r="P3" t="str">
            <v>F2006</v>
          </cell>
          <cell r="Q3" t="str">
            <v>F2007E</v>
          </cell>
        </row>
        <row r="4">
          <cell r="B4" t="str">
            <v>Revenue</v>
          </cell>
          <cell r="C4">
            <v>67418</v>
          </cell>
          <cell r="D4">
            <v>58487</v>
          </cell>
          <cell r="E4">
            <v>0.15270060013336306</v>
          </cell>
          <cell r="F4">
            <v>70597</v>
          </cell>
          <cell r="G4">
            <v>-4.5030242078275329E-2</v>
          </cell>
          <cell r="H4" t="e">
            <v>#REF!</v>
          </cell>
          <cell r="I4" t="e">
            <v>#REF!</v>
          </cell>
          <cell r="J4" t="e">
            <v>#REF!</v>
          </cell>
          <cell r="O4" t="str">
            <v>Sales</v>
          </cell>
          <cell r="P4">
            <v>58487</v>
          </cell>
          <cell r="Q4">
            <v>67418</v>
          </cell>
        </row>
        <row r="5">
          <cell r="B5" t="str">
            <v xml:space="preserve">     Labor</v>
          </cell>
          <cell r="C5">
            <v>2679</v>
          </cell>
          <cell r="D5">
            <v>2287</v>
          </cell>
          <cell r="E5">
            <v>0.1714035854831657</v>
          </cell>
          <cell r="F5">
            <v>2675</v>
          </cell>
          <cell r="G5">
            <v>1.4953271028037562E-3</v>
          </cell>
          <cell r="H5" t="e">
            <v>#REF!</v>
          </cell>
          <cell r="I5" t="e">
            <v>#REF!</v>
          </cell>
          <cell r="J5" t="e">
            <v>#REF!</v>
          </cell>
          <cell r="O5" t="str">
            <v>EBITDA</v>
          </cell>
          <cell r="P5">
            <v>15815</v>
          </cell>
          <cell r="Q5">
            <v>17688</v>
          </cell>
        </row>
        <row r="6">
          <cell r="B6" t="str">
            <v xml:space="preserve">     Fuel</v>
          </cell>
          <cell r="C6">
            <v>43328</v>
          </cell>
          <cell r="D6">
            <v>36857</v>
          </cell>
          <cell r="E6">
            <v>0.17557044794747267</v>
          </cell>
          <cell r="F6">
            <v>45670</v>
          </cell>
          <cell r="G6">
            <v>-5.1280928399386916E-2</v>
          </cell>
          <cell r="H6" t="e">
            <v>#REF!</v>
          </cell>
          <cell r="I6" t="e">
            <v>#REF!</v>
          </cell>
          <cell r="J6" t="e">
            <v>#REF!</v>
          </cell>
          <cell r="O6" t="str">
            <v>Other Income</v>
          </cell>
          <cell r="P6">
            <v>4578</v>
          </cell>
          <cell r="Q6">
            <v>6644</v>
          </cell>
        </row>
        <row r="7">
          <cell r="B7" t="str">
            <v xml:space="preserve">     Others</v>
          </cell>
          <cell r="C7">
            <v>3723</v>
          </cell>
          <cell r="D7">
            <v>3528</v>
          </cell>
          <cell r="E7">
            <v>5.5272108843537504E-2</v>
          </cell>
          <cell r="F7">
            <v>3231</v>
          </cell>
          <cell r="G7">
            <v>0.15227483751160631</v>
          </cell>
          <cell r="H7" t="e">
            <v>#REF!</v>
          </cell>
          <cell r="I7" t="e">
            <v>#REF!</v>
          </cell>
          <cell r="J7" t="e">
            <v>#REF!</v>
          </cell>
          <cell r="O7" t="str">
            <v>Depreciation</v>
          </cell>
          <cell r="P7">
            <v>5202</v>
          </cell>
          <cell r="Q7">
            <v>4780</v>
          </cell>
        </row>
        <row r="8">
          <cell r="B8" t="str">
            <v>Total Costs</v>
          </cell>
          <cell r="C8">
            <v>49730</v>
          </cell>
          <cell r="D8">
            <v>42672</v>
          </cell>
          <cell r="E8">
            <v>0.16540119985001867</v>
          </cell>
          <cell r="F8">
            <v>51576</v>
          </cell>
          <cell r="G8">
            <v>-3.5791841166433969E-2</v>
          </cell>
          <cell r="H8" t="e">
            <v>#REF!</v>
          </cell>
          <cell r="I8" t="e">
            <v>#REF!</v>
          </cell>
          <cell r="J8" t="e">
            <v>#REF!</v>
          </cell>
          <cell r="O8" t="str">
            <v>Interest</v>
          </cell>
          <cell r="P8">
            <v>2814</v>
          </cell>
          <cell r="Q8">
            <v>4378</v>
          </cell>
        </row>
        <row r="9">
          <cell r="B9" t="str">
            <v>EBITDA</v>
          </cell>
          <cell r="C9">
            <v>17688</v>
          </cell>
          <cell r="D9">
            <v>15815</v>
          </cell>
          <cell r="E9">
            <v>0.11843186847929177</v>
          </cell>
          <cell r="F9">
            <v>19021</v>
          </cell>
          <cell r="G9">
            <v>-7.0080437411282226E-2</v>
          </cell>
          <cell r="H9" t="e">
            <v>#REF!</v>
          </cell>
          <cell r="I9" t="e">
            <v>#REF!</v>
          </cell>
          <cell r="J9" t="e">
            <v>#REF!</v>
          </cell>
          <cell r="O9" t="str">
            <v>Tax</v>
          </cell>
          <cell r="P9">
            <v>832</v>
          </cell>
          <cell r="Q9">
            <v>764</v>
          </cell>
        </row>
        <row r="10">
          <cell r="B10" t="str">
            <v>Depreciation</v>
          </cell>
          <cell r="C10">
            <v>4780</v>
          </cell>
          <cell r="D10">
            <v>5202</v>
          </cell>
          <cell r="E10">
            <v>-8.1122645136485927E-2</v>
          </cell>
          <cell r="F10">
            <v>4755</v>
          </cell>
          <cell r="G10">
            <v>5.2576235541534899E-3</v>
          </cell>
          <cell r="H10" t="e">
            <v>#REF!</v>
          </cell>
          <cell r="I10" t="e">
            <v>#REF!</v>
          </cell>
          <cell r="J10" t="e">
            <v>#REF!</v>
          </cell>
          <cell r="O10" t="str">
            <v>Net Profit</v>
          </cell>
          <cell r="P10">
            <v>11545</v>
          </cell>
          <cell r="Q10">
            <v>14410</v>
          </cell>
        </row>
        <row r="11">
          <cell r="B11" t="str">
            <v>EBIT</v>
          </cell>
          <cell r="C11">
            <v>12908</v>
          </cell>
          <cell r="D11">
            <v>10613</v>
          </cell>
          <cell r="E11">
            <v>0.21624422877602933</v>
          </cell>
          <cell r="F11">
            <v>14266</v>
          </cell>
          <cell r="G11">
            <v>-9.5191364082433783E-2</v>
          </cell>
          <cell r="H11" t="e">
            <v>#REF!</v>
          </cell>
          <cell r="I11" t="e">
            <v>#REF!</v>
          </cell>
          <cell r="J11" t="e">
            <v>#REF!</v>
          </cell>
        </row>
        <row r="12">
          <cell r="B12" t="str">
            <v>Interest &amp; Finance Charges</v>
          </cell>
          <cell r="C12">
            <v>4378</v>
          </cell>
          <cell r="D12">
            <v>2814</v>
          </cell>
          <cell r="E12">
            <v>0.55579246624022738</v>
          </cell>
          <cell r="F12">
            <v>4334</v>
          </cell>
          <cell r="G12">
            <v>1.0152284263959421E-2</v>
          </cell>
          <cell r="H12" t="e">
            <v>#REF!</v>
          </cell>
          <cell r="I12" t="e">
            <v>#REF!</v>
          </cell>
          <cell r="J12" t="e">
            <v>#REF!</v>
          </cell>
        </row>
        <row r="13">
          <cell r="B13" t="str">
            <v>Non Operating Income</v>
          </cell>
          <cell r="C13">
            <v>6644</v>
          </cell>
          <cell r="D13">
            <v>4578</v>
          </cell>
          <cell r="E13">
            <v>0.4512887723896899</v>
          </cell>
          <cell r="F13">
            <v>6194</v>
          </cell>
          <cell r="G13">
            <v>7.2650952534710989E-2</v>
          </cell>
          <cell r="H13" t="e">
            <v>#REF!</v>
          </cell>
          <cell r="I13" t="e">
            <v>#REF!</v>
          </cell>
          <cell r="J13" t="e">
            <v>#REF!</v>
          </cell>
        </row>
        <row r="14">
          <cell r="B14" t="str">
            <v>Pretax Profit</v>
          </cell>
          <cell r="C14">
            <v>15174</v>
          </cell>
          <cell r="D14">
            <v>12377</v>
          </cell>
          <cell r="E14">
            <v>0.22598367940534869</v>
          </cell>
          <cell r="F14">
            <v>16126</v>
          </cell>
          <cell r="G14">
            <v>-5.9035098598536506E-2</v>
          </cell>
          <cell r="H14" t="e">
            <v>#REF!</v>
          </cell>
          <cell r="I14" t="e">
            <v>#REF!</v>
          </cell>
          <cell r="J14" t="e">
            <v>#REF!</v>
          </cell>
        </row>
        <row r="15">
          <cell r="B15" t="str">
            <v>Tax</v>
          </cell>
          <cell r="C15">
            <v>764</v>
          </cell>
          <cell r="D15">
            <v>832</v>
          </cell>
          <cell r="E15">
            <v>-8.1730769230769273E-2</v>
          </cell>
          <cell r="F15">
            <v>808</v>
          </cell>
          <cell r="G15">
            <v>-5.4455445544554504E-2</v>
          </cell>
          <cell r="H15" t="e">
            <v>#REF!</v>
          </cell>
          <cell r="I15" t="e">
            <v>#REF!</v>
          </cell>
          <cell r="J15" t="e">
            <v>#REF!</v>
          </cell>
        </row>
        <row r="16">
          <cell r="B16" t="str">
            <v>Net Profit</v>
          </cell>
          <cell r="C16">
            <v>14410</v>
          </cell>
          <cell r="D16">
            <v>11545</v>
          </cell>
          <cell r="E16">
            <v>0.2481593763533998</v>
          </cell>
          <cell r="F16">
            <v>15318</v>
          </cell>
          <cell r="G16">
            <v>-5.9276667972320118E-2</v>
          </cell>
          <cell r="H16" t="e">
            <v>#REF!</v>
          </cell>
          <cell r="I16" t="e">
            <v>#REF!</v>
          </cell>
          <cell r="J16" t="e">
            <v>#REF!</v>
          </cell>
        </row>
        <row r="17">
          <cell r="B17" t="str">
            <v>Extraordinary items</v>
          </cell>
          <cell r="C17">
            <v>329</v>
          </cell>
          <cell r="D17">
            <v>90</v>
          </cell>
          <cell r="E17">
            <v>2.6555555555555554</v>
          </cell>
          <cell r="F17">
            <v>210</v>
          </cell>
          <cell r="G17">
            <v>0.56666666666666665</v>
          </cell>
          <cell r="H17" t="e">
            <v>#REF!</v>
          </cell>
          <cell r="I17" t="e">
            <v>#REF!</v>
          </cell>
          <cell r="J17" t="e">
            <v>#REF!</v>
          </cell>
        </row>
        <row r="18">
          <cell r="B18" t="str">
            <v>Reported PAT</v>
          </cell>
          <cell r="C18">
            <v>14739</v>
          </cell>
          <cell r="D18">
            <v>11635</v>
          </cell>
          <cell r="E18">
            <v>0.26678126342930808</v>
          </cell>
          <cell r="F18">
            <v>15528</v>
          </cell>
          <cell r="G18">
            <v>-5.0811437403400328E-2</v>
          </cell>
          <cell r="H18" t="e">
            <v>#REF!</v>
          </cell>
          <cell r="I18" t="e">
            <v>#REF!</v>
          </cell>
          <cell r="J18" t="e">
            <v>#REF!</v>
          </cell>
        </row>
        <row r="19">
          <cell r="B19" t="str">
            <v>Margins</v>
          </cell>
        </row>
        <row r="20">
          <cell r="B20" t="str">
            <v>Operating Margin</v>
          </cell>
          <cell r="C20">
            <v>0.26236316710670743</v>
          </cell>
          <cell r="D20">
            <v>0.27040196966847335</v>
          </cell>
          <cell r="F20">
            <v>0.26943071235321614</v>
          </cell>
          <cell r="H20" t="e">
            <v>#REF!</v>
          </cell>
          <cell r="I20" t="e">
            <v>#REF!</v>
          </cell>
        </row>
        <row r="21">
          <cell r="B21" t="str">
            <v>Net Margin</v>
          </cell>
          <cell r="C21">
            <v>0.21374113738170816</v>
          </cell>
          <cell r="D21">
            <v>0.19739429274881598</v>
          </cell>
          <cell r="F21">
            <v>0.21697805855772909</v>
          </cell>
          <cell r="H21" t="e">
            <v>#REF!</v>
          </cell>
          <cell r="I21" t="e">
            <v>#REF!</v>
          </cell>
        </row>
        <row r="22">
          <cell r="B22" t="str">
            <v>Effective Tax Rate</v>
          </cell>
          <cell r="C22">
            <v>5.0349281666007648E-2</v>
          </cell>
          <cell r="D22">
            <v>6.7221459158115865E-2</v>
          </cell>
          <cell r="F22">
            <v>5.010541981892596E-2</v>
          </cell>
          <cell r="H22" t="e">
            <v>#REF!</v>
          </cell>
          <cell r="I22" t="e">
            <v>#REF!</v>
          </cell>
        </row>
        <row r="23">
          <cell r="B23" t="str">
            <v>Operating Metrics</v>
          </cell>
          <cell r="K23">
            <v>1.0377226195484424E-2</v>
          </cell>
        </row>
        <row r="24">
          <cell r="B24" t="str">
            <v>Commercial Generation (MUs)</v>
          </cell>
          <cell r="C24">
            <v>42.609000000000002</v>
          </cell>
          <cell r="D24">
            <v>39.262999999999998</v>
          </cell>
          <cell r="E24">
            <v>8.5220181850597321E-2</v>
          </cell>
          <cell r="F24">
            <v>45.061</v>
          </cell>
          <cell r="G24">
            <v>-5.4415126162313254E-2</v>
          </cell>
          <cell r="H24" t="e">
            <v>#REF!</v>
          </cell>
          <cell r="I24" t="e">
            <v>#REF!</v>
          </cell>
          <cell r="J24" t="e">
            <v>#REF!</v>
          </cell>
          <cell r="K24">
            <v>2.9285714285714359E-2</v>
          </cell>
        </row>
        <row r="25">
          <cell r="B25" t="str">
            <v>Sales (MUs)</v>
          </cell>
          <cell r="C25">
            <v>39.774000000000001</v>
          </cell>
          <cell r="D25">
            <v>36.152000000000001</v>
          </cell>
          <cell r="E25">
            <v>0.10018809471121926</v>
          </cell>
          <cell r="F25">
            <v>42.19</v>
          </cell>
          <cell r="G25">
            <v>-5.7264754681203955E-2</v>
          </cell>
          <cell r="H25" t="e">
            <v>#REF!</v>
          </cell>
          <cell r="I25" t="e">
            <v>#REF!</v>
          </cell>
          <cell r="J25" t="e">
            <v>#REF!</v>
          </cell>
        </row>
        <row r="26">
          <cell r="B26" t="str">
            <v>Gas-based PLF (%)</v>
          </cell>
          <cell r="C26">
            <v>55.21</v>
          </cell>
          <cell r="D26">
            <v>60.17</v>
          </cell>
          <cell r="E26">
            <v>-8.2433106199102602E-2</v>
          </cell>
          <cell r="F26">
            <v>72.03</v>
          </cell>
          <cell r="G26">
            <v>-0.2335138136887408</v>
          </cell>
          <cell r="H26" t="e">
            <v>#REF!</v>
          </cell>
          <cell r="I26" t="e">
            <v>#REF!</v>
          </cell>
          <cell r="J26" t="e">
            <v>#REF!</v>
          </cell>
        </row>
        <row r="27">
          <cell r="B27" t="str">
            <v>Coal-based PLF (%)</v>
          </cell>
          <cell r="C27">
            <v>82.57</v>
          </cell>
          <cell r="D27">
            <v>79.349999999999994</v>
          </cell>
          <cell r="E27">
            <v>4.057971014492745E-2</v>
          </cell>
          <cell r="F27">
            <v>87.7</v>
          </cell>
          <cell r="G27">
            <v>-5.8494868871151739E-2</v>
          </cell>
          <cell r="H27" t="e">
            <v>#REF!</v>
          </cell>
          <cell r="I27" t="e">
            <v>#REF!</v>
          </cell>
          <cell r="J27" t="e">
            <v>#REF!</v>
          </cell>
        </row>
        <row r="29">
          <cell r="B29" t="str">
            <v>NTPC –  Financial Snapshot</v>
          </cell>
        </row>
        <row r="30">
          <cell r="B30" t="str">
            <v>(Rs. Million)</v>
          </cell>
          <cell r="C30" t="str">
            <v>F2Q07</v>
          </cell>
          <cell r="D30" t="str">
            <v>F2Q06</v>
          </cell>
          <cell r="F30" t="str">
            <v>F1Q07</v>
          </cell>
          <cell r="H30" t="str">
            <v>F2H07</v>
          </cell>
          <cell r="I30" t="str">
            <v>F2H06</v>
          </cell>
        </row>
        <row r="31">
          <cell r="B31" t="str">
            <v>(Period Ending)</v>
          </cell>
          <cell r="C31">
            <v>38990</v>
          </cell>
          <cell r="D31">
            <v>38625</v>
          </cell>
          <cell r="E31" t="str">
            <v>YoY</v>
          </cell>
          <cell r="F31">
            <v>38898</v>
          </cell>
          <cell r="G31" t="str">
            <v>QoQ</v>
          </cell>
          <cell r="H31">
            <v>38990</v>
          </cell>
          <cell r="I31">
            <v>38625</v>
          </cell>
          <cell r="J31" t="str">
            <v>YoY</v>
          </cell>
        </row>
        <row r="32">
          <cell r="B32" t="str">
            <v xml:space="preserve">Revenue </v>
          </cell>
        </row>
        <row r="33">
          <cell r="B33" t="str">
            <v>Generation</v>
          </cell>
          <cell r="C33">
            <v>67992</v>
          </cell>
          <cell r="D33">
            <v>59170</v>
          </cell>
          <cell r="E33">
            <v>0.14909582558729095</v>
          </cell>
          <cell r="F33">
            <v>71399</v>
          </cell>
          <cell r="G33">
            <v>-4.7717755150632368E-2</v>
          </cell>
          <cell r="H33" t="e">
            <v>#REF!</v>
          </cell>
          <cell r="I33" t="e">
            <v>#REF!</v>
          </cell>
          <cell r="J33" t="e">
            <v>#REF!</v>
          </cell>
        </row>
        <row r="34">
          <cell r="B34" t="str">
            <v>Others</v>
          </cell>
          <cell r="C34">
            <v>146</v>
          </cell>
          <cell r="D34">
            <v>89</v>
          </cell>
          <cell r="E34">
            <v>0.6404494382022472</v>
          </cell>
          <cell r="F34">
            <v>137</v>
          </cell>
          <cell r="G34">
            <v>6.5693430656934337E-2</v>
          </cell>
          <cell r="H34" t="e">
            <v>#REF!</v>
          </cell>
          <cell r="I34" t="e">
            <v>#REF!</v>
          </cell>
          <cell r="J34" t="e">
            <v>#REF!</v>
          </cell>
        </row>
        <row r="35">
          <cell r="B35" t="str">
            <v>Total</v>
          </cell>
          <cell r="C35">
            <v>68138</v>
          </cell>
          <cell r="D35">
            <v>59259</v>
          </cell>
          <cell r="E35">
            <v>0.14983378052278984</v>
          </cell>
          <cell r="F35">
            <v>71536</v>
          </cell>
          <cell r="G35">
            <v>-4.7500559159024847E-2</v>
          </cell>
          <cell r="H35" t="e">
            <v>#REF!</v>
          </cell>
          <cell r="I35" t="e">
            <v>#REF!</v>
          </cell>
          <cell r="J35" t="e">
            <v>#REF!</v>
          </cell>
        </row>
        <row r="37">
          <cell r="B37" t="str">
            <v>EBIT</v>
          </cell>
        </row>
        <row r="38">
          <cell r="B38" t="str">
            <v>Generation</v>
          </cell>
          <cell r="C38">
            <v>12402</v>
          </cell>
          <cell r="D38">
            <v>10621</v>
          </cell>
          <cell r="E38">
            <v>0.16768665850673203</v>
          </cell>
          <cell r="F38">
            <v>14161</v>
          </cell>
          <cell r="G38">
            <v>-0.12421439163900849</v>
          </cell>
          <cell r="H38" t="e">
            <v>#REF!</v>
          </cell>
          <cell r="I38" t="e">
            <v>#REF!</v>
          </cell>
          <cell r="J38" t="e">
            <v>#REF!</v>
          </cell>
        </row>
        <row r="39">
          <cell r="B39" t="str">
            <v>Others</v>
          </cell>
          <cell r="C39">
            <v>52</v>
          </cell>
          <cell r="D39">
            <v>42</v>
          </cell>
          <cell r="E39">
            <v>0.23809523809523814</v>
          </cell>
          <cell r="F39">
            <v>49</v>
          </cell>
          <cell r="G39">
            <v>6.1224489795918435E-2</v>
          </cell>
          <cell r="H39" t="e">
            <v>#REF!</v>
          </cell>
          <cell r="I39" t="e">
            <v>#REF!</v>
          </cell>
          <cell r="J39" t="e">
            <v>#REF!</v>
          </cell>
        </row>
        <row r="40">
          <cell r="B40" t="str">
            <v>Total</v>
          </cell>
          <cell r="C40">
            <v>12454</v>
          </cell>
          <cell r="D40">
            <v>10663</v>
          </cell>
          <cell r="E40">
            <v>0.1679639876207446</v>
          </cell>
          <cell r="F40">
            <v>14210</v>
          </cell>
          <cell r="G40">
            <v>-0.12357494722026741</v>
          </cell>
          <cell r="H40" t="e">
            <v>#REF!</v>
          </cell>
          <cell r="I40" t="e">
            <v>#REF!</v>
          </cell>
          <cell r="J40" t="e">
            <v>#REF!</v>
          </cell>
        </row>
        <row r="42">
          <cell r="B42" t="str">
            <v>Less:</v>
          </cell>
        </row>
        <row r="43">
          <cell r="B43" t="str">
            <v>Unallocable Interest and finance charges</v>
          </cell>
          <cell r="C43">
            <v>2392</v>
          </cell>
          <cell r="D43">
            <v>654</v>
          </cell>
          <cell r="E43">
            <v>2.6574923547400613</v>
          </cell>
          <cell r="F43">
            <v>3087</v>
          </cell>
          <cell r="G43">
            <v>-0.22513767411726593</v>
          </cell>
          <cell r="H43" t="e">
            <v>#REF!</v>
          </cell>
          <cell r="I43" t="e">
            <v>#REF!</v>
          </cell>
          <cell r="J43" t="e">
            <v>#REF!</v>
          </cell>
        </row>
        <row r="44">
          <cell r="B44" t="str">
            <v>Other Unallocable expenditure net of unallocable income</v>
          </cell>
          <cell r="C44">
            <v>-5441</v>
          </cell>
          <cell r="D44">
            <v>-2458</v>
          </cell>
          <cell r="E44">
            <v>1.2135882831570384</v>
          </cell>
          <cell r="F44">
            <v>-5213</v>
          </cell>
          <cell r="G44">
            <v>4.3736811816612375E-2</v>
          </cell>
          <cell r="H44" t="e">
            <v>#REF!</v>
          </cell>
          <cell r="I44" t="e">
            <v>#REF!</v>
          </cell>
          <cell r="J44" t="e">
            <v>#REF!</v>
          </cell>
        </row>
        <row r="45">
          <cell r="B45" t="str">
            <v>PBT</v>
          </cell>
          <cell r="C45">
            <v>15503</v>
          </cell>
          <cell r="D45">
            <v>12467</v>
          </cell>
          <cell r="E45">
            <v>0.24352290045720704</v>
          </cell>
          <cell r="F45">
            <v>16336</v>
          </cell>
          <cell r="G45">
            <v>-5.0991674828599454E-2</v>
          </cell>
          <cell r="H45" t="e">
            <v>#REF!</v>
          </cell>
          <cell r="I45" t="e">
            <v>#REF!</v>
          </cell>
          <cell r="J45" t="e">
            <v>#REF!</v>
          </cell>
        </row>
        <row r="47">
          <cell r="B47" t="str">
            <v>Margins</v>
          </cell>
        </row>
        <row r="48">
          <cell r="B48" t="str">
            <v>Generation</v>
          </cell>
          <cell r="C48">
            <v>0.18240381221320157</v>
          </cell>
          <cell r="D48">
            <v>0.17949974649315531</v>
          </cell>
          <cell r="F48">
            <v>0.19833611115001612</v>
          </cell>
          <cell r="H48" t="e">
            <v>#REF!</v>
          </cell>
          <cell r="I48" t="e">
            <v>#REF!</v>
          </cell>
        </row>
        <row r="49">
          <cell r="B49" t="str">
            <v>Others</v>
          </cell>
          <cell r="C49">
            <v>0.35616438356164382</v>
          </cell>
          <cell r="D49">
            <v>0.47191011235955055</v>
          </cell>
          <cell r="F49">
            <v>0.35766423357664234</v>
          </cell>
          <cell r="H49" t="e">
            <v>#REF!</v>
          </cell>
          <cell r="I49" t="e">
            <v>#REF!</v>
          </cell>
        </row>
        <row r="50">
          <cell r="B50" t="str">
            <v>Total</v>
          </cell>
          <cell r="C50">
            <v>0.18277613079338989</v>
          </cell>
          <cell r="D50">
            <v>0.17993891223274103</v>
          </cell>
          <cell r="F50">
            <v>0.19864124356967122</v>
          </cell>
          <cell r="H50" t="e">
            <v>#REF!</v>
          </cell>
          <cell r="I50" t="e">
            <v>#REF!</v>
          </cell>
        </row>
        <row r="56">
          <cell r="B56" t="str">
            <v>NTPC –  Financial Snapshot</v>
          </cell>
        </row>
        <row r="57">
          <cell r="B57" t="str">
            <v>(Rs. Million)</v>
          </cell>
          <cell r="C57" t="str">
            <v>F1Q07</v>
          </cell>
          <cell r="D57" t="str">
            <v>F1Q06</v>
          </cell>
          <cell r="F57" t="str">
            <v>F4Q06</v>
          </cell>
        </row>
        <row r="58">
          <cell r="B58" t="str">
            <v>(Period Ending)</v>
          </cell>
          <cell r="C58">
            <v>38898</v>
          </cell>
          <cell r="D58">
            <v>38533</v>
          </cell>
          <cell r="E58" t="str">
            <v>YoY</v>
          </cell>
          <cell r="F58">
            <v>38807</v>
          </cell>
          <cell r="G58" t="str">
            <v>QoQ</v>
          </cell>
        </row>
        <row r="59">
          <cell r="B59" t="str">
            <v>Revenue</v>
          </cell>
          <cell r="C59">
            <v>70597</v>
          </cell>
          <cell r="D59">
            <v>60259</v>
          </cell>
          <cell r="E59">
            <v>0.1715594351051295</v>
          </cell>
          <cell r="F59">
            <v>77138</v>
          </cell>
          <cell r="G59">
            <v>-8.4796079753169606E-2</v>
          </cell>
        </row>
        <row r="60">
          <cell r="B60" t="str">
            <v xml:space="preserve">     Labor</v>
          </cell>
          <cell r="C60">
            <v>2675</v>
          </cell>
          <cell r="D60">
            <v>2401</v>
          </cell>
          <cell r="E60">
            <v>0.11411911703456901</v>
          </cell>
          <cell r="F60">
            <v>2518</v>
          </cell>
          <cell r="G60">
            <v>6.2351072279587028E-2</v>
          </cell>
        </row>
        <row r="61">
          <cell r="B61" t="str">
            <v xml:space="preserve">     Fuel</v>
          </cell>
          <cell r="C61">
            <v>45670</v>
          </cell>
          <cell r="D61">
            <v>38240</v>
          </cell>
          <cell r="E61">
            <v>0.19429916317991625</v>
          </cell>
          <cell r="F61">
            <v>46964</v>
          </cell>
          <cell r="G61">
            <v>-2.7553019333957929E-2</v>
          </cell>
        </row>
        <row r="62">
          <cell r="B62" t="str">
            <v xml:space="preserve">     Others</v>
          </cell>
          <cell r="C62">
            <v>3231</v>
          </cell>
          <cell r="D62">
            <v>2763</v>
          </cell>
          <cell r="E62">
            <v>0.16938110749185675</v>
          </cell>
          <cell r="F62">
            <v>4051</v>
          </cell>
          <cell r="G62">
            <v>-0.20241915576400893</v>
          </cell>
        </row>
        <row r="63">
          <cell r="B63" t="str">
            <v>Total Costs</v>
          </cell>
          <cell r="C63">
            <v>51576</v>
          </cell>
          <cell r="D63">
            <v>43404</v>
          </cell>
          <cell r="E63">
            <v>0.18827757810340051</v>
          </cell>
          <cell r="F63">
            <v>53533</v>
          </cell>
          <cell r="G63">
            <v>-3.6556890142528942E-2</v>
          </cell>
        </row>
        <row r="64">
          <cell r="B64" t="str">
            <v>EBITDA</v>
          </cell>
          <cell r="C64">
            <v>19021</v>
          </cell>
          <cell r="D64">
            <v>16855</v>
          </cell>
          <cell r="E64">
            <v>0.12850786116879265</v>
          </cell>
          <cell r="F64">
            <v>23605</v>
          </cell>
          <cell r="G64">
            <v>-0.19419614488455839</v>
          </cell>
        </row>
        <row r="65">
          <cell r="B65" t="str">
            <v>Depreciation</v>
          </cell>
          <cell r="C65">
            <v>4755</v>
          </cell>
          <cell r="D65">
            <v>4873</v>
          </cell>
          <cell r="E65">
            <v>-2.4215062589780456E-2</v>
          </cell>
          <cell r="F65">
            <v>5261</v>
          </cell>
          <cell r="G65">
            <v>-9.6179433567762818E-2</v>
          </cell>
        </row>
        <row r="66">
          <cell r="B66" t="str">
            <v>EBIT</v>
          </cell>
          <cell r="C66">
            <v>14266</v>
          </cell>
          <cell r="D66">
            <v>11982</v>
          </cell>
          <cell r="E66">
            <v>0.19061926222667336</v>
          </cell>
          <cell r="F66">
            <v>18344</v>
          </cell>
          <cell r="G66">
            <v>-0.22230702136938507</v>
          </cell>
        </row>
        <row r="67">
          <cell r="B67" t="str">
            <v>Interest &amp; Finance Charges</v>
          </cell>
          <cell r="C67">
            <v>4334</v>
          </cell>
          <cell r="D67">
            <v>2919</v>
          </cell>
          <cell r="E67">
            <v>0.48475505310037681</v>
          </cell>
          <cell r="F67">
            <v>2854</v>
          </cell>
          <cell r="G67">
            <v>0.5185704274702172</v>
          </cell>
        </row>
        <row r="68">
          <cell r="B68" t="str">
            <v>Non Operating Income</v>
          </cell>
          <cell r="C68">
            <v>6194</v>
          </cell>
          <cell r="D68">
            <v>3791</v>
          </cell>
          <cell r="E68">
            <v>0.6338696913743076</v>
          </cell>
          <cell r="F68">
            <v>4434</v>
          </cell>
          <cell r="G68">
            <v>0.39693279206134413</v>
          </cell>
        </row>
        <row r="69">
          <cell r="B69" t="str">
            <v>Pretax Profit</v>
          </cell>
          <cell r="C69">
            <v>16126</v>
          </cell>
          <cell r="D69">
            <v>12854</v>
          </cell>
          <cell r="E69">
            <v>0.25455111249416529</v>
          </cell>
          <cell r="F69">
            <v>19924</v>
          </cell>
          <cell r="G69">
            <v>-0.19062437261594056</v>
          </cell>
        </row>
        <row r="70">
          <cell r="B70" t="str">
            <v>Tax</v>
          </cell>
          <cell r="C70">
            <v>808</v>
          </cell>
          <cell r="D70">
            <v>637</v>
          </cell>
          <cell r="E70">
            <v>0.2684458398744114</v>
          </cell>
          <cell r="F70">
            <v>4598</v>
          </cell>
          <cell r="G70">
            <v>-0.82427142235754669</v>
          </cell>
        </row>
        <row r="71">
          <cell r="B71" t="str">
            <v>Net Profit</v>
          </cell>
          <cell r="C71">
            <v>15318</v>
          </cell>
          <cell r="D71">
            <v>12217</v>
          </cell>
          <cell r="E71">
            <v>0.25382663501677993</v>
          </cell>
          <cell r="F71">
            <v>15326</v>
          </cell>
          <cell r="G71">
            <v>-5.2198877724130011E-4</v>
          </cell>
        </row>
        <row r="72">
          <cell r="B72" t="str">
            <v>Extraordinary items</v>
          </cell>
          <cell r="C72">
            <v>210</v>
          </cell>
          <cell r="D72">
            <v>870</v>
          </cell>
          <cell r="E72">
            <v>-0.75862068965517238</v>
          </cell>
          <cell r="F72">
            <v>285</v>
          </cell>
          <cell r="G72">
            <v>-0.26315789473684215</v>
          </cell>
        </row>
        <row r="73">
          <cell r="B73" t="str">
            <v>Reported PAT</v>
          </cell>
          <cell r="C73">
            <v>15528</v>
          </cell>
          <cell r="D73">
            <v>13087</v>
          </cell>
          <cell r="E73">
            <v>0.18652097501337206</v>
          </cell>
          <cell r="F73">
            <v>15611</v>
          </cell>
          <cell r="G73">
            <v>-5.3167638203830414E-3</v>
          </cell>
        </row>
        <row r="74">
          <cell r="B74" t="str">
            <v>Margins</v>
          </cell>
        </row>
        <row r="75">
          <cell r="B75" t="str">
            <v>Operating Margin</v>
          </cell>
          <cell r="C75">
            <v>0.26943071235321614</v>
          </cell>
          <cell r="D75">
            <v>0.27970925504903832</v>
          </cell>
          <cell r="F75">
            <v>0.30601000803754308</v>
          </cell>
        </row>
        <row r="76">
          <cell r="B76" t="str">
            <v>Net Margin</v>
          </cell>
          <cell r="C76">
            <v>0.21697805855772909</v>
          </cell>
          <cell r="D76">
            <v>0.20274149919514098</v>
          </cell>
          <cell r="F76">
            <v>0.19868288003318726</v>
          </cell>
        </row>
        <row r="77">
          <cell r="B77" t="str">
            <v>Effective Tax Rate</v>
          </cell>
          <cell r="C77">
            <v>5.010541981892596E-2</v>
          </cell>
          <cell r="D77">
            <v>4.9556558269799288E-2</v>
          </cell>
          <cell r="F77">
            <v>0.23077695241919294</v>
          </cell>
        </row>
        <row r="78">
          <cell r="B78" t="str">
            <v>Operating Metrics</v>
          </cell>
        </row>
        <row r="79">
          <cell r="B79" t="str">
            <v>Commercial Generation (MUs)</v>
          </cell>
          <cell r="C79">
            <v>45.061</v>
          </cell>
          <cell r="D79">
            <v>41.405999999999999</v>
          </cell>
          <cell r="E79">
            <v>8.827223107762161E-2</v>
          </cell>
          <cell r="F79">
            <v>46.323</v>
          </cell>
          <cell r="G79">
            <v>-2.7243485957299862E-2</v>
          </cell>
        </row>
        <row r="80">
          <cell r="B80" t="str">
            <v>Sales (MUs)</v>
          </cell>
          <cell r="C80">
            <v>42.19</v>
          </cell>
          <cell r="D80">
            <v>38.522999999999996</v>
          </cell>
          <cell r="E80">
            <v>9.5189886561275028E-2</v>
          </cell>
          <cell r="F80">
            <v>42.65260158418868</v>
          </cell>
          <cell r="G80">
            <v>-1.0845799951395452E-2</v>
          </cell>
        </row>
        <row r="81">
          <cell r="B81" t="str">
            <v>Gas-based PLF (%)</v>
          </cell>
          <cell r="C81">
            <v>72.03</v>
          </cell>
          <cell r="D81">
            <v>68.099999999999994</v>
          </cell>
          <cell r="E81">
            <v>5.7709251101321746E-2</v>
          </cell>
          <cell r="F81">
            <v>63.7</v>
          </cell>
          <cell r="G81">
            <v>0.13076923076923075</v>
          </cell>
        </row>
        <row r="82">
          <cell r="B82" t="str">
            <v>Coal-based PLF (%)</v>
          </cell>
          <cell r="C82">
            <v>87.7</v>
          </cell>
          <cell r="D82">
            <v>87.31</v>
          </cell>
          <cell r="E82">
            <v>4.4668422861069423E-3</v>
          </cell>
          <cell r="F82">
            <v>95.7</v>
          </cell>
          <cell r="G82">
            <v>-8.3594566353187072E-2</v>
          </cell>
        </row>
        <row r="86">
          <cell r="B86" t="str">
            <v>NTPC –  Financial Snapshot</v>
          </cell>
        </row>
        <row r="87">
          <cell r="B87" t="str">
            <v>(Rs. Million)</v>
          </cell>
          <cell r="C87" t="str">
            <v>F4Q06</v>
          </cell>
          <cell r="D87" t="str">
            <v>F4Q05</v>
          </cell>
          <cell r="F87" t="str">
            <v>F2006</v>
          </cell>
          <cell r="G87" t="str">
            <v>F2005</v>
          </cell>
          <cell r="L87" t="str">
            <v>F4Q06</v>
          </cell>
          <cell r="M87" t="str">
            <v>F4Q05</v>
          </cell>
        </row>
        <row r="88">
          <cell r="B88" t="str">
            <v>(Period Ending)</v>
          </cell>
          <cell r="C88">
            <v>38807</v>
          </cell>
          <cell r="D88">
            <v>38442</v>
          </cell>
          <cell r="E88" t="str">
            <v>YoY</v>
          </cell>
          <cell r="F88">
            <v>38807</v>
          </cell>
          <cell r="G88">
            <v>38442</v>
          </cell>
          <cell r="H88" t="str">
            <v>YoY</v>
          </cell>
          <cell r="L88">
            <v>38807</v>
          </cell>
          <cell r="M88">
            <v>38442</v>
          </cell>
        </row>
        <row r="89">
          <cell r="B89" t="str">
            <v>Revenue</v>
          </cell>
          <cell r="C89">
            <v>77138</v>
          </cell>
          <cell r="D89" t="e">
            <v>#REF!</v>
          </cell>
          <cell r="E89" t="e">
            <v>#REF!</v>
          </cell>
          <cell r="F89" t="e">
            <v>#REF!</v>
          </cell>
          <cell r="G89" t="e">
            <v>#REF!</v>
          </cell>
          <cell r="H89" t="e">
            <v>#REF!</v>
          </cell>
          <cell r="K89" t="str">
            <v>Revenues</v>
          </cell>
          <cell r="L89">
            <v>77138</v>
          </cell>
          <cell r="M89" t="e">
            <v>#REF!</v>
          </cell>
        </row>
        <row r="90">
          <cell r="B90" t="str">
            <v xml:space="preserve">     Labor</v>
          </cell>
          <cell r="C90">
            <v>2518</v>
          </cell>
          <cell r="D90" t="e">
            <v>#REF!</v>
          </cell>
          <cell r="E90" t="e">
            <v>#REF!</v>
          </cell>
          <cell r="F90" t="e">
            <v>#REF!</v>
          </cell>
          <cell r="G90" t="e">
            <v>#REF!</v>
          </cell>
          <cell r="H90" t="e">
            <v>#REF!</v>
          </cell>
          <cell r="K90" t="str">
            <v>Expenditure</v>
          </cell>
          <cell r="L90">
            <v>53533</v>
          </cell>
          <cell r="M90" t="e">
            <v>#REF!</v>
          </cell>
        </row>
        <row r="91">
          <cell r="B91" t="str">
            <v xml:space="preserve">     Fuel</v>
          </cell>
          <cell r="C91">
            <v>46964</v>
          </cell>
          <cell r="D91" t="e">
            <v>#REF!</v>
          </cell>
          <cell r="E91" t="e">
            <v>#REF!</v>
          </cell>
          <cell r="F91" t="e">
            <v>#REF!</v>
          </cell>
          <cell r="G91" t="e">
            <v>#REF!</v>
          </cell>
          <cell r="H91" t="e">
            <v>#REF!</v>
          </cell>
          <cell r="K91" t="str">
            <v>Operating Profit</v>
          </cell>
          <cell r="L91">
            <v>23605</v>
          </cell>
          <cell r="M91" t="e">
            <v>#REF!</v>
          </cell>
        </row>
        <row r="92">
          <cell r="B92" t="str">
            <v xml:space="preserve">     Others</v>
          </cell>
          <cell r="C92">
            <v>4051</v>
          </cell>
          <cell r="D92" t="e">
            <v>#REF!</v>
          </cell>
          <cell r="E92" t="e">
            <v>#REF!</v>
          </cell>
          <cell r="F92" t="e">
            <v>#REF!</v>
          </cell>
          <cell r="G92" t="e">
            <v>#REF!</v>
          </cell>
          <cell r="H92" t="e">
            <v>#REF!</v>
          </cell>
          <cell r="K92" t="str">
            <v>Other Income</v>
          </cell>
          <cell r="L92">
            <v>4434</v>
          </cell>
          <cell r="M92" t="e">
            <v>#REF!</v>
          </cell>
        </row>
        <row r="93">
          <cell r="B93" t="str">
            <v>Total Costs</v>
          </cell>
          <cell r="C93">
            <v>53533</v>
          </cell>
          <cell r="D93" t="e">
            <v>#REF!</v>
          </cell>
          <cell r="E93" t="e">
            <v>#REF!</v>
          </cell>
          <cell r="F93" t="e">
            <v>#REF!</v>
          </cell>
          <cell r="G93" t="e">
            <v>#REF!</v>
          </cell>
          <cell r="H93" t="e">
            <v>#REF!</v>
          </cell>
          <cell r="K93" t="str">
            <v>Interest</v>
          </cell>
          <cell r="L93">
            <v>2854</v>
          </cell>
          <cell r="M93" t="e">
            <v>#REF!</v>
          </cell>
        </row>
        <row r="94">
          <cell r="B94" t="str">
            <v>EBITDA</v>
          </cell>
          <cell r="C94">
            <v>23605</v>
          </cell>
          <cell r="D94" t="e">
            <v>#REF!</v>
          </cell>
          <cell r="E94" t="e">
            <v>#REF!</v>
          </cell>
          <cell r="F94" t="e">
            <v>#REF!</v>
          </cell>
          <cell r="G94" t="e">
            <v>#REF!</v>
          </cell>
          <cell r="H94" t="e">
            <v>#REF!</v>
          </cell>
          <cell r="K94" t="str">
            <v>Depreciation</v>
          </cell>
          <cell r="L94">
            <v>5261</v>
          </cell>
          <cell r="M94" t="e">
            <v>#REF!</v>
          </cell>
        </row>
        <row r="95">
          <cell r="B95" t="str">
            <v>Depreciation</v>
          </cell>
          <cell r="C95">
            <v>5261</v>
          </cell>
          <cell r="D95" t="e">
            <v>#REF!</v>
          </cell>
          <cell r="E95" t="e">
            <v>#REF!</v>
          </cell>
          <cell r="F95" t="e">
            <v>#REF!</v>
          </cell>
          <cell r="G95" t="e">
            <v>#REF!</v>
          </cell>
          <cell r="H95" t="e">
            <v>#REF!</v>
          </cell>
          <cell r="K95" t="str">
            <v>Pre-tax Profit</v>
          </cell>
          <cell r="L95">
            <v>19924</v>
          </cell>
          <cell r="M95" t="e">
            <v>#REF!</v>
          </cell>
        </row>
        <row r="96">
          <cell r="B96" t="str">
            <v>EBIT</v>
          </cell>
          <cell r="C96">
            <v>18344</v>
          </cell>
          <cell r="D96" t="e">
            <v>#REF!</v>
          </cell>
          <cell r="E96" t="e">
            <v>#REF!</v>
          </cell>
          <cell r="F96" t="e">
            <v>#REF!</v>
          </cell>
          <cell r="G96" t="e">
            <v>#REF!</v>
          </cell>
          <cell r="H96" t="e">
            <v>#REF!</v>
          </cell>
          <cell r="K96" t="str">
            <v>Tax</v>
          </cell>
          <cell r="L96">
            <v>4598</v>
          </cell>
          <cell r="M96" t="e">
            <v>#REF!</v>
          </cell>
        </row>
        <row r="97">
          <cell r="B97" t="str">
            <v>Interest &amp; Finance Charges</v>
          </cell>
          <cell r="C97">
            <v>2854</v>
          </cell>
          <cell r="D97" t="e">
            <v>#REF!</v>
          </cell>
          <cell r="E97" t="e">
            <v>#REF!</v>
          </cell>
          <cell r="F97" t="e">
            <v>#REF!</v>
          </cell>
          <cell r="G97" t="e">
            <v>#REF!</v>
          </cell>
          <cell r="H97" t="e">
            <v>#REF!</v>
          </cell>
          <cell r="K97" t="str">
            <v>Net Profit</v>
          </cell>
          <cell r="L97">
            <v>15326</v>
          </cell>
          <cell r="M97" t="e">
            <v>#REF!</v>
          </cell>
        </row>
        <row r="98">
          <cell r="B98" t="str">
            <v>Non Operating Income</v>
          </cell>
          <cell r="C98">
            <v>4434</v>
          </cell>
          <cell r="D98" t="e">
            <v>#REF!</v>
          </cell>
          <cell r="E98" t="e">
            <v>#REF!</v>
          </cell>
          <cell r="F98" t="e">
            <v>#REF!</v>
          </cell>
          <cell r="G98" t="e">
            <v>#REF!</v>
          </cell>
          <cell r="H98" t="e">
            <v>#REF!</v>
          </cell>
          <cell r="K98" t="str">
            <v>Raw Material Cost</v>
          </cell>
          <cell r="L98">
            <v>46964</v>
          </cell>
          <cell r="M98" t="e">
            <v>#REF!</v>
          </cell>
        </row>
        <row r="99">
          <cell r="B99" t="str">
            <v>Pretax Profit</v>
          </cell>
          <cell r="C99">
            <v>19924</v>
          </cell>
          <cell r="D99" t="e">
            <v>#REF!</v>
          </cell>
          <cell r="E99" t="e">
            <v>#REF!</v>
          </cell>
          <cell r="F99" t="e">
            <v>#REF!</v>
          </cell>
          <cell r="G99" t="e">
            <v>#REF!</v>
          </cell>
          <cell r="H99" t="e">
            <v>#REF!</v>
          </cell>
        </row>
        <row r="100">
          <cell r="B100" t="str">
            <v>Tax</v>
          </cell>
          <cell r="C100">
            <v>4598</v>
          </cell>
          <cell r="D100" t="e">
            <v>#REF!</v>
          </cell>
          <cell r="E100" t="e">
            <v>#REF!</v>
          </cell>
          <cell r="F100" t="e">
            <v>#REF!</v>
          </cell>
          <cell r="G100" t="e">
            <v>#REF!</v>
          </cell>
          <cell r="H100" t="e">
            <v>#REF!</v>
          </cell>
          <cell r="K100" t="str">
            <v>Tax paid</v>
          </cell>
        </row>
        <row r="101">
          <cell r="B101" t="str">
            <v>Net Profit</v>
          </cell>
          <cell r="C101">
            <v>15326</v>
          </cell>
          <cell r="D101" t="e">
            <v>#REF!</v>
          </cell>
          <cell r="E101" t="e">
            <v>#REF!</v>
          </cell>
          <cell r="F101" t="e">
            <v>#REF!</v>
          </cell>
          <cell r="G101" t="e">
            <v>#REF!</v>
          </cell>
          <cell r="H101" t="e">
            <v>#REF!</v>
          </cell>
          <cell r="K101" t="str">
            <v>Extraordinary</v>
          </cell>
          <cell r="M101" t="e">
            <v>#REF!</v>
          </cell>
        </row>
        <row r="102">
          <cell r="B102" t="str">
            <v>Extraordinary items</v>
          </cell>
          <cell r="C102">
            <v>285</v>
          </cell>
          <cell r="D102" t="e">
            <v>#REF!</v>
          </cell>
          <cell r="F102" t="e">
            <v>#REF!</v>
          </cell>
          <cell r="G102" t="e">
            <v>#REF!</v>
          </cell>
          <cell r="K102" t="str">
            <v>Tax Effect of Extr</v>
          </cell>
          <cell r="M102" t="e">
            <v>#REF!</v>
          </cell>
        </row>
        <row r="103">
          <cell r="B103" t="str">
            <v>Reported PAT</v>
          </cell>
          <cell r="C103">
            <v>15611</v>
          </cell>
          <cell r="D103" t="e">
            <v>#REF!</v>
          </cell>
          <cell r="E103" t="e">
            <v>#REF!</v>
          </cell>
          <cell r="F103" t="e">
            <v>#REF!</v>
          </cell>
          <cell r="G103" t="e">
            <v>#REF!</v>
          </cell>
          <cell r="H103" t="e">
            <v>#REF!</v>
          </cell>
          <cell r="K103" t="str">
            <v>Extr Net of Tax</v>
          </cell>
          <cell r="L103">
            <v>285</v>
          </cell>
          <cell r="M103" t="e">
            <v>#REF!</v>
          </cell>
        </row>
        <row r="104">
          <cell r="K104" t="str">
            <v>Reported Profit</v>
          </cell>
          <cell r="L104">
            <v>15611</v>
          </cell>
          <cell r="M104" t="e">
            <v>#REF!</v>
          </cell>
        </row>
        <row r="105">
          <cell r="B105" t="str">
            <v>Operating Margin</v>
          </cell>
          <cell r="C105">
            <v>0.30601000803754308</v>
          </cell>
          <cell r="D105" t="e">
            <v>#REF!</v>
          </cell>
          <cell r="F105" t="e">
            <v>#REF!</v>
          </cell>
          <cell r="G105" t="e">
            <v>#REF!</v>
          </cell>
        </row>
        <row r="106">
          <cell r="B106" t="str">
            <v>Net Margin</v>
          </cell>
          <cell r="C106">
            <v>0.19868288003318726</v>
          </cell>
          <cell r="D106" t="e">
            <v>#REF!</v>
          </cell>
          <cell r="F106" t="e">
            <v>#REF!</v>
          </cell>
          <cell r="G106" t="e">
            <v>#REF!</v>
          </cell>
        </row>
        <row r="107">
          <cell r="B107" t="str">
            <v>Effective Tax Rate</v>
          </cell>
          <cell r="C107">
            <v>0.23077695241919294</v>
          </cell>
          <cell r="D107" t="e">
            <v>#REF!</v>
          </cell>
          <cell r="F107" t="e">
            <v>#REF!</v>
          </cell>
          <cell r="G107" t="e">
            <v>#REF!</v>
          </cell>
        </row>
        <row r="109">
          <cell r="B109" t="str">
            <v>Operating Metrics</v>
          </cell>
        </row>
        <row r="110">
          <cell r="B110" t="str">
            <v>Commercial Generation (MUs)</v>
          </cell>
          <cell r="C110">
            <v>46.323</v>
          </cell>
          <cell r="D110" t="e">
            <v>#REF!</v>
          </cell>
          <cell r="E110" t="e">
            <v>#REF!</v>
          </cell>
          <cell r="F110" t="e">
            <v>#REF!</v>
          </cell>
          <cell r="G110" t="e">
            <v>#REF!</v>
          </cell>
          <cell r="H110" t="e">
            <v>#REF!</v>
          </cell>
        </row>
        <row r="111">
          <cell r="B111" t="str">
            <v>Sales (MUs)</v>
          </cell>
          <cell r="C111">
            <v>42.65260158418868</v>
          </cell>
          <cell r="D111" t="e">
            <v>#REF!</v>
          </cell>
          <cell r="E111" t="e">
            <v>#REF!</v>
          </cell>
          <cell r="F111" t="e">
            <v>#REF!</v>
          </cell>
          <cell r="G111" t="e">
            <v>#REF!</v>
          </cell>
          <cell r="H111" t="e">
            <v>#REF!</v>
          </cell>
        </row>
        <row r="112">
          <cell r="B112" t="str">
            <v>PLF (%)</v>
          </cell>
          <cell r="C112">
            <v>95.7</v>
          </cell>
          <cell r="D112" t="e">
            <v>#REF!</v>
          </cell>
          <cell r="E112" t="e">
            <v>#REF!</v>
          </cell>
          <cell r="F112" t="e">
            <v>#REF!</v>
          </cell>
          <cell r="G112" t="e">
            <v>#REF!</v>
          </cell>
          <cell r="H112" t="e">
            <v>#REF!</v>
          </cell>
        </row>
        <row r="116">
          <cell r="B116" t="str">
            <v>Quarterly Results</v>
          </cell>
        </row>
        <row r="117">
          <cell r="B117" t="str">
            <v>Period ending</v>
          </cell>
          <cell r="C117" t="str">
            <v>3QFY06</v>
          </cell>
          <cell r="D117" t="e">
            <v>#REF!</v>
          </cell>
          <cell r="E117" t="str">
            <v>YoY</v>
          </cell>
          <cell r="F117" t="str">
            <v>2QFY06</v>
          </cell>
          <cell r="G117" t="str">
            <v>QoQ</v>
          </cell>
          <cell r="H117" t="e">
            <v>#REF!</v>
          </cell>
          <cell r="I117" t="e">
            <v>#REF!</v>
          </cell>
          <cell r="J117" t="str">
            <v>Change</v>
          </cell>
        </row>
        <row r="118">
          <cell r="B118" t="str">
            <v>(Rs Million)</v>
          </cell>
          <cell r="C118">
            <v>38687</v>
          </cell>
          <cell r="D118" t="e">
            <v>#REF!</v>
          </cell>
          <cell r="F118">
            <v>38596</v>
          </cell>
          <cell r="H118" t="e">
            <v>#REF!</v>
          </cell>
          <cell r="I118" t="e">
            <v>#REF!</v>
          </cell>
        </row>
        <row r="119">
          <cell r="B119" t="str">
            <v>Revenue</v>
          </cell>
          <cell r="C119">
            <v>67159</v>
          </cell>
          <cell r="D119" t="e">
            <v>#REF!</v>
          </cell>
          <cell r="E119" t="e">
            <v>#REF!</v>
          </cell>
          <cell r="F119">
            <v>58487</v>
          </cell>
          <cell r="G119">
            <v>0.14827226563167883</v>
          </cell>
          <cell r="H119" t="e">
            <v>#REF!</v>
          </cell>
          <cell r="I119" t="e">
            <v>#REF!</v>
          </cell>
          <cell r="J119" t="e">
            <v>#REF!</v>
          </cell>
        </row>
        <row r="120">
          <cell r="B120" t="str">
            <v xml:space="preserve">     Labour</v>
          </cell>
          <cell r="C120">
            <v>2478</v>
          </cell>
          <cell r="D120" t="e">
            <v>#REF!</v>
          </cell>
          <cell r="E120" t="e">
            <v>#REF!</v>
          </cell>
          <cell r="F120">
            <v>2287</v>
          </cell>
          <cell r="G120">
            <v>8.3515522518583296E-2</v>
          </cell>
          <cell r="H120" t="e">
            <v>#REF!</v>
          </cell>
          <cell r="I120" t="e">
            <v>#REF!</v>
          </cell>
          <cell r="J120" t="e">
            <v>#REF!</v>
          </cell>
        </row>
        <row r="121">
          <cell r="B121" t="str">
            <v xml:space="preserve">     Fuel</v>
          </cell>
          <cell r="C121">
            <v>41886</v>
          </cell>
          <cell r="D121" t="e">
            <v>#REF!</v>
          </cell>
          <cell r="E121" t="e">
            <v>#REF!</v>
          </cell>
          <cell r="F121">
            <v>36857</v>
          </cell>
          <cell r="G121">
            <v>0.136446265295602</v>
          </cell>
          <cell r="H121" t="e">
            <v>#REF!</v>
          </cell>
          <cell r="I121" t="e">
            <v>#REF!</v>
          </cell>
          <cell r="J121" t="e">
            <v>#REF!</v>
          </cell>
          <cell r="Q121" t="str">
            <v>1500MW capacity addition</v>
          </cell>
        </row>
        <row r="122">
          <cell r="B122" t="str">
            <v xml:space="preserve">     Others</v>
          </cell>
          <cell r="C122">
            <v>3377</v>
          </cell>
          <cell r="D122" t="e">
            <v>#REF!</v>
          </cell>
          <cell r="E122" t="e">
            <v>#REF!</v>
          </cell>
          <cell r="F122">
            <v>3528</v>
          </cell>
          <cell r="G122">
            <v>-4.2800453514739267E-2</v>
          </cell>
          <cell r="H122" t="e">
            <v>#REF!</v>
          </cell>
          <cell r="I122" t="e">
            <v>#REF!</v>
          </cell>
          <cell r="J122" t="e">
            <v>#REF!</v>
          </cell>
          <cell r="Q122" t="str">
            <v>Increas in UI</v>
          </cell>
        </row>
        <row r="123">
          <cell r="B123" t="str">
            <v>Total Costs</v>
          </cell>
          <cell r="C123">
            <v>47741</v>
          </cell>
          <cell r="D123" t="e">
            <v>#REF!</v>
          </cell>
          <cell r="E123" t="e">
            <v>#REF!</v>
          </cell>
          <cell r="F123">
            <v>42672</v>
          </cell>
          <cell r="G123">
            <v>0.11878983877015381</v>
          </cell>
          <cell r="H123" t="e">
            <v>#REF!</v>
          </cell>
          <cell r="I123" t="e">
            <v>#REF!</v>
          </cell>
          <cell r="J123" t="e">
            <v>#REF!</v>
          </cell>
          <cell r="Q123" t="str">
            <v xml:space="preserve">PLF </v>
          </cell>
        </row>
        <row r="124">
          <cell r="B124" t="str">
            <v>EBITDA</v>
          </cell>
          <cell r="C124">
            <v>19418</v>
          </cell>
          <cell r="D124" t="e">
            <v>#REF!</v>
          </cell>
          <cell r="E124" t="e">
            <v>#REF!</v>
          </cell>
          <cell r="F124">
            <v>15815</v>
          </cell>
          <cell r="G124">
            <v>0.22782168827062921</v>
          </cell>
          <cell r="H124" t="e">
            <v>#REF!</v>
          </cell>
          <cell r="I124" t="e">
            <v>#REF!</v>
          </cell>
          <cell r="J124" t="e">
            <v>#REF!</v>
          </cell>
        </row>
        <row r="125">
          <cell r="B125" t="str">
            <v>Depreciation</v>
          </cell>
          <cell r="C125">
            <v>5063</v>
          </cell>
          <cell r="D125" t="e">
            <v>#REF!</v>
          </cell>
          <cell r="E125" t="e">
            <v>#REF!</v>
          </cell>
          <cell r="F125">
            <v>5202</v>
          </cell>
          <cell r="G125">
            <v>-2.6720492118415984E-2</v>
          </cell>
          <cell r="H125" t="e">
            <v>#REF!</v>
          </cell>
          <cell r="I125" t="e">
            <v>#REF!</v>
          </cell>
          <cell r="J125" t="e">
            <v>#REF!</v>
          </cell>
        </row>
        <row r="126">
          <cell r="B126" t="str">
            <v>EBIT</v>
          </cell>
          <cell r="C126">
            <v>14355</v>
          </cell>
          <cell r="D126" t="e">
            <v>#REF!</v>
          </cell>
          <cell r="E126" t="e">
            <v>#REF!</v>
          </cell>
          <cell r="F126">
            <v>10613</v>
          </cell>
          <cell r="G126">
            <v>0.35258645057947802</v>
          </cell>
          <cell r="H126" t="e">
            <v>#REF!</v>
          </cell>
          <cell r="I126" t="e">
            <v>#REF!</v>
          </cell>
          <cell r="J126" t="e">
            <v>#REF!</v>
          </cell>
          <cell r="Q126">
            <v>35.4</v>
          </cell>
          <cell r="R126">
            <v>33.1</v>
          </cell>
        </row>
        <row r="127">
          <cell r="B127" t="str">
            <v>Interest &amp; Finance Charges</v>
          </cell>
          <cell r="C127">
            <v>2829</v>
          </cell>
          <cell r="D127" t="e">
            <v>#REF!</v>
          </cell>
          <cell r="E127" t="e">
            <v>#REF!</v>
          </cell>
          <cell r="F127">
            <v>2814</v>
          </cell>
          <cell r="G127">
            <v>5.3304904051172386E-3</v>
          </cell>
          <cell r="H127" t="e">
            <v>#REF!</v>
          </cell>
          <cell r="I127" t="e">
            <v>#REF!</v>
          </cell>
          <cell r="J127" t="e">
            <v>#REF!</v>
          </cell>
          <cell r="Q127">
            <v>5.9740000000000002</v>
          </cell>
          <cell r="R127">
            <v>5.7409999999999997</v>
          </cell>
        </row>
        <row r="128">
          <cell r="B128" t="str">
            <v>Non Operating Income</v>
          </cell>
          <cell r="C128">
            <v>3891</v>
          </cell>
          <cell r="D128" t="e">
            <v>#REF!</v>
          </cell>
          <cell r="E128" t="e">
            <v>#REF!</v>
          </cell>
          <cell r="F128">
            <v>4578</v>
          </cell>
          <cell r="G128">
            <v>-0.15006553079947571</v>
          </cell>
          <cell r="H128" t="e">
            <v>#REF!</v>
          </cell>
          <cell r="I128" t="e">
            <v>#REF!</v>
          </cell>
          <cell r="J128" t="e">
            <v>#REF!</v>
          </cell>
          <cell r="Q128">
            <v>41.373999999999995</v>
          </cell>
          <cell r="R128">
            <v>38.841000000000001</v>
          </cell>
        </row>
        <row r="129">
          <cell r="B129" t="str">
            <v>Pretax Profit</v>
          </cell>
          <cell r="C129">
            <v>15417</v>
          </cell>
          <cell r="D129" t="e">
            <v>#REF!</v>
          </cell>
          <cell r="E129" t="e">
            <v>#REF!</v>
          </cell>
          <cell r="F129">
            <v>12377</v>
          </cell>
          <cell r="G129">
            <v>0.2456168700008079</v>
          </cell>
          <cell r="H129" t="e">
            <v>#REF!</v>
          </cell>
          <cell r="I129" t="e">
            <v>#REF!</v>
          </cell>
          <cell r="J129" t="e">
            <v>#REF!</v>
          </cell>
          <cell r="R129">
            <v>6.5214592827167017E-2</v>
          </cell>
        </row>
        <row r="130">
          <cell r="B130" t="str">
            <v>Tax</v>
          </cell>
          <cell r="C130">
            <v>516</v>
          </cell>
          <cell r="D130" t="e">
            <v>#REF!</v>
          </cell>
          <cell r="E130" t="e">
            <v>#REF!</v>
          </cell>
          <cell r="F130">
            <v>832</v>
          </cell>
          <cell r="G130">
            <v>-0.37980769230769229</v>
          </cell>
          <cell r="H130" t="e">
            <v>#REF!</v>
          </cell>
          <cell r="I130" t="e">
            <v>#REF!</v>
          </cell>
          <cell r="J130" t="e">
            <v>#REF!</v>
          </cell>
        </row>
        <row r="131">
          <cell r="B131" t="str">
            <v>Net Profit</v>
          </cell>
          <cell r="C131">
            <v>14901</v>
          </cell>
          <cell r="D131" t="e">
            <v>#REF!</v>
          </cell>
          <cell r="E131" t="e">
            <v>#REF!</v>
          </cell>
          <cell r="F131">
            <v>11545</v>
          </cell>
          <cell r="G131">
            <v>0.29068860978778699</v>
          </cell>
          <cell r="H131" t="e">
            <v>#REF!</v>
          </cell>
          <cell r="I131" t="e">
            <v>#REF!</v>
          </cell>
          <cell r="J131" t="e">
            <v>#REF!</v>
          </cell>
        </row>
        <row r="132">
          <cell r="B132" t="str">
            <v>Extraordinary items</v>
          </cell>
          <cell r="C132">
            <v>2916</v>
          </cell>
          <cell r="D132" t="e">
            <v>#REF!</v>
          </cell>
          <cell r="F132">
            <v>90</v>
          </cell>
          <cell r="H132" t="e">
            <v>#REF!</v>
          </cell>
          <cell r="I132" t="e">
            <v>#REF!</v>
          </cell>
        </row>
        <row r="133">
          <cell r="B133" t="str">
            <v>Reported PAT</v>
          </cell>
          <cell r="C133">
            <v>17817</v>
          </cell>
          <cell r="D133" t="e">
            <v>#REF!</v>
          </cell>
          <cell r="E133" t="e">
            <v>#REF!</v>
          </cell>
          <cell r="F133">
            <v>11635</v>
          </cell>
          <cell r="G133">
            <v>0.53132788998710789</v>
          </cell>
          <cell r="H133" t="e">
            <v>#REF!</v>
          </cell>
          <cell r="I133" t="e">
            <v>#REF!</v>
          </cell>
          <cell r="J133" t="e">
            <v>#REF!</v>
          </cell>
        </row>
        <row r="135">
          <cell r="B135" t="str">
            <v>Operating Margin</v>
          </cell>
          <cell r="C135">
            <v>0.28913473994550248</v>
          </cell>
          <cell r="D135" t="e">
            <v>#REF!</v>
          </cell>
          <cell r="F135">
            <v>0.27040196966847335</v>
          </cell>
          <cell r="H135" t="e">
            <v>#REF!</v>
          </cell>
          <cell r="I135" t="e">
            <v>#REF!</v>
          </cell>
        </row>
        <row r="136">
          <cell r="B136" t="str">
            <v>Net Margin</v>
          </cell>
          <cell r="C136">
            <v>0.22187644247234176</v>
          </cell>
          <cell r="D136" t="e">
            <v>#REF!</v>
          </cell>
          <cell r="F136">
            <v>0.19739429274881598</v>
          </cell>
          <cell r="H136" t="e">
            <v>#REF!</v>
          </cell>
          <cell r="I136" t="e">
            <v>#REF!</v>
          </cell>
        </row>
        <row r="137">
          <cell r="B137" t="str">
            <v>Effective Tax Rate</v>
          </cell>
          <cell r="C137">
            <v>3.3469546604397743E-2</v>
          </cell>
          <cell r="D137" t="e">
            <v>#REF!</v>
          </cell>
          <cell r="F137">
            <v>6.7221459158115865E-2</v>
          </cell>
          <cell r="H137" t="e">
            <v>#REF!</v>
          </cell>
          <cell r="I137" t="e">
            <v>#REF!</v>
          </cell>
        </row>
        <row r="139">
          <cell r="B139" t="str">
            <v>Operating Metrics</v>
          </cell>
        </row>
        <row r="140">
          <cell r="B140" t="str">
            <v>Comercial Generation (MUs)</v>
          </cell>
          <cell r="C140">
            <v>43.537999999999997</v>
          </cell>
          <cell r="D140" t="e">
            <v>#REF!</v>
          </cell>
          <cell r="E140" t="e">
            <v>#REF!</v>
          </cell>
          <cell r="F140">
            <v>39.262999999999998</v>
          </cell>
          <cell r="G140">
            <v>0.10888113491073015</v>
          </cell>
          <cell r="H140" t="e">
            <v>#REF!</v>
          </cell>
          <cell r="I140" t="e">
            <v>#REF!</v>
          </cell>
          <cell r="J140" t="e">
            <v>#REF!</v>
          </cell>
        </row>
        <row r="141">
          <cell r="B141" t="str">
            <v>Sales (MUs)</v>
          </cell>
          <cell r="C141">
            <v>40.798000000000002</v>
          </cell>
          <cell r="D141" t="e">
            <v>#REF!</v>
          </cell>
          <cell r="E141" t="e">
            <v>#REF!</v>
          </cell>
          <cell r="F141">
            <v>36.152000000000001</v>
          </cell>
          <cell r="G141">
            <v>0.12851294534188984</v>
          </cell>
          <cell r="H141" t="e">
            <v>#REF!</v>
          </cell>
          <cell r="I141" t="e">
            <v>#REF!</v>
          </cell>
          <cell r="J141" t="e">
            <v>#REF!</v>
          </cell>
        </row>
        <row r="142">
          <cell r="B142" t="str">
            <v>PLF (%)</v>
          </cell>
          <cell r="C142">
            <v>87.84</v>
          </cell>
          <cell r="D142" t="e">
            <v>#REF!</v>
          </cell>
          <cell r="E142" t="e">
            <v>#REF!</v>
          </cell>
          <cell r="F142">
            <v>79.349999999999994</v>
          </cell>
          <cell r="G142">
            <v>0.1069943289224955</v>
          </cell>
          <cell r="H142" t="e">
            <v>#REF!</v>
          </cell>
          <cell r="I142" t="e">
            <v>#REF!</v>
          </cell>
          <cell r="J142" t="e">
            <v>#REF!</v>
          </cell>
        </row>
        <row r="145">
          <cell r="B145" t="str">
            <v>Revenue Model</v>
          </cell>
        </row>
        <row r="146">
          <cell r="B146" t="str">
            <v>Year-end March</v>
          </cell>
          <cell r="C146" t="str">
            <v>F2004</v>
          </cell>
          <cell r="D146" t="str">
            <v>F2005</v>
          </cell>
          <cell r="E146" t="str">
            <v>F2006e</v>
          </cell>
          <cell r="F146" t="str">
            <v>F2007e</v>
          </cell>
          <cell r="G146" t="str">
            <v>F2008e</v>
          </cell>
        </row>
        <row r="147">
          <cell r="B147" t="str">
            <v>Commercial Capacity (billion kWh)</v>
          </cell>
        </row>
        <row r="148">
          <cell r="B148" t="str">
            <v>Coal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  <cell r="G148" t="e">
            <v>#REF!</v>
          </cell>
        </row>
        <row r="149">
          <cell r="B149" t="str">
            <v>Gas / Liquid Fuel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  <cell r="G149" t="e">
            <v>#REF!</v>
          </cell>
        </row>
        <row r="150">
          <cell r="B150" t="str">
            <v>Total</v>
          </cell>
          <cell r="C150" t="e">
            <v>#REF!</v>
          </cell>
          <cell r="D150" t="e">
            <v>#REF!</v>
          </cell>
          <cell r="E150" t="e">
            <v>#REF!</v>
          </cell>
          <cell r="F150" t="e">
            <v>#REF!</v>
          </cell>
          <cell r="G150" t="e">
            <v>#REF!</v>
          </cell>
        </row>
        <row r="151">
          <cell r="B151" t="str">
            <v>Generation Capacity (billion kWh)</v>
          </cell>
        </row>
        <row r="152">
          <cell r="B152" t="str">
            <v>Coal</v>
          </cell>
          <cell r="C152" t="e">
            <v>#REF!</v>
          </cell>
          <cell r="D152" t="e">
            <v>#REF!</v>
          </cell>
          <cell r="E152" t="e">
            <v>#REF!</v>
          </cell>
          <cell r="F152" t="e">
            <v>#REF!</v>
          </cell>
          <cell r="G152" t="e">
            <v>#REF!</v>
          </cell>
        </row>
        <row r="153">
          <cell r="B153" t="str">
            <v>Gas / Liquid Fuel</v>
          </cell>
          <cell r="C153" t="e">
            <v>#REF!</v>
          </cell>
          <cell r="D153" t="e">
            <v>#REF!</v>
          </cell>
          <cell r="E153" t="e">
            <v>#REF!</v>
          </cell>
          <cell r="F153" t="e">
            <v>#REF!</v>
          </cell>
          <cell r="G153" t="e">
            <v>#REF!</v>
          </cell>
        </row>
        <row r="154">
          <cell r="B154" t="str">
            <v>Total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  <cell r="G154" t="e">
            <v>#REF!</v>
          </cell>
        </row>
        <row r="155">
          <cell r="B155" t="str">
            <v>Plant Load Factor (%)*</v>
          </cell>
        </row>
        <row r="156">
          <cell r="B156" t="str">
            <v xml:space="preserve">Coal 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  <cell r="G156" t="e">
            <v>#REF!</v>
          </cell>
        </row>
        <row r="157">
          <cell r="B157" t="str">
            <v>Gas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  <cell r="G157" t="e">
            <v>#REF!</v>
          </cell>
        </row>
        <row r="158">
          <cell r="B158" t="str">
            <v>Total</v>
          </cell>
          <cell r="C158" t="e">
            <v>#REF!</v>
          </cell>
          <cell r="D158" t="e">
            <v>#REF!</v>
          </cell>
          <cell r="E158" t="e">
            <v>#REF!</v>
          </cell>
          <cell r="F158" t="e">
            <v>#REF!</v>
          </cell>
          <cell r="G158" t="e">
            <v>#REF!</v>
          </cell>
        </row>
        <row r="159">
          <cell r="B159" t="str">
            <v>Generation (billion kWh)</v>
          </cell>
        </row>
        <row r="160">
          <cell r="B160" t="str">
            <v xml:space="preserve">Coal 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  <cell r="G160" t="e">
            <v>#REF!</v>
          </cell>
        </row>
        <row r="161">
          <cell r="B161" t="str">
            <v>Gas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  <cell r="G161" t="e">
            <v>#REF!</v>
          </cell>
        </row>
        <row r="162">
          <cell r="B162" t="str">
            <v>Total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  <cell r="G162" t="e">
            <v>#REF!</v>
          </cell>
        </row>
        <row r="163">
          <cell r="B163" t="str">
            <v>Sales (billion kWh)</v>
          </cell>
        </row>
        <row r="164">
          <cell r="B164" t="str">
            <v xml:space="preserve">Coal 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  <cell r="G164" t="e">
            <v>#REF!</v>
          </cell>
        </row>
        <row r="165">
          <cell r="B165" t="str">
            <v>Gas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  <cell r="G165" t="e">
            <v>#REF!</v>
          </cell>
        </row>
        <row r="166">
          <cell r="B166" t="str">
            <v>Total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  <cell r="G166" t="e">
            <v>#REF!</v>
          </cell>
        </row>
        <row r="168">
          <cell r="B168" t="str">
            <v>Net Revenues (Rs Mn)</v>
          </cell>
          <cell r="C168">
            <v>188684</v>
          </cell>
          <cell r="D168">
            <v>224150</v>
          </cell>
          <cell r="E168">
            <v>274224</v>
          </cell>
          <cell r="F168">
            <v>338757</v>
          </cell>
          <cell r="G168">
            <v>386350</v>
          </cell>
        </row>
        <row r="169">
          <cell r="B169" t="str">
            <v>Electricity Tariff (Rs/kWh)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  <cell r="G169" t="e">
            <v>#REF!</v>
          </cell>
        </row>
        <row r="170">
          <cell r="B170" t="str">
            <v>*PLF is based on Effective Generation Capacity</v>
          </cell>
        </row>
        <row r="172">
          <cell r="B172" t="str">
            <v>NTPC-Income Statement</v>
          </cell>
        </row>
        <row r="173">
          <cell r="B173" t="str">
            <v>(Rs Million)</v>
          </cell>
          <cell r="C173" t="str">
            <v>F2004</v>
          </cell>
          <cell r="D173" t="str">
            <v>F2005</v>
          </cell>
          <cell r="E173" t="str">
            <v>F2006e</v>
          </cell>
          <cell r="F173" t="str">
            <v>F2007e</v>
          </cell>
          <cell r="G173" t="str">
            <v>F2008e</v>
          </cell>
        </row>
        <row r="175">
          <cell r="B175" t="str">
            <v>Net Revenues</v>
          </cell>
          <cell r="C175">
            <v>188684</v>
          </cell>
          <cell r="D175">
            <v>224150</v>
          </cell>
          <cell r="E175">
            <v>274224</v>
          </cell>
          <cell r="F175">
            <v>338757</v>
          </cell>
          <cell r="G175">
            <v>386350</v>
          </cell>
        </row>
        <row r="176">
          <cell r="B176" t="str">
            <v>Fuel Charges</v>
          </cell>
          <cell r="C176">
            <v>122150</v>
          </cell>
          <cell r="D176">
            <v>137235</v>
          </cell>
          <cell r="E176">
            <v>163963</v>
          </cell>
          <cell r="F176">
            <v>198201</v>
          </cell>
          <cell r="G176">
            <v>222187</v>
          </cell>
        </row>
        <row r="177">
          <cell r="B177" t="str">
            <v>Salary &amp; Benefits</v>
          </cell>
          <cell r="C177">
            <v>8835</v>
          </cell>
          <cell r="D177">
            <v>8823</v>
          </cell>
          <cell r="E177">
            <v>9964</v>
          </cell>
          <cell r="F177">
            <v>11955</v>
          </cell>
          <cell r="G177">
            <v>19533</v>
          </cell>
        </row>
        <row r="178">
          <cell r="B178" t="str">
            <v>S, G &amp; A</v>
          </cell>
          <cell r="C178">
            <v>11221</v>
          </cell>
          <cell r="D178">
            <v>12062</v>
          </cell>
          <cell r="E178">
            <v>20289</v>
          </cell>
          <cell r="F178">
            <v>26870</v>
          </cell>
          <cell r="G178">
            <v>30499</v>
          </cell>
        </row>
        <row r="179">
          <cell r="B179" t="str">
            <v xml:space="preserve">Provisions </v>
          </cell>
          <cell r="C179">
            <v>5835</v>
          </cell>
          <cell r="D179">
            <v>75</v>
          </cell>
          <cell r="E179">
            <v>358</v>
          </cell>
          <cell r="F179">
            <v>116</v>
          </cell>
          <cell r="G179">
            <v>0</v>
          </cell>
        </row>
        <row r="180">
          <cell r="B180" t="str">
            <v>Operating Expenses</v>
          </cell>
          <cell r="C180">
            <v>148041</v>
          </cell>
          <cell r="D180">
            <v>158195</v>
          </cell>
          <cell r="E180">
            <v>194574</v>
          </cell>
          <cell r="F180">
            <v>237142</v>
          </cell>
          <cell r="G180">
            <v>272219</v>
          </cell>
        </row>
        <row r="181">
          <cell r="B181" t="str">
            <v>Operating profit</v>
          </cell>
          <cell r="C181">
            <v>40643</v>
          </cell>
          <cell r="D181">
            <v>65955</v>
          </cell>
          <cell r="E181">
            <v>79650</v>
          </cell>
          <cell r="F181">
            <v>101615</v>
          </cell>
          <cell r="G181">
            <v>114131</v>
          </cell>
        </row>
        <row r="182">
          <cell r="B182" t="str">
            <v xml:space="preserve">Non Operating Income </v>
          </cell>
          <cell r="C182">
            <v>26456</v>
          </cell>
          <cell r="D182">
            <v>9580</v>
          </cell>
          <cell r="E182">
            <v>9367</v>
          </cell>
          <cell r="F182">
            <v>13485</v>
          </cell>
          <cell r="G182">
            <v>30020</v>
          </cell>
        </row>
        <row r="183">
          <cell r="B183" t="str">
            <v xml:space="preserve">Net SEB Bond Income </v>
          </cell>
          <cell r="C183">
            <v>13543</v>
          </cell>
          <cell r="D183">
            <v>4895</v>
          </cell>
          <cell r="E183">
            <v>8830</v>
          </cell>
          <cell r="F183">
            <v>14235</v>
          </cell>
          <cell r="G183">
            <v>0</v>
          </cell>
        </row>
        <row r="184">
          <cell r="B184" t="str">
            <v>Depreciation</v>
          </cell>
          <cell r="C184">
            <v>20232</v>
          </cell>
          <cell r="D184">
            <v>19584</v>
          </cell>
          <cell r="E184">
            <v>20710</v>
          </cell>
          <cell r="F184">
            <v>20998</v>
          </cell>
          <cell r="G184">
            <v>22060</v>
          </cell>
        </row>
        <row r="185">
          <cell r="B185" t="str">
            <v>Interest Expense</v>
          </cell>
          <cell r="C185">
            <v>12386</v>
          </cell>
          <cell r="D185">
            <v>10142</v>
          </cell>
          <cell r="E185">
            <v>9795</v>
          </cell>
          <cell r="F185">
            <v>18873</v>
          </cell>
          <cell r="G185">
            <v>18581</v>
          </cell>
        </row>
        <row r="186">
          <cell r="B186" t="str">
            <v>Profit before Tax</v>
          </cell>
          <cell r="C186">
            <v>48024</v>
          </cell>
          <cell r="D186">
            <v>50704</v>
          </cell>
          <cell r="E186">
            <v>67342</v>
          </cell>
          <cell r="F186">
            <v>89464</v>
          </cell>
          <cell r="G186">
            <v>103510</v>
          </cell>
        </row>
        <row r="187">
          <cell r="B187" t="str">
            <v xml:space="preserve">Tax </v>
          </cell>
          <cell r="C187">
            <v>5108.4443859619332</v>
          </cell>
          <cell r="D187">
            <v>2266.8861176006053</v>
          </cell>
          <cell r="E187">
            <v>7999</v>
          </cell>
          <cell r="F187">
            <v>20631</v>
          </cell>
          <cell r="G187">
            <v>28811</v>
          </cell>
        </row>
        <row r="188">
          <cell r="B188" t="str">
            <v>Net Profit</v>
          </cell>
          <cell r="C188">
            <v>42915.555614038065</v>
          </cell>
          <cell r="D188">
            <v>48437.113882399397</v>
          </cell>
          <cell r="E188">
            <v>59343</v>
          </cell>
          <cell r="F188">
            <v>68833</v>
          </cell>
          <cell r="G188">
            <v>74699</v>
          </cell>
        </row>
        <row r="189">
          <cell r="B189" t="str">
            <v xml:space="preserve">Extraordinary </v>
          </cell>
          <cell r="C189">
            <v>9692.4443859619332</v>
          </cell>
          <cell r="D189">
            <v>9632.8861176006048</v>
          </cell>
          <cell r="E189">
            <v>-935</v>
          </cell>
          <cell r="F189">
            <v>150</v>
          </cell>
          <cell r="G189">
            <v>0</v>
          </cell>
        </row>
        <row r="190">
          <cell r="B190" t="str">
            <v>Reported Net Profit</v>
          </cell>
          <cell r="C190">
            <v>52608</v>
          </cell>
          <cell r="D190">
            <v>58070</v>
          </cell>
          <cell r="E190">
            <v>58408</v>
          </cell>
          <cell r="F190">
            <v>68983</v>
          </cell>
          <cell r="G190">
            <v>74699</v>
          </cell>
          <cell r="K190">
            <v>3.6029235150808084E-3</v>
          </cell>
        </row>
        <row r="193">
          <cell r="B193" t="str">
            <v>Check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</row>
        <row r="195">
          <cell r="B195" t="str">
            <v>NTPC-Balance Sheet</v>
          </cell>
        </row>
        <row r="196">
          <cell r="B196" t="str">
            <v>(Rs Millions)</v>
          </cell>
          <cell r="C196" t="str">
            <v>F2004</v>
          </cell>
          <cell r="D196" t="str">
            <v>F2005</v>
          </cell>
          <cell r="E196" t="str">
            <v>F2006e</v>
          </cell>
          <cell r="F196" t="str">
            <v>F2007e</v>
          </cell>
          <cell r="G196" t="str">
            <v>F2008e</v>
          </cell>
        </row>
        <row r="197">
          <cell r="B197" t="str">
            <v xml:space="preserve">SOURCES </v>
          </cell>
        </row>
        <row r="198">
          <cell r="B198" t="str">
            <v>Share Capital</v>
          </cell>
          <cell r="C198">
            <v>78125</v>
          </cell>
          <cell r="D198">
            <v>82455</v>
          </cell>
          <cell r="E198">
            <v>82455</v>
          </cell>
          <cell r="F198">
            <v>82455</v>
          </cell>
          <cell r="G198">
            <v>0</v>
          </cell>
        </row>
        <row r="199">
          <cell r="B199" t="str">
            <v>Share Premium</v>
          </cell>
          <cell r="C199">
            <v>0</v>
          </cell>
          <cell r="D199">
            <v>22334</v>
          </cell>
          <cell r="E199">
            <v>22307</v>
          </cell>
          <cell r="F199">
            <v>22307</v>
          </cell>
          <cell r="G199">
            <v>0</v>
          </cell>
        </row>
        <row r="200">
          <cell r="B200" t="str">
            <v>Reserves &amp; Surplus</v>
          </cell>
          <cell r="C200">
            <v>277376</v>
          </cell>
          <cell r="D200">
            <v>312974</v>
          </cell>
          <cell r="E200">
            <v>345244</v>
          </cell>
          <cell r="F200">
            <v>382363</v>
          </cell>
          <cell r="G200">
            <v>0</v>
          </cell>
        </row>
        <row r="201">
          <cell r="B201" t="str">
            <v>Shareholders Funds</v>
          </cell>
          <cell r="C201">
            <v>355501</v>
          </cell>
          <cell r="D201">
            <v>417763</v>
          </cell>
          <cell r="E201">
            <v>450006</v>
          </cell>
          <cell r="F201">
            <v>487125</v>
          </cell>
          <cell r="G201">
            <v>0</v>
          </cell>
        </row>
        <row r="202">
          <cell r="B202" t="str">
            <v>Deferred Tax Liability</v>
          </cell>
          <cell r="C202">
            <v>1</v>
          </cell>
          <cell r="D202">
            <v>1</v>
          </cell>
          <cell r="E202">
            <v>40</v>
          </cell>
          <cell r="F202">
            <v>1</v>
          </cell>
          <cell r="G202">
            <v>0</v>
          </cell>
        </row>
        <row r="203">
          <cell r="B203" t="str">
            <v>Deferred Revenue*</v>
          </cell>
          <cell r="C203">
            <v>5375</v>
          </cell>
          <cell r="D203">
            <v>3374</v>
          </cell>
          <cell r="E203">
            <v>4408</v>
          </cell>
          <cell r="F203">
            <v>6567</v>
          </cell>
          <cell r="G203">
            <v>0</v>
          </cell>
        </row>
        <row r="204">
          <cell r="B204" t="str">
            <v>Loan Funds</v>
          </cell>
          <cell r="C204">
            <v>154528</v>
          </cell>
          <cell r="D204">
            <v>170878</v>
          </cell>
          <cell r="E204">
            <v>224797</v>
          </cell>
          <cell r="F204">
            <v>270195</v>
          </cell>
          <cell r="G204">
            <v>0</v>
          </cell>
        </row>
        <row r="205">
          <cell r="B205" t="str">
            <v>TOTAL LIABILITIES</v>
          </cell>
          <cell r="C205">
            <v>515405</v>
          </cell>
          <cell r="D205">
            <v>592016</v>
          </cell>
          <cell r="E205">
            <v>679251</v>
          </cell>
          <cell r="F205">
            <v>763888</v>
          </cell>
          <cell r="G205">
            <v>0</v>
          </cell>
        </row>
        <row r="206">
          <cell r="B206" t="str">
            <v xml:space="preserve">APPLICATION </v>
          </cell>
        </row>
        <row r="207">
          <cell r="B207" t="str">
            <v>Gross Block</v>
          </cell>
          <cell r="C207">
            <v>400281</v>
          </cell>
          <cell r="D207">
            <v>431062</v>
          </cell>
          <cell r="E207">
            <v>463648</v>
          </cell>
          <cell r="F207">
            <v>510944</v>
          </cell>
          <cell r="G207">
            <v>0</v>
          </cell>
        </row>
        <row r="208">
          <cell r="B208" t="str">
            <v>Accumulated Depreciation</v>
          </cell>
          <cell r="C208">
            <v>187736</v>
          </cell>
          <cell r="D208">
            <v>207914</v>
          </cell>
          <cell r="E208">
            <v>230607</v>
          </cell>
          <cell r="F208">
            <v>252166</v>
          </cell>
          <cell r="G208">
            <v>0</v>
          </cell>
        </row>
        <row r="209">
          <cell r="B209" t="str">
            <v>Net Block</v>
          </cell>
          <cell r="C209">
            <v>212545</v>
          </cell>
          <cell r="D209">
            <v>223148</v>
          </cell>
          <cell r="E209">
            <v>233041</v>
          </cell>
          <cell r="F209">
            <v>258778</v>
          </cell>
          <cell r="G209">
            <v>0</v>
          </cell>
        </row>
        <row r="210">
          <cell r="B210" t="str">
            <v>Gas &amp; Coal Fields</v>
          </cell>
          <cell r="C210">
            <v>0</v>
          </cell>
          <cell r="D210">
            <v>0</v>
          </cell>
          <cell r="E210">
            <v>31</v>
          </cell>
          <cell r="F210">
            <v>443</v>
          </cell>
          <cell r="G210">
            <v>0</v>
          </cell>
        </row>
        <row r="211">
          <cell r="B211" t="str">
            <v>CWIP / Capital Adv.</v>
          </cell>
          <cell r="C211">
            <v>56413</v>
          </cell>
          <cell r="D211">
            <v>67063</v>
          </cell>
          <cell r="E211">
            <v>129266</v>
          </cell>
          <cell r="F211">
            <v>159785</v>
          </cell>
          <cell r="G211">
            <v>0</v>
          </cell>
        </row>
        <row r="212">
          <cell r="B212" t="str">
            <v>Const. Stores &amp; Adv.</v>
          </cell>
          <cell r="C212">
            <v>18540</v>
          </cell>
          <cell r="D212">
            <v>32189</v>
          </cell>
          <cell r="E212">
            <v>33504</v>
          </cell>
          <cell r="F212">
            <v>42636</v>
          </cell>
          <cell r="G212">
            <v>0</v>
          </cell>
        </row>
        <row r="213">
          <cell r="B213" t="str">
            <v xml:space="preserve">Investments </v>
          </cell>
          <cell r="C213">
            <v>173380</v>
          </cell>
          <cell r="D213">
            <v>180575</v>
          </cell>
          <cell r="E213">
            <v>181932</v>
          </cell>
          <cell r="F213">
            <v>151259</v>
          </cell>
          <cell r="G213">
            <v>0</v>
          </cell>
        </row>
        <row r="214">
          <cell r="B214" t="str">
            <v>Current Assets</v>
          </cell>
          <cell r="C214">
            <v>135468</v>
          </cell>
          <cell r="D214">
            <v>156508</v>
          </cell>
          <cell r="E214">
            <v>164295</v>
          </cell>
          <cell r="F214">
            <v>228393</v>
          </cell>
          <cell r="G214">
            <v>0</v>
          </cell>
        </row>
        <row r="215">
          <cell r="B215" t="str">
            <v>Cash / Cash Equiv.</v>
          </cell>
          <cell r="C215">
            <v>6091</v>
          </cell>
          <cell r="D215">
            <v>88185</v>
          </cell>
          <cell r="E215">
            <v>90065</v>
          </cell>
          <cell r="F215">
            <v>137150</v>
          </cell>
          <cell r="G215">
            <v>0</v>
          </cell>
        </row>
        <row r="216">
          <cell r="B216" t="str">
            <v>Current Liab. / Prov</v>
          </cell>
          <cell r="C216">
            <v>80941</v>
          </cell>
          <cell r="D216">
            <v>67467</v>
          </cell>
          <cell r="E216">
            <v>63574</v>
          </cell>
          <cell r="F216">
            <v>76934</v>
          </cell>
          <cell r="G216">
            <v>0</v>
          </cell>
        </row>
        <row r="217">
          <cell r="B217" t="str">
            <v>Net Current Assets</v>
          </cell>
          <cell r="C217">
            <v>54527</v>
          </cell>
          <cell r="D217">
            <v>89041</v>
          </cell>
          <cell r="E217">
            <v>100721</v>
          </cell>
          <cell r="F217">
            <v>151459</v>
          </cell>
          <cell r="G217">
            <v>0</v>
          </cell>
        </row>
        <row r="218">
          <cell r="B218" t="str">
            <v>TOTAL ASSETS</v>
          </cell>
          <cell r="C218">
            <v>515405</v>
          </cell>
          <cell r="D218">
            <v>592016</v>
          </cell>
          <cell r="E218">
            <v>678495</v>
          </cell>
          <cell r="F218">
            <v>764360</v>
          </cell>
          <cell r="G218">
            <v>0</v>
          </cell>
        </row>
        <row r="219">
          <cell r="C219">
            <v>0</v>
          </cell>
          <cell r="D219">
            <v>0</v>
          </cell>
          <cell r="E219">
            <v>-756</v>
          </cell>
          <cell r="F219">
            <v>472</v>
          </cell>
          <cell r="G219">
            <v>0</v>
          </cell>
          <cell r="AA219">
            <v>72</v>
          </cell>
          <cell r="AB219">
            <v>87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</row>
        <row r="220">
          <cell r="B220" t="str">
            <v>NTPC-Cash Flow Statement</v>
          </cell>
        </row>
        <row r="221">
          <cell r="B221" t="str">
            <v>(Rs Millions)</v>
          </cell>
          <cell r="C221" t="str">
            <v>F2004</v>
          </cell>
          <cell r="D221" t="str">
            <v>F2005</v>
          </cell>
          <cell r="E221" t="str">
            <v>F2006e</v>
          </cell>
          <cell r="F221" t="str">
            <v>F2007e</v>
          </cell>
          <cell r="G221" t="str">
            <v>F2008e</v>
          </cell>
        </row>
        <row r="222">
          <cell r="B222" t="str">
            <v>Reported Net Profit</v>
          </cell>
          <cell r="C222">
            <v>52608</v>
          </cell>
          <cell r="D222">
            <v>58070</v>
          </cell>
          <cell r="E222">
            <v>58408</v>
          </cell>
          <cell r="F222">
            <v>68983</v>
          </cell>
          <cell r="G222">
            <v>74699</v>
          </cell>
        </row>
        <row r="223">
          <cell r="B223" t="str">
            <v>Depreciation</v>
          </cell>
          <cell r="C223">
            <v>20232</v>
          </cell>
          <cell r="D223">
            <v>19584</v>
          </cell>
          <cell r="E223">
            <v>20710</v>
          </cell>
          <cell r="F223">
            <v>20998</v>
          </cell>
          <cell r="G223">
            <v>22060</v>
          </cell>
        </row>
        <row r="224">
          <cell r="B224" t="str">
            <v>Change in Net W. Capital</v>
          </cell>
          <cell r="C224">
            <v>-23762</v>
          </cell>
          <cell r="D224">
            <v>47580</v>
          </cell>
          <cell r="E224">
            <v>-9800</v>
          </cell>
          <cell r="F224">
            <v>-3653</v>
          </cell>
          <cell r="G224">
            <v>14309</v>
          </cell>
        </row>
        <row r="225">
          <cell r="B225" t="str">
            <v>Misc. Expenditure w/off</v>
          </cell>
          <cell r="C225">
            <v>87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</row>
        <row r="226">
          <cell r="B226" t="str">
            <v>Other Cash Flows</v>
          </cell>
          <cell r="C226">
            <v>-12998</v>
          </cell>
          <cell r="D226">
            <v>-2</v>
          </cell>
          <cell r="E226">
            <v>-420</v>
          </cell>
          <cell r="F226">
            <v>-292</v>
          </cell>
          <cell r="G226">
            <v>0</v>
          </cell>
        </row>
        <row r="227">
          <cell r="B227" t="str">
            <v xml:space="preserve">Operating Cash Flows </v>
          </cell>
          <cell r="C227">
            <v>36167</v>
          </cell>
          <cell r="D227">
            <v>125232</v>
          </cell>
          <cell r="E227">
            <v>68898</v>
          </cell>
          <cell r="F227">
            <v>86036</v>
          </cell>
          <cell r="G227">
            <v>111068</v>
          </cell>
        </row>
        <row r="228">
          <cell r="B228" t="str">
            <v>Capex</v>
          </cell>
          <cell r="C228">
            <v>-45182</v>
          </cell>
          <cell r="D228">
            <v>-54486</v>
          </cell>
          <cell r="E228">
            <v>-94152</v>
          </cell>
          <cell r="F228">
            <v>-86798</v>
          </cell>
          <cell r="G228">
            <v>0</v>
          </cell>
        </row>
        <row r="229">
          <cell r="B229" t="str">
            <v>Change in Investments</v>
          </cell>
          <cell r="C229">
            <v>-3114</v>
          </cell>
          <cell r="D229">
            <v>-7195</v>
          </cell>
          <cell r="E229">
            <v>-1357</v>
          </cell>
          <cell r="F229">
            <v>30673</v>
          </cell>
          <cell r="G229">
            <v>151259</v>
          </cell>
        </row>
        <row r="230">
          <cell r="B230" t="str">
            <v>Investing Cash Flows</v>
          </cell>
          <cell r="C230">
            <v>-48296</v>
          </cell>
          <cell r="D230">
            <v>-61681</v>
          </cell>
          <cell r="E230">
            <v>-95509</v>
          </cell>
          <cell r="F230">
            <v>-56125</v>
          </cell>
          <cell r="G230">
            <v>151259</v>
          </cell>
        </row>
        <row r="231">
          <cell r="B231" t="str">
            <v>Equity Issuance</v>
          </cell>
          <cell r="C231">
            <v>0</v>
          </cell>
          <cell r="D231">
            <v>26664</v>
          </cell>
          <cell r="E231">
            <v>-27</v>
          </cell>
          <cell r="F231">
            <v>0</v>
          </cell>
          <cell r="G231">
            <v>-104762</v>
          </cell>
        </row>
        <row r="232">
          <cell r="B232" t="str">
            <v>Debt Issuance./Repayment</v>
          </cell>
          <cell r="C232">
            <v>22371</v>
          </cell>
          <cell r="D232">
            <v>16350</v>
          </cell>
          <cell r="E232">
            <v>53919</v>
          </cell>
          <cell r="F232">
            <v>45398</v>
          </cell>
          <cell r="G232">
            <v>-270195</v>
          </cell>
        </row>
        <row r="233">
          <cell r="B233" t="str">
            <v>Dividends</v>
          </cell>
          <cell r="C233">
            <v>-12210</v>
          </cell>
          <cell r="D233">
            <v>-22470</v>
          </cell>
          <cell r="E233">
            <v>-26435</v>
          </cell>
          <cell r="F233">
            <v>-30383</v>
          </cell>
          <cell r="G233">
            <v>0</v>
          </cell>
        </row>
        <row r="234">
          <cell r="B234" t="str">
            <v>Change in Deferred Rev.</v>
          </cell>
          <cell r="C234">
            <v>2612</v>
          </cell>
          <cell r="D234">
            <v>-2001</v>
          </cell>
          <cell r="E234">
            <v>1034</v>
          </cell>
          <cell r="F234">
            <v>2159</v>
          </cell>
          <cell r="G234">
            <v>-6567</v>
          </cell>
        </row>
        <row r="235">
          <cell r="B235" t="str">
            <v>Financing Cash Flows</v>
          </cell>
          <cell r="C235">
            <v>12773</v>
          </cell>
          <cell r="D235">
            <v>18543</v>
          </cell>
          <cell r="E235">
            <v>28491</v>
          </cell>
          <cell r="F235">
            <v>17174</v>
          </cell>
          <cell r="G235">
            <v>-381524</v>
          </cell>
        </row>
        <row r="236">
          <cell r="B236" t="str">
            <v>Net change in cash</v>
          </cell>
          <cell r="C236">
            <v>644</v>
          </cell>
          <cell r="D236">
            <v>82094</v>
          </cell>
          <cell r="E236">
            <v>1880</v>
          </cell>
          <cell r="F236">
            <v>47085</v>
          </cell>
          <cell r="G236">
            <v>-119197</v>
          </cell>
        </row>
        <row r="237">
          <cell r="B237" t="str">
            <v>#Change in Deferred Revenue on a/c of AAD and Change in Development Surcharge Fund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-119197</v>
          </cell>
        </row>
        <row r="239">
          <cell r="B239" t="str">
            <v>NTPC-Financial Ratios</v>
          </cell>
        </row>
        <row r="240">
          <cell r="C240" t="str">
            <v>F2004</v>
          </cell>
          <cell r="D240" t="str">
            <v>F2005</v>
          </cell>
          <cell r="E240" t="str">
            <v>F2006e</v>
          </cell>
          <cell r="F240" t="str">
            <v>F2007e</v>
          </cell>
          <cell r="G240" t="str">
            <v>F2008e</v>
          </cell>
        </row>
        <row r="241">
          <cell r="B241" t="str">
            <v>Valuations</v>
          </cell>
        </row>
        <row r="242">
          <cell r="B242" t="str">
            <v>EPS (Rs)</v>
          </cell>
          <cell r="C242">
            <v>5.4931563842704234</v>
          </cell>
          <cell r="D242">
            <v>5.8743948833736273</v>
          </cell>
          <cell r="E242">
            <v>7.1970476277843121</v>
          </cell>
          <cell r="F242">
            <v>8.3479834077022996</v>
          </cell>
          <cell r="G242">
            <v>9.0594048286716262</v>
          </cell>
        </row>
        <row r="243">
          <cell r="B243" t="str">
            <v>P/E</v>
          </cell>
          <cell r="C243">
            <v>22.755587362838558</v>
          </cell>
          <cell r="D243">
            <v>21.278787429457466</v>
          </cell>
          <cell r="E243">
            <v>17.36823298451376</v>
          </cell>
          <cell r="F243">
            <v>14.97367614371014</v>
          </cell>
          <cell r="G243">
            <v>13.797815901149949</v>
          </cell>
        </row>
        <row r="244">
          <cell r="B244" t="str">
            <v>Book Value (Rs)</v>
          </cell>
          <cell r="C244">
            <v>45.503840270117202</v>
          </cell>
          <cell r="D244">
            <v>50.66579391210518</v>
          </cell>
          <cell r="E244">
            <v>54.576186151504089</v>
          </cell>
          <cell r="F244">
            <v>59.077933803219132</v>
          </cell>
          <cell r="G244">
            <v>0</v>
          </cell>
        </row>
        <row r="245">
          <cell r="B245" t="str">
            <v>P/BV</v>
          </cell>
          <cell r="C245">
            <v>2.7470208944559933</v>
          </cell>
          <cell r="D245">
            <v>2.467147760811752</v>
          </cell>
          <cell r="E245">
            <v>2.290376239427919</v>
          </cell>
          <cell r="F245">
            <v>2.115849217346677</v>
          </cell>
          <cell r="G245" t="e">
            <v>#DIV/0!</v>
          </cell>
        </row>
        <row r="246">
          <cell r="B246" t="str">
            <v>DPS (Rs)</v>
          </cell>
          <cell r="C246">
            <v>1.3853352402482089</v>
          </cell>
          <cell r="D246">
            <v>2.4001073850976784</v>
          </cell>
          <cell r="E246">
            <v>2.8117276208238797</v>
          </cell>
          <cell r="F246">
            <v>3.2097646313287092</v>
          </cell>
          <cell r="G246">
            <v>3.25</v>
          </cell>
        </row>
        <row r="247">
          <cell r="B247" t="str">
            <v>Yield (%)</v>
          </cell>
          <cell r="C247">
            <v>1.1082681921985671E-2</v>
          </cell>
          <cell r="D247">
            <v>1.9200859080781427E-2</v>
          </cell>
          <cell r="E247">
            <v>2.2493820966591038E-2</v>
          </cell>
          <cell r="F247">
            <v>2.5678117050629674E-2</v>
          </cell>
          <cell r="G247">
            <v>2.5999999999999999E-2</v>
          </cell>
        </row>
        <row r="248">
          <cell r="B248" t="str">
            <v>EV/EBITDA</v>
          </cell>
          <cell r="C248">
            <v>27.680182934330631</v>
          </cell>
          <cell r="D248" t="e">
            <v>#REF!</v>
          </cell>
          <cell r="E248" t="e">
            <v>#REF!</v>
          </cell>
          <cell r="F248" t="e">
            <v>#REF!</v>
          </cell>
          <cell r="G248" t="e">
            <v>#REF!</v>
          </cell>
        </row>
        <row r="249">
          <cell r="B249" t="str">
            <v>Profitability Ratios</v>
          </cell>
        </row>
        <row r="250">
          <cell r="B250" t="str">
            <v>NPM (%)</v>
          </cell>
          <cell r="C250">
            <v>0.22744671309723169</v>
          </cell>
          <cell r="D250">
            <v>0.21609241080704616</v>
          </cell>
          <cell r="E250">
            <v>0.21640337826010853</v>
          </cell>
          <cell r="F250">
            <v>0.20319284915145666</v>
          </cell>
          <cell r="G250">
            <v>0.1933454121910185</v>
          </cell>
        </row>
        <row r="251">
          <cell r="B251" t="str">
            <v>ROCE (%)</v>
          </cell>
          <cell r="C251">
            <v>4.1731624212970109E-2</v>
          </cell>
          <cell r="D251">
            <v>8.3745928603485037E-2</v>
          </cell>
          <cell r="E251">
            <v>9.2726390286226257E-2</v>
          </cell>
          <cell r="F251">
            <v>0.11172451163747914</v>
          </cell>
          <cell r="G251">
            <v>0.24105889868671848</v>
          </cell>
        </row>
        <row r="252">
          <cell r="B252" t="str">
            <v>RONW (%)</v>
          </cell>
          <cell r="C252">
            <v>0.12559829439647768</v>
          </cell>
          <cell r="D252">
            <v>0.12527962993854466</v>
          </cell>
          <cell r="E252">
            <v>0.13677142188762217</v>
          </cell>
          <cell r="F252">
            <v>0.14690155378490308</v>
          </cell>
          <cell r="G252">
            <v>0.30669335386194507</v>
          </cell>
        </row>
        <row r="253">
          <cell r="B253" t="str">
            <v>Gearing / Coverage Ratios</v>
          </cell>
        </row>
        <row r="254">
          <cell r="B254" t="str">
            <v>Debt/Equity</v>
          </cell>
          <cell r="C254">
            <v>0.43467669570549733</v>
          </cell>
          <cell r="D254">
            <v>0.40903095774398401</v>
          </cell>
          <cell r="E254">
            <v>0.49954222832584455</v>
          </cell>
          <cell r="F254">
            <v>0.55467282525019246</v>
          </cell>
          <cell r="G254" t="e">
            <v>#DIV/0!</v>
          </cell>
        </row>
        <row r="255">
          <cell r="B255" t="str">
            <v>Net Debt / Equity</v>
          </cell>
          <cell r="C255">
            <v>0.41754312927389797</v>
          </cell>
          <cell r="D255">
            <v>0.19794237402546419</v>
          </cell>
          <cell r="E255">
            <v>0.29940045243841196</v>
          </cell>
          <cell r="F255">
            <v>0.2731229150628689</v>
          </cell>
          <cell r="G255" t="e">
            <v>#DIV/0!</v>
          </cell>
        </row>
        <row r="256">
          <cell r="B256" t="str">
            <v>Interest Coverage</v>
          </cell>
          <cell r="C256">
            <v>4.8772808009042468</v>
          </cell>
          <cell r="D256">
            <v>5.9994084007099193</v>
          </cell>
          <cell r="E256">
            <v>7.8751403777437465</v>
          </cell>
          <cell r="F256">
            <v>5.7403168547660677</v>
          </cell>
          <cell r="G256">
            <v>6.5707443087024382</v>
          </cell>
        </row>
        <row r="257">
          <cell r="B257" t="str">
            <v>Debt Service Coverage</v>
          </cell>
          <cell r="C257">
            <v>1.6165805881880704</v>
          </cell>
          <cell r="D257">
            <v>2.4844228492099139</v>
          </cell>
          <cell r="E257">
            <v>1.1913418175078767</v>
          </cell>
          <cell r="F257">
            <v>1.8097489267160016</v>
          </cell>
          <cell r="G257">
            <v>6.5707443087024382</v>
          </cell>
        </row>
        <row r="258">
          <cell r="B258" t="str">
            <v>Other Ratios</v>
          </cell>
        </row>
        <row r="259">
          <cell r="B259" t="str">
            <v>Effective Tax Rate</v>
          </cell>
          <cell r="C259">
            <v>0.10637273833837109</v>
          </cell>
          <cell r="D259">
            <v>4.4708230467036238E-2</v>
          </cell>
          <cell r="E259">
            <v>0.11878174096403434</v>
          </cell>
          <cell r="F259">
            <v>0.2306067244925333</v>
          </cell>
          <cell r="G259">
            <v>0.27834025698000192</v>
          </cell>
        </row>
        <row r="260">
          <cell r="B260" t="str">
            <v>Capex / EBITDA</v>
          </cell>
          <cell r="C260">
            <v>1.1116797480500946</v>
          </cell>
          <cell r="D260">
            <v>0.82610871048442125</v>
          </cell>
          <cell r="E260">
            <v>1.1820715630885121</v>
          </cell>
          <cell r="F260">
            <v>0.85418491364463911</v>
          </cell>
          <cell r="G260">
            <v>0</v>
          </cell>
        </row>
        <row r="262">
          <cell r="B262" t="str">
            <v>Exhibit 1</v>
          </cell>
        </row>
        <row r="263">
          <cell r="B263" t="str">
            <v>NTPC-Earnings Breakdown</v>
          </cell>
        </row>
        <row r="264">
          <cell r="C264" t="str">
            <v>FY05</v>
          </cell>
          <cell r="D264" t="str">
            <v>FY06</v>
          </cell>
          <cell r="E264" t="str">
            <v>FY07</v>
          </cell>
          <cell r="F264" t="str">
            <v>FY08E</v>
          </cell>
          <cell r="G264" t="str">
            <v xml:space="preserve">2yr CAGR# </v>
          </cell>
          <cell r="I264" t="str">
            <v>Pay attention to %age signs while Excel Linking</v>
          </cell>
        </row>
        <row r="265">
          <cell r="B265" t="str">
            <v>Regulated Return</v>
          </cell>
          <cell r="C265" t="e">
            <v>#REF!</v>
          </cell>
          <cell r="D265" t="e">
            <v>#REF!</v>
          </cell>
          <cell r="E265" t="e">
            <v>#REF!</v>
          </cell>
          <cell r="F265" t="e">
            <v>#REF!</v>
          </cell>
          <cell r="G265" t="e">
            <v>#REF!</v>
          </cell>
        </row>
        <row r="266">
          <cell r="B266" t="str">
            <v>YoY</v>
          </cell>
          <cell r="C266" t="e">
            <v>#REF!</v>
          </cell>
          <cell r="D266" t="e">
            <v>#REF!</v>
          </cell>
          <cell r="E266" t="e">
            <v>#REF!</v>
          </cell>
          <cell r="F266" t="e">
            <v>#REF!</v>
          </cell>
        </row>
        <row r="267">
          <cell r="B267" t="str">
            <v>Incentives*</v>
          </cell>
          <cell r="C267" t="e">
            <v>#REF!</v>
          </cell>
          <cell r="D267" t="e">
            <v>#REF!</v>
          </cell>
          <cell r="E267" t="e">
            <v>#REF!</v>
          </cell>
          <cell r="F267" t="e">
            <v>#REF!</v>
          </cell>
          <cell r="G267" t="e">
            <v>#REF!</v>
          </cell>
        </row>
        <row r="268">
          <cell r="B268" t="str">
            <v>YoY</v>
          </cell>
          <cell r="D268" t="e">
            <v>#REF!</v>
          </cell>
          <cell r="E268" t="e">
            <v>#REF!</v>
          </cell>
          <cell r="F268" t="e">
            <v>#REF!</v>
          </cell>
        </row>
        <row r="269">
          <cell r="B269" t="str">
            <v xml:space="preserve">Business Earnings </v>
          </cell>
          <cell r="C269" t="e">
            <v>#REF!</v>
          </cell>
          <cell r="D269" t="e">
            <v>#REF!</v>
          </cell>
          <cell r="E269" t="e">
            <v>#REF!</v>
          </cell>
          <cell r="F269" t="e">
            <v>#REF!</v>
          </cell>
          <cell r="G269" t="e">
            <v>#REF!</v>
          </cell>
        </row>
        <row r="270">
          <cell r="B270" t="str">
            <v>YoY</v>
          </cell>
          <cell r="D270" t="e">
            <v>#REF!</v>
          </cell>
          <cell r="E270" t="e">
            <v>#REF!</v>
          </cell>
          <cell r="F270" t="e">
            <v>#REF!</v>
          </cell>
        </row>
        <row r="271">
          <cell r="B271" t="str">
            <v>Financial Earnings</v>
          </cell>
          <cell r="C271" t="e">
            <v>#REF!</v>
          </cell>
          <cell r="D271" t="e">
            <v>#REF!</v>
          </cell>
          <cell r="E271" t="e">
            <v>#REF!</v>
          </cell>
          <cell r="F271" t="e">
            <v>#REF!</v>
          </cell>
          <cell r="G271" t="e">
            <v>#REF!</v>
          </cell>
        </row>
        <row r="272">
          <cell r="B272" t="str">
            <v>YoY</v>
          </cell>
          <cell r="D272" t="e">
            <v>#REF!</v>
          </cell>
          <cell r="E272" t="e">
            <v>#REF!</v>
          </cell>
          <cell r="F272" t="e">
            <v>#REF!</v>
          </cell>
        </row>
        <row r="273">
          <cell r="B273" t="str">
            <v xml:space="preserve">Net Earnings </v>
          </cell>
          <cell r="C273" t="e">
            <v>#REF!</v>
          </cell>
          <cell r="D273" t="e">
            <v>#REF!</v>
          </cell>
          <cell r="E273" t="e">
            <v>#REF!</v>
          </cell>
          <cell r="F273" t="e">
            <v>#REF!</v>
          </cell>
          <cell r="G273" t="e">
            <v>#REF!</v>
          </cell>
        </row>
        <row r="274">
          <cell r="B274" t="str">
            <v>Net Extraordinary</v>
          </cell>
          <cell r="C274">
            <v>9.632886117600604</v>
          </cell>
          <cell r="D274">
            <v>-0.93500000000000005</v>
          </cell>
          <cell r="E274">
            <v>0.15</v>
          </cell>
          <cell r="F274">
            <v>0</v>
          </cell>
        </row>
        <row r="275">
          <cell r="B275" t="str">
            <v>Reported Earnings</v>
          </cell>
          <cell r="C275" t="e">
            <v>#REF!</v>
          </cell>
          <cell r="D275" t="e">
            <v>#REF!</v>
          </cell>
          <cell r="E275" t="e">
            <v>#REF!</v>
          </cell>
          <cell r="F275" t="e">
            <v>#REF!</v>
          </cell>
          <cell r="G275" t="e">
            <v>#REF!</v>
          </cell>
        </row>
        <row r="276">
          <cell r="B276" t="str">
            <v>*Net of Additional Depreciation,# For F'06E-F'08E</v>
          </cell>
        </row>
        <row r="277">
          <cell r="B277" t="str">
            <v>NTPC-Components of Earnings (%)</v>
          </cell>
        </row>
        <row r="278">
          <cell r="C278" t="str">
            <v>FY05</v>
          </cell>
          <cell r="D278" t="str">
            <v>FY06</v>
          </cell>
          <cell r="E278" t="str">
            <v>FY07</v>
          </cell>
          <cell r="F278" t="str">
            <v>FY08E</v>
          </cell>
        </row>
        <row r="279">
          <cell r="B279" t="str">
            <v>Regulated Return</v>
          </cell>
          <cell r="C279" t="e">
            <v>#REF!</v>
          </cell>
          <cell r="D279" t="e">
            <v>#REF!</v>
          </cell>
          <cell r="E279" t="e">
            <v>#REF!</v>
          </cell>
          <cell r="F279" t="e">
            <v>#REF!</v>
          </cell>
        </row>
        <row r="280">
          <cell r="B280" t="str">
            <v>Incentives *</v>
          </cell>
          <cell r="C280" t="e">
            <v>#REF!</v>
          </cell>
          <cell r="D280" t="e">
            <v>#REF!</v>
          </cell>
          <cell r="E280" t="e">
            <v>#REF!</v>
          </cell>
          <cell r="F280" t="e">
            <v>#REF!</v>
          </cell>
        </row>
        <row r="281">
          <cell r="B281" t="str">
            <v>Non-Operating Earnings</v>
          </cell>
          <cell r="C281" t="e">
            <v>#REF!</v>
          </cell>
          <cell r="D281" t="e">
            <v>#REF!</v>
          </cell>
          <cell r="E281" t="e">
            <v>#REF!</v>
          </cell>
          <cell r="F281" t="e">
            <v>#REF!</v>
          </cell>
        </row>
        <row r="282">
          <cell r="B282" t="str">
            <v xml:space="preserve">Total Earnings </v>
          </cell>
          <cell r="C282" t="e">
            <v>#REF!</v>
          </cell>
          <cell r="D282" t="e">
            <v>#REF!</v>
          </cell>
          <cell r="E282" t="e">
            <v>#REF!</v>
          </cell>
          <cell r="F282" t="e">
            <v>#REF!</v>
          </cell>
        </row>
        <row r="283">
          <cell r="B283" t="str">
            <v>*Net of Additional Depreciation</v>
          </cell>
        </row>
        <row r="284">
          <cell r="B284" t="str">
            <v>Exhibit 3</v>
          </cell>
        </row>
        <row r="285">
          <cell r="B285" t="str">
            <v>NTPC-Impact of Depreciation Policy:Companies Act Vs. CERC</v>
          </cell>
        </row>
        <row r="286">
          <cell r="B286" t="str">
            <v>Rate</v>
          </cell>
          <cell r="C286" t="str">
            <v>F2005</v>
          </cell>
          <cell r="D286" t="str">
            <v>F2006E</v>
          </cell>
          <cell r="E286" t="str">
            <v>F2007E</v>
          </cell>
          <cell r="F286" t="str">
            <v>F2008E</v>
          </cell>
        </row>
        <row r="287">
          <cell r="B287" t="str">
            <v xml:space="preserve">Accounting Rate* </v>
          </cell>
          <cell r="C287" t="e">
            <v>#REF!</v>
          </cell>
          <cell r="D287" t="e">
            <v>#REF!</v>
          </cell>
          <cell r="E287" t="e">
            <v>#REF!</v>
          </cell>
          <cell r="F287" t="e">
            <v>#REF!</v>
          </cell>
        </row>
        <row r="288">
          <cell r="B288" t="str">
            <v>Regulatory Normative</v>
          </cell>
          <cell r="C288" t="e">
            <v>#REF!</v>
          </cell>
          <cell r="D288" t="e">
            <v>#REF!</v>
          </cell>
          <cell r="E288" t="e">
            <v>#REF!</v>
          </cell>
          <cell r="F288" t="e">
            <v>#REF!</v>
          </cell>
        </row>
        <row r="289">
          <cell r="B289" t="str">
            <v>Addl. Depreciation</v>
          </cell>
          <cell r="C289" t="e">
            <v>#REF!</v>
          </cell>
          <cell r="D289" t="e">
            <v>#REF!</v>
          </cell>
          <cell r="E289" t="e">
            <v>#REF!</v>
          </cell>
          <cell r="F289" t="e">
            <v>#REF!</v>
          </cell>
        </row>
        <row r="290">
          <cell r="B290" t="str">
            <v>Rs Million</v>
          </cell>
        </row>
        <row r="291">
          <cell r="B291" t="str">
            <v>Accounting Depreciation *</v>
          </cell>
          <cell r="C291">
            <v>19584</v>
          </cell>
          <cell r="D291">
            <v>20710</v>
          </cell>
          <cell r="E291">
            <v>20998</v>
          </cell>
          <cell r="F291">
            <v>22060</v>
          </cell>
        </row>
        <row r="292">
          <cell r="B292" t="str">
            <v>Normative Depreciation</v>
          </cell>
          <cell r="C292" t="e">
            <v>#REF!</v>
          </cell>
          <cell r="D292" t="e">
            <v>#REF!</v>
          </cell>
          <cell r="E292" t="e">
            <v>#REF!</v>
          </cell>
          <cell r="F292" t="e">
            <v>#REF!</v>
          </cell>
        </row>
        <row r="293">
          <cell r="B293" t="str">
            <v>Addl. Depreciation</v>
          </cell>
          <cell r="C293" t="e">
            <v>#REF!</v>
          </cell>
          <cell r="D293" t="e">
            <v>#REF!</v>
          </cell>
          <cell r="E293" t="e">
            <v>#REF!</v>
          </cell>
          <cell r="F293" t="e">
            <v>#REF!</v>
          </cell>
        </row>
        <row r="294">
          <cell r="B294" t="str">
            <v>Net Profit</v>
          </cell>
          <cell r="C294">
            <v>48437.113882399397</v>
          </cell>
          <cell r="D294">
            <v>59343</v>
          </cell>
          <cell r="E294">
            <v>68833</v>
          </cell>
          <cell r="F294">
            <v>74699</v>
          </cell>
        </row>
        <row r="295">
          <cell r="B295" t="str">
            <v>Potential Upside</v>
          </cell>
          <cell r="C295" t="e">
            <v>#REF!</v>
          </cell>
          <cell r="D295" t="e">
            <v>#REF!</v>
          </cell>
          <cell r="E295" t="e">
            <v>#REF!</v>
          </cell>
          <cell r="F295" t="e">
            <v>#REF!</v>
          </cell>
        </row>
        <row r="296">
          <cell r="B296" t="str">
            <v xml:space="preserve"> * As per Companies Act ,1956</v>
          </cell>
        </row>
        <row r="297">
          <cell r="D297" t="e">
            <v>#REF!</v>
          </cell>
          <cell r="E297" t="e">
            <v>#REF!</v>
          </cell>
          <cell r="F297" t="e">
            <v>#REF!</v>
          </cell>
        </row>
        <row r="299">
          <cell r="B299" t="str">
            <v>Exhibit 4</v>
          </cell>
        </row>
        <row r="300">
          <cell r="B300" t="str">
            <v>NTPC-Capacity Addition (Commercial Operations)</v>
          </cell>
        </row>
        <row r="301">
          <cell r="B301" t="str">
            <v>(MW)</v>
          </cell>
          <cell r="C301" t="str">
            <v>F2005</v>
          </cell>
          <cell r="D301" t="str">
            <v>F2006E</v>
          </cell>
          <cell r="E301" t="str">
            <v>F2007E</v>
          </cell>
          <cell r="F301" t="str">
            <v>F2008E</v>
          </cell>
          <cell r="G301" t="str">
            <v>F2009E</v>
          </cell>
        </row>
        <row r="302">
          <cell r="B302" t="str">
            <v>Northern Region</v>
          </cell>
        </row>
        <row r="303">
          <cell r="B303" t="str">
            <v>Rihand - II (U1)</v>
          </cell>
          <cell r="D303" t="e">
            <v>#REF!</v>
          </cell>
        </row>
        <row r="304">
          <cell r="B304" t="str">
            <v>Rihand - II (U2)</v>
          </cell>
          <cell r="E304">
            <v>500</v>
          </cell>
        </row>
        <row r="305">
          <cell r="B305" t="str">
            <v>Feroze (Unchahar - III)</v>
          </cell>
          <cell r="E305" t="e">
            <v>#REF!</v>
          </cell>
        </row>
        <row r="306">
          <cell r="B306" t="str">
            <v>Southern Region</v>
          </cell>
        </row>
        <row r="307">
          <cell r="B307" t="str">
            <v>Ramagundam</v>
          </cell>
          <cell r="C307" t="e">
            <v>#REF!</v>
          </cell>
        </row>
        <row r="308">
          <cell r="B308" t="str">
            <v>Eastern Region</v>
          </cell>
        </row>
        <row r="309">
          <cell r="B309" t="str">
            <v>Talcher</v>
          </cell>
          <cell r="C309">
            <v>1000</v>
          </cell>
        </row>
        <row r="310">
          <cell r="B310" t="str">
            <v>Talcher (U6)</v>
          </cell>
          <cell r="D310" t="e">
            <v>#REF!</v>
          </cell>
        </row>
        <row r="311">
          <cell r="B311" t="str">
            <v>Kahalgaon - II (U1)</v>
          </cell>
          <cell r="E311" t="e">
            <v>#REF!</v>
          </cell>
        </row>
        <row r="312">
          <cell r="B312" t="str">
            <v>Kahalgaon - II (Phase 2)</v>
          </cell>
          <cell r="F312" t="e">
            <v>#REF!</v>
          </cell>
        </row>
        <row r="313">
          <cell r="B313" t="str">
            <v>Kahalgaon - II (U2)</v>
          </cell>
          <cell r="F313" t="e">
            <v>#REF!</v>
          </cell>
        </row>
        <row r="314">
          <cell r="B314" t="str">
            <v>Barh (U1)</v>
          </cell>
          <cell r="G314">
            <v>660</v>
          </cell>
        </row>
        <row r="315">
          <cell r="B315" t="str">
            <v>Western Region</v>
          </cell>
        </row>
        <row r="316">
          <cell r="B316" t="str">
            <v>Vindhyachal - III (U6)</v>
          </cell>
          <cell r="E316" t="e">
            <v>#REF!</v>
          </cell>
        </row>
        <row r="317">
          <cell r="B317" t="str">
            <v>Vindhyachal - III (U5)</v>
          </cell>
          <cell r="E317" t="e">
            <v>#REF!</v>
          </cell>
        </row>
        <row r="318">
          <cell r="B318" t="str">
            <v>Sipat - II (U1)</v>
          </cell>
          <cell r="F318" t="e">
            <v>#REF!</v>
          </cell>
        </row>
        <row r="319">
          <cell r="B319" t="str">
            <v>Sipat - II (U2)</v>
          </cell>
          <cell r="F319" t="e">
            <v>#REF!</v>
          </cell>
        </row>
        <row r="320">
          <cell r="B320" t="str">
            <v>Sipat - I (U1)</v>
          </cell>
          <cell r="G320">
            <v>660</v>
          </cell>
        </row>
        <row r="321">
          <cell r="B321" t="str">
            <v>Sipat - I (U2)</v>
          </cell>
          <cell r="G321">
            <v>660</v>
          </cell>
        </row>
        <row r="322">
          <cell r="B322" t="str">
            <v>Total</v>
          </cell>
          <cell r="C322" t="e">
            <v>#REF!</v>
          </cell>
          <cell r="D322" t="e">
            <v>#REF!</v>
          </cell>
          <cell r="E322" t="e">
            <v>#REF!</v>
          </cell>
          <cell r="F322" t="e">
            <v>#REF!</v>
          </cell>
          <cell r="G322">
            <v>1980</v>
          </cell>
        </row>
        <row r="323">
          <cell r="B323" t="str">
            <v xml:space="preserve">Source: Company data, Morgan Stanley Research </v>
          </cell>
        </row>
        <row r="324">
          <cell r="B324" t="str">
            <v>Exhibit 29</v>
          </cell>
        </row>
        <row r="325">
          <cell r="B325" t="str">
            <v>NTPC: Owned Stations</v>
          </cell>
        </row>
        <row r="326">
          <cell r="E326" t="str">
            <v>Installed Capacity (MW)</v>
          </cell>
        </row>
        <row r="327">
          <cell r="B327" t="str">
            <v xml:space="preserve">Power Station </v>
          </cell>
          <cell r="C327" t="str">
            <v>Location</v>
          </cell>
          <cell r="D327" t="str">
            <v>Fuel</v>
          </cell>
          <cell r="E327" t="str">
            <v>F2005</v>
          </cell>
          <cell r="F327" t="str">
            <v>F2006E</v>
          </cell>
          <cell r="G327" t="str">
            <v>F2007E</v>
          </cell>
          <cell r="H327" t="str">
            <v>F2008E</v>
          </cell>
          <cell r="I327" t="str">
            <v>F2009E</v>
          </cell>
        </row>
        <row r="328">
          <cell r="B328" t="str">
            <v>Northern Region</v>
          </cell>
        </row>
        <row r="329">
          <cell r="B329" t="str">
            <v>Singrauli</v>
          </cell>
          <cell r="C329" t="str">
            <v>Sonebhadra,UP</v>
          </cell>
          <cell r="D329" t="str">
            <v>Coal</v>
          </cell>
          <cell r="E329">
            <v>2000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 t="str">
            <v>Rihand</v>
          </cell>
          <cell r="C330" t="str">
            <v>Sonebhadra, UP</v>
          </cell>
          <cell r="D330" t="str">
            <v>Coal</v>
          </cell>
          <cell r="E330">
            <v>1000</v>
          </cell>
          <cell r="F330" t="e">
            <v>#REF!</v>
          </cell>
          <cell r="G330">
            <v>0</v>
          </cell>
          <cell r="H330">
            <v>0</v>
          </cell>
          <cell r="I330">
            <v>0</v>
          </cell>
        </row>
        <row r="331">
          <cell r="B331" t="str">
            <v>Tanda</v>
          </cell>
          <cell r="C331" t="str">
            <v>Ambedekar Nagar, UP</v>
          </cell>
          <cell r="D331" t="str">
            <v>Coal</v>
          </cell>
          <cell r="E331">
            <v>440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 t="str">
            <v>Unchahar</v>
          </cell>
          <cell r="C332" t="str">
            <v>Rae Bareli, UP</v>
          </cell>
          <cell r="D332" t="str">
            <v>Coal</v>
          </cell>
          <cell r="E332">
            <v>840</v>
          </cell>
          <cell r="F332">
            <v>0</v>
          </cell>
          <cell r="G332" t="e">
            <v>#REF!</v>
          </cell>
          <cell r="H332">
            <v>0</v>
          </cell>
          <cell r="I332">
            <v>0</v>
          </cell>
        </row>
        <row r="333">
          <cell r="B333" t="str">
            <v>Western Region</v>
          </cell>
        </row>
        <row r="334">
          <cell r="B334" t="str">
            <v>Korba</v>
          </cell>
          <cell r="C334" t="str">
            <v>Bilaspur, Chhattisgarh</v>
          </cell>
          <cell r="D334" t="str">
            <v>Coal</v>
          </cell>
          <cell r="E334">
            <v>2100</v>
          </cell>
          <cell r="F334">
            <v>0</v>
          </cell>
          <cell r="G334">
            <v>0</v>
          </cell>
          <cell r="H334">
            <v>0</v>
          </cell>
          <cell r="I334" t="e">
            <v>#REF!</v>
          </cell>
        </row>
        <row r="335">
          <cell r="B335" t="str">
            <v>Vindhyachal</v>
          </cell>
          <cell r="C335" t="str">
            <v>Sidhi, Madhya Pradesh</v>
          </cell>
          <cell r="D335" t="str">
            <v>Coal</v>
          </cell>
          <cell r="E335">
            <v>2260</v>
          </cell>
          <cell r="F335">
            <v>0</v>
          </cell>
          <cell r="G335" t="e">
            <v>#REF!</v>
          </cell>
          <cell r="H335">
            <v>0</v>
          </cell>
          <cell r="I335">
            <v>0</v>
          </cell>
        </row>
        <row r="336">
          <cell r="B336" t="str">
            <v>Kawas</v>
          </cell>
          <cell r="C336" t="str">
            <v>Surat, Gujarat</v>
          </cell>
          <cell r="D336" t="str">
            <v>Gas</v>
          </cell>
          <cell r="E336">
            <v>645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 t="str">
            <v>Jhanor Gandhar</v>
          </cell>
          <cell r="C337" t="str">
            <v>Bharuch, Gujarat</v>
          </cell>
          <cell r="D337" t="str">
            <v>Gas</v>
          </cell>
          <cell r="E337">
            <v>648</v>
          </cell>
          <cell r="F337">
            <v>0</v>
          </cell>
          <cell r="G337">
            <v>0</v>
          </cell>
          <cell r="I337">
            <v>0</v>
          </cell>
        </row>
        <row r="338">
          <cell r="B338" t="str">
            <v xml:space="preserve">Sipat </v>
          </cell>
          <cell r="C338" t="str">
            <v>Bilaspur, Chhattisgarh</v>
          </cell>
          <cell r="D338" t="str">
            <v>Coal</v>
          </cell>
          <cell r="E338">
            <v>0</v>
          </cell>
          <cell r="G338" t="e">
            <v>#REF!</v>
          </cell>
          <cell r="H338" t="e">
            <v>#REF!</v>
          </cell>
          <cell r="I338" t="e">
            <v>#REF!</v>
          </cell>
        </row>
        <row r="339">
          <cell r="B339" t="str">
            <v>Southern Region</v>
          </cell>
        </row>
        <row r="340">
          <cell r="B340" t="str">
            <v>Ramagundam</v>
          </cell>
          <cell r="C340" t="str">
            <v>Karimnagar, AP</v>
          </cell>
          <cell r="D340" t="str">
            <v>Coal</v>
          </cell>
          <cell r="E340">
            <v>2600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 t="str">
            <v>Simhadri</v>
          </cell>
          <cell r="C341" t="str">
            <v>Pittavanipalem , AP</v>
          </cell>
          <cell r="D341" t="str">
            <v>Coal</v>
          </cell>
          <cell r="E341">
            <v>1000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 t="str">
            <v>Kayamkulam</v>
          </cell>
          <cell r="C342" t="str">
            <v>Allappuzha, Kerala</v>
          </cell>
          <cell r="D342" t="str">
            <v>Naphtha/Gas</v>
          </cell>
          <cell r="E342">
            <v>350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 t="str">
            <v>Eastern Region</v>
          </cell>
        </row>
        <row r="344">
          <cell r="B344" t="str">
            <v>Farakka</v>
          </cell>
          <cell r="C344" t="str">
            <v>Murshidabad, West Bengal</v>
          </cell>
          <cell r="D344" t="str">
            <v>Coal</v>
          </cell>
          <cell r="E344">
            <v>1600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 t="str">
            <v>Kahalgaon</v>
          </cell>
          <cell r="C345" t="str">
            <v>Bhagalpur, Bihar</v>
          </cell>
          <cell r="D345" t="str">
            <v>Coal</v>
          </cell>
          <cell r="E345">
            <v>840</v>
          </cell>
          <cell r="F345">
            <v>0</v>
          </cell>
          <cell r="G345" t="e">
            <v>#REF!</v>
          </cell>
          <cell r="H345">
            <v>0</v>
          </cell>
          <cell r="I345">
            <v>0</v>
          </cell>
        </row>
        <row r="346">
          <cell r="B346" t="str">
            <v>Bahr</v>
          </cell>
          <cell r="C346" t="str">
            <v>Patna, Bihar</v>
          </cell>
          <cell r="D346" t="str">
            <v>Coal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 t="e">
            <v>#REF!</v>
          </cell>
        </row>
        <row r="347">
          <cell r="B347" t="str">
            <v>Talcher STPS</v>
          </cell>
          <cell r="C347" t="str">
            <v>Angul, Orissa</v>
          </cell>
          <cell r="D347" t="str">
            <v>Coal</v>
          </cell>
          <cell r="E347">
            <v>2000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 t="str">
            <v>Talcher TPS</v>
          </cell>
          <cell r="C348" t="str">
            <v>Angul, Orissa</v>
          </cell>
          <cell r="D348" t="str">
            <v>Coal</v>
          </cell>
          <cell r="E348">
            <v>460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 t="str">
            <v>National Capital Region</v>
          </cell>
        </row>
        <row r="350">
          <cell r="B350" t="str">
            <v>Dadri Thermal</v>
          </cell>
          <cell r="C350" t="str">
            <v>Budh Nagar, UP</v>
          </cell>
          <cell r="D350" t="str">
            <v>Coal</v>
          </cell>
          <cell r="E350">
            <v>840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 t="str">
            <v>Dadri Gas</v>
          </cell>
          <cell r="C351" t="str">
            <v>Budh Nagar, UP</v>
          </cell>
          <cell r="D351" t="str">
            <v>Gas</v>
          </cell>
          <cell r="E351">
            <v>817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 t="str">
            <v>Anta</v>
          </cell>
          <cell r="C352" t="str">
            <v>Baran, Rajasthan</v>
          </cell>
          <cell r="D352" t="str">
            <v>Gas</v>
          </cell>
          <cell r="E352">
            <v>413</v>
          </cell>
          <cell r="G352">
            <v>0</v>
          </cell>
          <cell r="H352">
            <v>0</v>
          </cell>
          <cell r="I352">
            <v>0</v>
          </cell>
        </row>
        <row r="353">
          <cell r="B353" t="str">
            <v>Auraiya</v>
          </cell>
          <cell r="C353" t="str">
            <v>Etawah, UP</v>
          </cell>
          <cell r="D353" t="str">
            <v>Gas</v>
          </cell>
          <cell r="E353">
            <v>652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 t="str">
            <v>Faridabad</v>
          </cell>
          <cell r="C354" t="str">
            <v>Faridabad, Haryana</v>
          </cell>
          <cell r="D354" t="str">
            <v>Gas</v>
          </cell>
          <cell r="E354">
            <v>430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 t="str">
            <v xml:space="preserve">Total </v>
          </cell>
          <cell r="E355">
            <v>21935</v>
          </cell>
          <cell r="F355" t="e">
            <v>#REF!</v>
          </cell>
          <cell r="G355" t="e">
            <v>#REF!</v>
          </cell>
          <cell r="H355" t="e">
            <v>#REF!</v>
          </cell>
          <cell r="I355" t="e">
            <v>#REF!</v>
          </cell>
        </row>
        <row r="356">
          <cell r="B356" t="str">
            <v>Note: AP= Andhra Pradesh,UP= Uttar Pradesh</v>
          </cell>
        </row>
        <row r="359">
          <cell r="B359" t="str">
            <v>NTPC: Owned Stations</v>
          </cell>
        </row>
        <row r="360">
          <cell r="B360" t="str">
            <v>Power Project</v>
          </cell>
          <cell r="C360" t="str">
            <v>Location</v>
          </cell>
          <cell r="D360" t="str">
            <v>Capacity (MW)</v>
          </cell>
          <cell r="E360" t="str">
            <v>Commissioning</v>
          </cell>
          <cell r="F360" t="str">
            <v>COD*</v>
          </cell>
        </row>
        <row r="361">
          <cell r="B361" t="str">
            <v>Vindhyachal - III (U6)</v>
          </cell>
          <cell r="C361" t="str">
            <v>Sidhi, Madhya Pradesh</v>
          </cell>
          <cell r="D361">
            <v>500</v>
          </cell>
          <cell r="E361">
            <v>38959</v>
          </cell>
          <cell r="F361">
            <v>39081</v>
          </cell>
        </row>
        <row r="362">
          <cell r="B362" t="str">
            <v>Vindhyachal - III (U5)</v>
          </cell>
          <cell r="C362" t="str">
            <v>Sidhi, Madhya Pradesh</v>
          </cell>
          <cell r="D362">
            <v>500</v>
          </cell>
          <cell r="E362">
            <v>39020</v>
          </cell>
          <cell r="F362">
            <v>39141</v>
          </cell>
        </row>
        <row r="363">
          <cell r="B363" t="str">
            <v>Unchahar - III</v>
          </cell>
          <cell r="C363" t="str">
            <v>Rae Bareli, UP</v>
          </cell>
          <cell r="D363">
            <v>210</v>
          </cell>
          <cell r="E363">
            <v>38988</v>
          </cell>
          <cell r="F363">
            <v>39083</v>
          </cell>
        </row>
        <row r="364">
          <cell r="B364" t="str">
            <v>Sipat - II (U1)</v>
          </cell>
          <cell r="C364" t="str">
            <v>Bilaspur, Chhattisgarh</v>
          </cell>
          <cell r="D364">
            <v>500</v>
          </cell>
          <cell r="E364">
            <v>39142</v>
          </cell>
          <cell r="F364">
            <v>39265</v>
          </cell>
        </row>
        <row r="365">
          <cell r="B365" t="str">
            <v>Kahalgaon - II (U1)</v>
          </cell>
          <cell r="C365" t="str">
            <v>Bhagalpur, Bihar</v>
          </cell>
          <cell r="D365">
            <v>500</v>
          </cell>
          <cell r="E365">
            <v>39119</v>
          </cell>
          <cell r="F365">
            <v>39239</v>
          </cell>
        </row>
        <row r="366">
          <cell r="B366" t="str">
            <v>Kahalgaon - II (Phase 2)</v>
          </cell>
          <cell r="C366" t="str">
            <v>Bhagalpur, Bihar</v>
          </cell>
          <cell r="D366">
            <v>500</v>
          </cell>
          <cell r="E366">
            <v>39142</v>
          </cell>
          <cell r="F366">
            <v>39262</v>
          </cell>
        </row>
        <row r="367">
          <cell r="B367" t="str">
            <v>Kahalgaon - II (U2)</v>
          </cell>
          <cell r="C367" t="str">
            <v>Bhagalpur, Bihar</v>
          </cell>
          <cell r="D367">
            <v>500</v>
          </cell>
          <cell r="E367">
            <v>39234</v>
          </cell>
          <cell r="F367">
            <v>39354</v>
          </cell>
        </row>
        <row r="368">
          <cell r="B368" t="str">
            <v>Total</v>
          </cell>
          <cell r="D368">
            <v>3210</v>
          </cell>
        </row>
        <row r="369">
          <cell r="B369" t="str">
            <v>*Morgan Stanley Estimates ;COD = Date of Commerciality</v>
          </cell>
        </row>
        <row r="375">
          <cell r="B375" t="str">
            <v>Exhibit 5</v>
          </cell>
        </row>
        <row r="376">
          <cell r="B376" t="str">
            <v>NTPC-8.5% Tax Free SEB Bonds Outstanding - F2006E</v>
          </cell>
        </row>
        <row r="377">
          <cell r="B377" t="str">
            <v>State*</v>
          </cell>
          <cell r="C377" t="str">
            <v>%</v>
          </cell>
          <cell r="D377" t="str">
            <v>Rs mn</v>
          </cell>
        </row>
        <row r="378">
          <cell r="B378" t="str">
            <v>Andhra Pradesh</v>
          </cell>
          <cell r="C378">
            <v>7.3398074079249198E-2</v>
          </cell>
          <cell r="D378">
            <v>12607</v>
          </cell>
        </row>
        <row r="379">
          <cell r="B379" t="str">
            <v>Assam</v>
          </cell>
          <cell r="C379">
            <v>2.9983349052759051E-3</v>
          </cell>
          <cell r="D379">
            <v>515</v>
          </cell>
        </row>
        <row r="380">
          <cell r="B380" t="str">
            <v>Bihar</v>
          </cell>
          <cell r="C380">
            <v>0.11029214843795485</v>
          </cell>
          <cell r="D380">
            <v>18944</v>
          </cell>
        </row>
        <row r="381">
          <cell r="B381" t="str">
            <v>Chhatisgarh</v>
          </cell>
          <cell r="C381">
            <v>2.8131950023870238E-2</v>
          </cell>
          <cell r="D381">
            <v>4832</v>
          </cell>
        </row>
        <row r="382">
          <cell r="B382" t="str">
            <v>Gujarat</v>
          </cell>
          <cell r="C382">
            <v>4.8741863741689082E-2</v>
          </cell>
          <cell r="D382">
            <v>8372</v>
          </cell>
        </row>
        <row r="383">
          <cell r="B383" t="str">
            <v>Haryana</v>
          </cell>
          <cell r="C383">
            <v>6.2586602391681512E-2</v>
          </cell>
          <cell r="D383">
            <v>10750</v>
          </cell>
        </row>
        <row r="384">
          <cell r="B384" t="str">
            <v>Himachal Pradesh</v>
          </cell>
          <cell r="C384">
            <v>1.9445511812857326E-3</v>
          </cell>
          <cell r="D384">
            <v>334</v>
          </cell>
        </row>
        <row r="385">
          <cell r="B385" t="str">
            <v>J&amp;K</v>
          </cell>
          <cell r="C385">
            <v>2.1390062994143057E-2</v>
          </cell>
          <cell r="D385">
            <v>3674</v>
          </cell>
        </row>
        <row r="386">
          <cell r="B386" t="str">
            <v>Karnataka</v>
          </cell>
          <cell r="C386">
            <v>1.1446070725771708E-2</v>
          </cell>
          <cell r="D386">
            <v>1966</v>
          </cell>
        </row>
        <row r="387">
          <cell r="B387" t="str">
            <v>Kerala</v>
          </cell>
          <cell r="C387">
            <v>5.8359823476671208E-2</v>
          </cell>
          <cell r="D387">
            <v>10024</v>
          </cell>
        </row>
        <row r="388">
          <cell r="B388" t="str">
            <v>Madhya Pradesh</v>
          </cell>
          <cell r="C388">
            <v>4.8369255132101399E-2</v>
          </cell>
          <cell r="D388">
            <v>8308</v>
          </cell>
        </row>
        <row r="389">
          <cell r="B389" t="str">
            <v>Maharashtra</v>
          </cell>
          <cell r="C389">
            <v>2.2205144327616121E-2</v>
          </cell>
          <cell r="D389">
            <v>3814</v>
          </cell>
        </row>
        <row r="390">
          <cell r="B390" t="str">
            <v>Orissa</v>
          </cell>
          <cell r="C390">
            <v>6.4210943049102825E-2</v>
          </cell>
          <cell r="D390">
            <v>11029</v>
          </cell>
        </row>
        <row r="391">
          <cell r="B391" t="str">
            <v>Punjab</v>
          </cell>
          <cell r="C391">
            <v>2.0155796974883851E-2</v>
          </cell>
          <cell r="D391">
            <v>3462</v>
          </cell>
        </row>
        <row r="392">
          <cell r="B392" t="str">
            <v>Rajasthan</v>
          </cell>
          <cell r="C392">
            <v>1.6883827621941988E-2</v>
          </cell>
          <cell r="D392">
            <v>2900</v>
          </cell>
        </row>
        <row r="393">
          <cell r="B393" t="str">
            <v>Sikkim</v>
          </cell>
          <cell r="C393">
            <v>1.9911272574841933E-3</v>
          </cell>
          <cell r="D393">
            <v>342</v>
          </cell>
        </row>
        <row r="394">
          <cell r="B394" t="str">
            <v>Tamil Nadu</v>
          </cell>
          <cell r="C394">
            <v>2.7078166299880066E-2</v>
          </cell>
          <cell r="D394">
            <v>4651</v>
          </cell>
        </row>
        <row r="395">
          <cell r="B395" t="str">
            <v>Uttar Pradesh</v>
          </cell>
          <cell r="C395">
            <v>0.23229235803029774</v>
          </cell>
          <cell r="D395">
            <v>39899</v>
          </cell>
        </row>
        <row r="396">
          <cell r="B396" t="str">
            <v>Uttaranchal</v>
          </cell>
          <cell r="C396">
            <v>2.3264750061131101E-2</v>
          </cell>
          <cell r="D396">
            <v>3996</v>
          </cell>
        </row>
        <row r="397">
          <cell r="B397" t="str">
            <v>West Bengal</v>
          </cell>
          <cell r="C397">
            <v>6.836203584029063E-2</v>
          </cell>
          <cell r="D397">
            <v>11742</v>
          </cell>
        </row>
        <row r="398">
          <cell r="B398" t="str">
            <v>Jharkhand</v>
          </cell>
          <cell r="C398">
            <v>5.5897113447677602E-2</v>
          </cell>
          <cell r="D398">
            <v>9601</v>
          </cell>
        </row>
        <row r="399">
          <cell r="B399" t="str">
            <v>Total</v>
          </cell>
          <cell r="C399">
            <v>0.99999999999999989</v>
          </cell>
          <cell r="D399">
            <v>171762</v>
          </cell>
        </row>
        <row r="400">
          <cell r="B400" t="str">
            <v>* 8.5% tax free State Government Bonds</v>
          </cell>
        </row>
        <row r="403">
          <cell r="L403">
            <v>9.375E-2</v>
          </cell>
        </row>
        <row r="407">
          <cell r="B407" t="str">
            <v>NTPC-Charts</v>
          </cell>
        </row>
        <row r="408">
          <cell r="B408" t="str">
            <v>Per Unit Fuel Cost &amp; Per Unit Realisation- Exhibit 1</v>
          </cell>
          <cell r="F408" t="str">
            <v>Capex Plans</v>
          </cell>
          <cell r="L408" t="str">
            <v>Per Unit Revenue Buildup  - Exhibit 5</v>
          </cell>
        </row>
        <row r="424">
          <cell r="B424" t="str">
            <v>Return on Regulated  Assets (%) -Exhibit 2</v>
          </cell>
          <cell r="F424" t="str">
            <v>Dividend Payout - Dependent on Government -Exhibit 3</v>
          </cell>
          <cell r="L424" t="str">
            <v xml:space="preserve">NTPC-Incremental Capacity (MW)-Commissioned vs. Commercial </v>
          </cell>
        </row>
        <row r="440">
          <cell r="B440" t="str">
            <v>DATA FOR CHARTS</v>
          </cell>
        </row>
        <row r="441">
          <cell r="B441" t="str">
            <v>Per Unit Fuel Cost and Per Unit Realisation</v>
          </cell>
        </row>
        <row r="442">
          <cell r="B442" t="str">
            <v>(Rs/unit)</v>
          </cell>
          <cell r="C442" t="str">
            <v>F2005</v>
          </cell>
          <cell r="D442" t="str">
            <v>F2006E</v>
          </cell>
          <cell r="E442" t="str">
            <v>F2007E</v>
          </cell>
          <cell r="F442" t="str">
            <v>F2008E</v>
          </cell>
        </row>
        <row r="443">
          <cell r="B443" t="str">
            <v>Fuel Cost</v>
          </cell>
          <cell r="C443" t="e">
            <v>#REF!</v>
          </cell>
          <cell r="D443" t="e">
            <v>#REF!</v>
          </cell>
          <cell r="E443" t="e">
            <v>#REF!</v>
          </cell>
          <cell r="F443" t="e">
            <v>#REF!</v>
          </cell>
        </row>
        <row r="444">
          <cell r="B444" t="str">
            <v>Realization</v>
          </cell>
          <cell r="C444" t="e">
            <v>#REF!</v>
          </cell>
          <cell r="D444" t="e">
            <v>#REF!</v>
          </cell>
          <cell r="E444" t="e">
            <v>#REF!</v>
          </cell>
          <cell r="F444" t="e">
            <v>#REF!</v>
          </cell>
        </row>
        <row r="446">
          <cell r="B446" t="str">
            <v xml:space="preserve">Data </v>
          </cell>
        </row>
        <row r="447">
          <cell r="B447" t="str">
            <v>Per Unit Revenue Buildup</v>
          </cell>
          <cell r="M447">
            <v>130</v>
          </cell>
        </row>
        <row r="448">
          <cell r="B448" t="str">
            <v>Rs. Per Unit</v>
          </cell>
          <cell r="C448" t="str">
            <v>F2004</v>
          </cell>
          <cell r="D448" t="str">
            <v>F2005</v>
          </cell>
          <cell r="E448" t="str">
            <v>F2006E</v>
          </cell>
          <cell r="F448" t="str">
            <v>F2007E</v>
          </cell>
          <cell r="G448" t="str">
            <v>F2008E</v>
          </cell>
        </row>
        <row r="449">
          <cell r="B449" t="str">
            <v>Fuel Cost</v>
          </cell>
          <cell r="C449" t="e">
            <v>#REF!</v>
          </cell>
          <cell r="D449" t="e">
            <v>#REF!</v>
          </cell>
          <cell r="E449" t="e">
            <v>#REF!</v>
          </cell>
          <cell r="F449" t="e">
            <v>#REF!</v>
          </cell>
          <cell r="G449" t="e">
            <v>#REF!</v>
          </cell>
        </row>
        <row r="450">
          <cell r="B450" t="str">
            <v>Realization</v>
          </cell>
          <cell r="C450" t="e">
            <v>#REF!</v>
          </cell>
          <cell r="D450" t="e">
            <v>#REF!</v>
          </cell>
          <cell r="E450" t="e">
            <v>#REF!</v>
          </cell>
          <cell r="F450" t="e">
            <v>#REF!</v>
          </cell>
          <cell r="G450" t="e">
            <v>#REF!</v>
          </cell>
        </row>
        <row r="453">
          <cell r="B453" t="str">
            <v>Return on Regulated  Assets (%)</v>
          </cell>
        </row>
        <row r="454">
          <cell r="C454" t="str">
            <v>F2005</v>
          </cell>
          <cell r="D454" t="str">
            <v>F2006E</v>
          </cell>
          <cell r="E454" t="str">
            <v>F2007E</v>
          </cell>
          <cell r="F454" t="str">
            <v>F2008E</v>
          </cell>
        </row>
        <row r="455">
          <cell r="B455" t="str">
            <v>Return on Regulated Equity (%)</v>
          </cell>
          <cell r="C455" t="e">
            <v>#REF!</v>
          </cell>
          <cell r="D455" t="e">
            <v>#REF!</v>
          </cell>
          <cell r="E455" t="e">
            <v>#REF!</v>
          </cell>
          <cell r="F455" t="e">
            <v>#REF!</v>
          </cell>
        </row>
        <row r="456">
          <cell r="B456" t="str">
            <v>Business Profit (% of Regulated Equity)</v>
          </cell>
          <cell r="C456" t="e">
            <v>#REF!</v>
          </cell>
          <cell r="D456" t="e">
            <v>#REF!</v>
          </cell>
          <cell r="E456" t="e">
            <v>#REF!</v>
          </cell>
          <cell r="F456" t="e">
            <v>#REF!</v>
          </cell>
        </row>
        <row r="458">
          <cell r="B458" t="str">
            <v>Dividend Payout - Dependent on Government</v>
          </cell>
        </row>
        <row r="459">
          <cell r="C459" t="str">
            <v>F2004</v>
          </cell>
          <cell r="D459" t="str">
            <v>F2005</v>
          </cell>
          <cell r="E459" t="str">
            <v>F2006E</v>
          </cell>
          <cell r="F459" t="str">
            <v>F2007E</v>
          </cell>
          <cell r="G459" t="str">
            <v>F2008E</v>
          </cell>
        </row>
        <row r="460">
          <cell r="B460" t="str">
            <v>DPS (Rs) - LHS</v>
          </cell>
          <cell r="C460">
            <v>1.3853352402482089</v>
          </cell>
          <cell r="D460">
            <v>2.4001073850976784</v>
          </cell>
          <cell r="E460">
            <v>2.8117276208238797</v>
          </cell>
          <cell r="F460">
            <v>3.2097646313287092</v>
          </cell>
          <cell r="G460">
            <v>3.25</v>
          </cell>
        </row>
        <row r="461">
          <cell r="B461" t="str">
            <v>Dividend payout (%) - RHS</v>
          </cell>
          <cell r="C461">
            <v>0.23209397810218979</v>
          </cell>
          <cell r="D461">
            <v>0.38694678835887719</v>
          </cell>
          <cell r="E461">
            <v>0.45259211066977129</v>
          </cell>
          <cell r="F461">
            <v>0.44044184799153413</v>
          </cell>
          <cell r="G461">
            <v>0.40905694911344198</v>
          </cell>
        </row>
        <row r="463">
          <cell r="B463" t="str">
            <v>Capex Plans - Excluding Coal Mining</v>
          </cell>
        </row>
        <row r="464">
          <cell r="C464" t="str">
            <v>F2005</v>
          </cell>
          <cell r="D464" t="str">
            <v>F2006E</v>
          </cell>
          <cell r="E464" t="str">
            <v>F2007E</v>
          </cell>
          <cell r="F464" t="str">
            <v>F2008E</v>
          </cell>
        </row>
        <row r="465">
          <cell r="B465" t="str">
            <v>Capex (Rs bn) - LHS</v>
          </cell>
          <cell r="C465">
            <v>54.485999999999997</v>
          </cell>
          <cell r="D465">
            <v>94.152000000000001</v>
          </cell>
          <cell r="E465">
            <v>86.798000000000002</v>
          </cell>
          <cell r="F465">
            <v>0</v>
          </cell>
        </row>
        <row r="466">
          <cell r="B466" t="str">
            <v>Capex/ MW * - RHS</v>
          </cell>
          <cell r="C466" t="e">
            <v>#REF!</v>
          </cell>
          <cell r="D466" t="e">
            <v>#REF!</v>
          </cell>
          <cell r="E466" t="e">
            <v>#REF!</v>
          </cell>
          <cell r="F466" t="e">
            <v>#REF!</v>
          </cell>
        </row>
        <row r="467">
          <cell r="B467" t="str">
            <v>Note :These capex Figures are only for capacity additions.</v>
          </cell>
        </row>
        <row r="468">
          <cell r="B468" t="str">
            <v>Per Unit Revenue Buildup (Commonsied)</v>
          </cell>
        </row>
        <row r="469">
          <cell r="B469" t="str">
            <v>All figures are in %</v>
          </cell>
          <cell r="C469" t="str">
            <v>F2004</v>
          </cell>
          <cell r="D469" t="str">
            <v>F2005</v>
          </cell>
          <cell r="E469" t="str">
            <v>F2006E</v>
          </cell>
          <cell r="F469" t="str">
            <v>F2007E</v>
          </cell>
          <cell r="G469" t="str">
            <v>F2008E</v>
          </cell>
        </row>
        <row r="470">
          <cell r="B470" t="str">
            <v>Total Revenues</v>
          </cell>
          <cell r="C470">
            <v>100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</row>
        <row r="471">
          <cell r="B471" t="str">
            <v>Fuel Costs</v>
          </cell>
          <cell r="C471" t="e">
            <v>#REF!</v>
          </cell>
          <cell r="D471" t="e">
            <v>#REF!</v>
          </cell>
          <cell r="E471" t="e">
            <v>#REF!</v>
          </cell>
          <cell r="F471" t="e">
            <v>#REF!</v>
          </cell>
          <cell r="G471" t="e">
            <v>#REF!</v>
          </cell>
        </row>
        <row r="472">
          <cell r="B472" t="str">
            <v>Other Operating Costs</v>
          </cell>
          <cell r="C472" t="e">
            <v>#REF!</v>
          </cell>
          <cell r="D472" t="e">
            <v>#REF!</v>
          </cell>
          <cell r="E472" t="e">
            <v>#REF!</v>
          </cell>
          <cell r="F472" t="e">
            <v>#REF!</v>
          </cell>
          <cell r="G472" t="e">
            <v>#REF!</v>
          </cell>
        </row>
        <row r="473">
          <cell r="B473" t="str">
            <v>Interest &amp; Depr'n</v>
          </cell>
          <cell r="C473" t="e">
            <v>#REF!</v>
          </cell>
          <cell r="D473" t="e">
            <v>#REF!</v>
          </cell>
          <cell r="E473" t="e">
            <v>#REF!</v>
          </cell>
          <cell r="F473" t="e">
            <v>#REF!</v>
          </cell>
          <cell r="G473" t="e">
            <v>#REF!</v>
          </cell>
        </row>
        <row r="474">
          <cell r="B474" t="str">
            <v>Business Profits</v>
          </cell>
          <cell r="C474" t="e">
            <v>#REF!</v>
          </cell>
          <cell r="D474" t="e">
            <v>#REF!</v>
          </cell>
          <cell r="E474" t="e">
            <v>#REF!</v>
          </cell>
          <cell r="F474" t="e">
            <v>#REF!</v>
          </cell>
          <cell r="G474" t="e">
            <v>#REF!</v>
          </cell>
        </row>
        <row r="476">
          <cell r="C476" t="str">
            <v>F2004</v>
          </cell>
          <cell r="D476" t="str">
            <v>F2005</v>
          </cell>
          <cell r="E476" t="str">
            <v>F2006E</v>
          </cell>
          <cell r="F476" t="str">
            <v>F2007E</v>
          </cell>
          <cell r="G476" t="str">
            <v>F2008E</v>
          </cell>
        </row>
        <row r="477">
          <cell r="B477" t="str">
            <v>Total Revenues</v>
          </cell>
          <cell r="C477" t="e">
            <v>#REF!</v>
          </cell>
          <cell r="D477" t="e">
            <v>#REF!</v>
          </cell>
          <cell r="E477" t="e">
            <v>#REF!</v>
          </cell>
          <cell r="F477" t="e">
            <v>#REF!</v>
          </cell>
          <cell r="G477" t="e">
            <v>#REF!</v>
          </cell>
        </row>
        <row r="478">
          <cell r="B478" t="str">
            <v>Fuel Costs</v>
          </cell>
          <cell r="C478" t="e">
            <v>#REF!</v>
          </cell>
          <cell r="D478" t="e">
            <v>#REF!</v>
          </cell>
          <cell r="E478" t="e">
            <v>#REF!</v>
          </cell>
          <cell r="F478" t="e">
            <v>#REF!</v>
          </cell>
          <cell r="G478" t="e">
            <v>#REF!</v>
          </cell>
          <cell r="I478" t="e">
            <v>#REF!</v>
          </cell>
        </row>
        <row r="479">
          <cell r="B479" t="str">
            <v>Other Operating Costs</v>
          </cell>
          <cell r="C479" t="e">
            <v>#REF!</v>
          </cell>
          <cell r="D479" t="e">
            <v>#REF!</v>
          </cell>
          <cell r="E479" t="e">
            <v>#REF!</v>
          </cell>
          <cell r="F479" t="e">
            <v>#REF!</v>
          </cell>
          <cell r="G479" t="e">
            <v>#REF!</v>
          </cell>
        </row>
        <row r="480">
          <cell r="B480" t="str">
            <v>Other Income</v>
          </cell>
          <cell r="C480" t="e">
            <v>#REF!</v>
          </cell>
          <cell r="D480" t="e">
            <v>#REF!</v>
          </cell>
          <cell r="E480" t="e">
            <v>#REF!</v>
          </cell>
          <cell r="F480" t="e">
            <v>#REF!</v>
          </cell>
          <cell r="G480" t="e">
            <v>#REF!</v>
          </cell>
        </row>
        <row r="481">
          <cell r="B481" t="str">
            <v>Interest</v>
          </cell>
          <cell r="C481" t="e">
            <v>#REF!</v>
          </cell>
          <cell r="D481" t="e">
            <v>#REF!</v>
          </cell>
          <cell r="E481" t="e">
            <v>#REF!</v>
          </cell>
          <cell r="F481" t="e">
            <v>#REF!</v>
          </cell>
          <cell r="G481" t="e">
            <v>#REF!</v>
          </cell>
        </row>
        <row r="482">
          <cell r="B482" t="str">
            <v>Depreciation</v>
          </cell>
          <cell r="C482" t="e">
            <v>#REF!</v>
          </cell>
          <cell r="D482" t="e">
            <v>#REF!</v>
          </cell>
          <cell r="E482" t="e">
            <v>#REF!</v>
          </cell>
          <cell r="F482" t="e">
            <v>#REF!</v>
          </cell>
          <cell r="G482" t="e">
            <v>#REF!</v>
          </cell>
        </row>
        <row r="483">
          <cell r="B483" t="str">
            <v>Tax</v>
          </cell>
          <cell r="C483" t="e">
            <v>#REF!</v>
          </cell>
          <cell r="D483" t="e">
            <v>#REF!</v>
          </cell>
          <cell r="E483" t="e">
            <v>#REF!</v>
          </cell>
          <cell r="F483" t="e">
            <v>#REF!</v>
          </cell>
          <cell r="G483" t="e">
            <v>#REF!</v>
          </cell>
        </row>
        <row r="484">
          <cell r="B484" t="str">
            <v>PAT</v>
          </cell>
          <cell r="C484" t="e">
            <v>#REF!</v>
          </cell>
          <cell r="D484" t="e">
            <v>#REF!</v>
          </cell>
          <cell r="E484" t="e">
            <v>#REF!</v>
          </cell>
          <cell r="F484" t="e">
            <v>#REF!</v>
          </cell>
          <cell r="G484" t="e">
            <v>#REF!</v>
          </cell>
        </row>
        <row r="485">
          <cell r="B485" t="str">
            <v>check</v>
          </cell>
          <cell r="C485" t="e">
            <v>#REF!</v>
          </cell>
          <cell r="D485" t="e">
            <v>#REF!</v>
          </cell>
          <cell r="E485" t="e">
            <v>#REF!</v>
          </cell>
          <cell r="F485" t="e">
            <v>#REF!</v>
          </cell>
          <cell r="G485" t="e">
            <v>#REF!</v>
          </cell>
        </row>
        <row r="487">
          <cell r="B487" t="str">
            <v>Sales (bn units)</v>
          </cell>
          <cell r="C487" t="e">
            <v>#REF!</v>
          </cell>
          <cell r="D487" t="e">
            <v>#REF!</v>
          </cell>
          <cell r="E487" t="e">
            <v>#REF!</v>
          </cell>
          <cell r="F487" t="e">
            <v>#REF!</v>
          </cell>
          <cell r="G487" t="e">
            <v>#REF!</v>
          </cell>
        </row>
        <row r="489">
          <cell r="B489" t="str">
            <v>Per Unit</v>
          </cell>
          <cell r="C489" t="str">
            <v>F2004</v>
          </cell>
          <cell r="D489" t="str">
            <v>F2005</v>
          </cell>
          <cell r="E489" t="str">
            <v>F2006E</v>
          </cell>
          <cell r="F489" t="str">
            <v>F2007E</v>
          </cell>
          <cell r="G489" t="str">
            <v>F2008E</v>
          </cell>
        </row>
        <row r="490">
          <cell r="B490" t="str">
            <v>Total Revenues</v>
          </cell>
          <cell r="C490" t="e">
            <v>#REF!</v>
          </cell>
          <cell r="D490" t="e">
            <v>#REF!</v>
          </cell>
          <cell r="E490" t="e">
            <v>#REF!</v>
          </cell>
          <cell r="F490" t="e">
            <v>#REF!</v>
          </cell>
          <cell r="G490" t="e">
            <v>#REF!</v>
          </cell>
        </row>
        <row r="491">
          <cell r="B491" t="str">
            <v>Fuel Costs</v>
          </cell>
          <cell r="C491" t="e">
            <v>#REF!</v>
          </cell>
          <cell r="D491" t="e">
            <v>#REF!</v>
          </cell>
          <cell r="E491" t="e">
            <v>#REF!</v>
          </cell>
          <cell r="F491" t="e">
            <v>#REF!</v>
          </cell>
          <cell r="G491" t="e">
            <v>#REF!</v>
          </cell>
          <cell r="I491" t="e">
            <v>#REF!</v>
          </cell>
        </row>
        <row r="492">
          <cell r="B492" t="str">
            <v>Other Operating Costs</v>
          </cell>
          <cell r="C492" t="e">
            <v>#REF!</v>
          </cell>
          <cell r="D492" t="e">
            <v>#REF!</v>
          </cell>
          <cell r="E492" t="e">
            <v>#REF!</v>
          </cell>
          <cell r="F492" t="e">
            <v>#REF!</v>
          </cell>
          <cell r="G492" t="e">
            <v>#REF!</v>
          </cell>
        </row>
        <row r="493">
          <cell r="B493" t="str">
            <v>Interest</v>
          </cell>
          <cell r="C493" t="e">
            <v>#REF!</v>
          </cell>
          <cell r="D493" t="e">
            <v>#REF!</v>
          </cell>
          <cell r="E493" t="e">
            <v>#REF!</v>
          </cell>
          <cell r="F493" t="e">
            <v>#REF!</v>
          </cell>
          <cell r="G493" t="e">
            <v>#REF!</v>
          </cell>
        </row>
        <row r="494">
          <cell r="B494" t="str">
            <v>Depreciation</v>
          </cell>
          <cell r="C494" t="e">
            <v>#REF!</v>
          </cell>
          <cell r="D494" t="e">
            <v>#REF!</v>
          </cell>
          <cell r="E494" t="e">
            <v>#REF!</v>
          </cell>
          <cell r="F494" t="e">
            <v>#REF!</v>
          </cell>
          <cell r="G494" t="e">
            <v>#REF!</v>
          </cell>
        </row>
        <row r="495">
          <cell r="B495" t="str">
            <v>Business Profits</v>
          </cell>
          <cell r="C495" t="e">
            <v>#REF!</v>
          </cell>
          <cell r="D495" t="e">
            <v>#REF!</v>
          </cell>
          <cell r="E495" t="e">
            <v>#REF!</v>
          </cell>
          <cell r="F495" t="e">
            <v>#REF!</v>
          </cell>
          <cell r="G495" t="e">
            <v>#REF!</v>
          </cell>
        </row>
        <row r="499">
          <cell r="B499" t="str">
            <v>Incentives and savings</v>
          </cell>
        </row>
        <row r="500">
          <cell r="B500" t="str">
            <v>Rs bn</v>
          </cell>
          <cell r="C500" t="str">
            <v>F2005</v>
          </cell>
          <cell r="D500" t="str">
            <v>F2006E</v>
          </cell>
          <cell r="E500" t="str">
            <v>F2007E</v>
          </cell>
          <cell r="F500" t="str">
            <v>F2008E</v>
          </cell>
        </row>
        <row r="501">
          <cell r="B501" t="str">
            <v>UI Charges</v>
          </cell>
          <cell r="C501" t="e">
            <v>#REF!</v>
          </cell>
          <cell r="D501" t="e">
            <v>#REF!</v>
          </cell>
          <cell r="E501" t="e">
            <v>#REF!</v>
          </cell>
          <cell r="F501" t="e">
            <v>#REF!</v>
          </cell>
        </row>
        <row r="502">
          <cell r="B502" t="str">
            <v>PLF incentives</v>
          </cell>
          <cell r="C502" t="e">
            <v>#REF!</v>
          </cell>
          <cell r="D502" t="e">
            <v>#REF!</v>
          </cell>
          <cell r="E502" t="e">
            <v>#REF!</v>
          </cell>
          <cell r="F502" t="e">
            <v>#REF!</v>
          </cell>
        </row>
        <row r="503">
          <cell r="B503" t="str">
            <v>Income due to Interest on working capital</v>
          </cell>
          <cell r="C503" t="e">
            <v>#REF!</v>
          </cell>
          <cell r="D503" t="e">
            <v>#REF!</v>
          </cell>
          <cell r="E503" t="e">
            <v>#REF!</v>
          </cell>
          <cell r="F503" t="e">
            <v>#REF!</v>
          </cell>
        </row>
        <row r="504">
          <cell r="B504" t="str">
            <v>Savings on account of O&amp;M charges</v>
          </cell>
          <cell r="C504" t="e">
            <v>#REF!</v>
          </cell>
          <cell r="D504" t="e">
            <v>#REF!</v>
          </cell>
          <cell r="E504" t="e">
            <v>#REF!</v>
          </cell>
          <cell r="F504" t="e">
            <v>#REF!</v>
          </cell>
        </row>
        <row r="505">
          <cell r="B505" t="str">
            <v>Savings on account of fuel oil</v>
          </cell>
          <cell r="C505" t="e">
            <v>#REF!</v>
          </cell>
          <cell r="D505" t="e">
            <v>#REF!</v>
          </cell>
          <cell r="E505" t="e">
            <v>#REF!</v>
          </cell>
          <cell r="F505" t="e">
            <v>#REF!</v>
          </cell>
        </row>
        <row r="506">
          <cell r="B506" t="str">
            <v>Savings due on auxillary consumption</v>
          </cell>
          <cell r="C506" t="e">
            <v>#REF!</v>
          </cell>
          <cell r="D506" t="e">
            <v>#REF!</v>
          </cell>
          <cell r="E506" t="e">
            <v>#REF!</v>
          </cell>
          <cell r="F506" t="e">
            <v>#REF!</v>
          </cell>
        </row>
        <row r="507">
          <cell r="B507" t="str">
            <v>Savings due to Heat rate</v>
          </cell>
          <cell r="C507" t="e">
            <v>#REF!</v>
          </cell>
          <cell r="D507" t="e">
            <v>#REF!</v>
          </cell>
          <cell r="E507" t="e">
            <v>#REF!</v>
          </cell>
          <cell r="F507" t="e">
            <v>#REF!</v>
          </cell>
        </row>
        <row r="508">
          <cell r="B508" t="str">
            <v>Less: Additional Depreciation</v>
          </cell>
          <cell r="C508" t="e">
            <v>#REF!</v>
          </cell>
          <cell r="D508" t="e">
            <v>#REF!</v>
          </cell>
          <cell r="E508" t="e">
            <v>#REF!</v>
          </cell>
          <cell r="F508" t="e">
            <v>#REF!</v>
          </cell>
        </row>
        <row r="509">
          <cell r="B509" t="str">
            <v>Total Incentives</v>
          </cell>
          <cell r="C509" t="e">
            <v>#REF!</v>
          </cell>
          <cell r="D509" t="e">
            <v>#REF!</v>
          </cell>
          <cell r="E509" t="e">
            <v>#REF!</v>
          </cell>
          <cell r="F509" t="e">
            <v>#REF!</v>
          </cell>
        </row>
        <row r="511">
          <cell r="B511" t="str">
            <v>Fin assets as a % of capital employed (%)</v>
          </cell>
        </row>
        <row r="512">
          <cell r="C512" t="str">
            <v>F2004</v>
          </cell>
          <cell r="D512" t="str">
            <v>F2005</v>
          </cell>
          <cell r="E512" t="str">
            <v>F2006E</v>
          </cell>
          <cell r="F512" t="str">
            <v>F2007E</v>
          </cell>
          <cell r="G512" t="str">
            <v>FY08</v>
          </cell>
          <cell r="H512" t="str">
            <v>FY09E</v>
          </cell>
          <cell r="I512" t="str">
            <v>FY10E</v>
          </cell>
          <cell r="J512" t="str">
            <v>FY11E</v>
          </cell>
          <cell r="K512" t="str">
            <v>F2008E</v>
          </cell>
        </row>
        <row r="513">
          <cell r="B513" t="str">
            <v>Fin assets as a % of Capital Employed (%)</v>
          </cell>
          <cell r="C513">
            <v>0.47815601323231244</v>
          </cell>
          <cell r="D513">
            <v>0.46749243263695578</v>
          </cell>
          <cell r="E513">
            <v>0.41453012214924967</v>
          </cell>
          <cell r="F513">
            <v>0.38921537588014121</v>
          </cell>
          <cell r="G513">
            <v>0.35738250708032721</v>
          </cell>
          <cell r="H513">
            <v>0.34263875974919578</v>
          </cell>
          <cell r="I513">
            <v>0.29754849733727556</v>
          </cell>
          <cell r="J513">
            <v>0.23877391883841864</v>
          </cell>
          <cell r="K513">
            <v>0.14004265317421397</v>
          </cell>
        </row>
        <row r="514">
          <cell r="B514" t="str">
            <v>RONW (%)</v>
          </cell>
          <cell r="C514">
            <v>0.12559829439647768</v>
          </cell>
          <cell r="D514">
            <v>0.12527962993854466</v>
          </cell>
          <cell r="E514">
            <v>0.13677142188762217</v>
          </cell>
          <cell r="F514">
            <v>0.14690155378490308</v>
          </cell>
          <cell r="G514">
            <v>0.14086240895464544</v>
          </cell>
          <cell r="H514">
            <v>0.13853451575545148</v>
          </cell>
          <cell r="I514">
            <v>0.13629453395763638</v>
          </cell>
          <cell r="J514">
            <v>0.13834855375949434</v>
          </cell>
          <cell r="K514">
            <v>0.13898999212601917</v>
          </cell>
        </row>
        <row r="516">
          <cell r="B516" t="str">
            <v>Price/Book Value</v>
          </cell>
        </row>
        <row r="517">
          <cell r="C517" t="str">
            <v>F2005</v>
          </cell>
          <cell r="D517" t="str">
            <v>F2006E</v>
          </cell>
          <cell r="E517" t="str">
            <v>F2007E</v>
          </cell>
          <cell r="F517" t="str">
            <v>F2008E</v>
          </cell>
        </row>
        <row r="518">
          <cell r="B518" t="str">
            <v>Book value of regulated asset (Rs/ share)</v>
          </cell>
          <cell r="C518" t="e">
            <v>#REF!</v>
          </cell>
          <cell r="D518" t="e">
            <v>#REF!</v>
          </cell>
          <cell r="E518" t="e">
            <v>#REF!</v>
          </cell>
          <cell r="F518" t="e">
            <v>#REF!</v>
          </cell>
        </row>
        <row r="519">
          <cell r="B519" t="str">
            <v>P/B (x)</v>
          </cell>
          <cell r="C519" t="e">
            <v>#REF!</v>
          </cell>
          <cell r="D519" t="e">
            <v>#REF!</v>
          </cell>
          <cell r="E519" t="e">
            <v>#REF!</v>
          </cell>
          <cell r="F519" t="e">
            <v>#REF!</v>
          </cell>
        </row>
        <row r="520">
          <cell r="B520" t="str">
            <v>Share Price</v>
          </cell>
          <cell r="C520">
            <v>125</v>
          </cell>
        </row>
        <row r="523">
          <cell r="B523" t="str">
            <v>EPS Break-Up</v>
          </cell>
        </row>
        <row r="524">
          <cell r="C524" t="str">
            <v>F2005</v>
          </cell>
          <cell r="D524" t="str">
            <v>F2006E</v>
          </cell>
          <cell r="E524" t="str">
            <v>F2007E</v>
          </cell>
          <cell r="F524" t="str">
            <v>F2008E</v>
          </cell>
        </row>
        <row r="525">
          <cell r="B525" t="str">
            <v>Business EPS (Rs/ share)</v>
          </cell>
          <cell r="C525" t="e">
            <v>#REF!</v>
          </cell>
          <cell r="D525" t="e">
            <v>#REF!</v>
          </cell>
          <cell r="E525" t="e">
            <v>#REF!</v>
          </cell>
          <cell r="F525" t="e">
            <v>#REF!</v>
          </cell>
        </row>
        <row r="526">
          <cell r="B526" t="str">
            <v>Non business EPS (Rs/ share)</v>
          </cell>
          <cell r="C526" t="e">
            <v>#REF!</v>
          </cell>
          <cell r="D526" t="e">
            <v>#REF!</v>
          </cell>
          <cell r="E526" t="e">
            <v>#REF!</v>
          </cell>
          <cell r="F526" t="e">
            <v>#REF!</v>
          </cell>
        </row>
        <row r="527">
          <cell r="B527" t="str">
            <v>Total EPS (Rs/ share)</v>
          </cell>
          <cell r="C527">
            <v>5.8743948833736273</v>
          </cell>
          <cell r="D527">
            <v>7.1970476277843121</v>
          </cell>
          <cell r="E527">
            <v>8.3479834077022996</v>
          </cell>
          <cell r="F527">
            <v>9.0594048286716262</v>
          </cell>
        </row>
        <row r="529">
          <cell r="B529" t="str">
            <v>P/E at target price (x)</v>
          </cell>
          <cell r="C529">
            <v>24.342932819299342</v>
          </cell>
          <cell r="D529">
            <v>19.869258534283741</v>
          </cell>
          <cell r="E529">
            <v>17.129885508404399</v>
          </cell>
          <cell r="F529">
            <v>15.784701390915542</v>
          </cell>
        </row>
        <row r="530">
          <cell r="B530" t="str">
            <v>Business P/E at target price (x)</v>
          </cell>
          <cell r="C530" t="e">
            <v>#REF!</v>
          </cell>
          <cell r="D530" t="e">
            <v>#REF!</v>
          </cell>
          <cell r="E530" t="e">
            <v>#REF!</v>
          </cell>
          <cell r="F530" t="e">
            <v>#REF!</v>
          </cell>
        </row>
        <row r="531">
          <cell r="B531" t="str">
            <v>Target Price</v>
          </cell>
          <cell r="C531">
            <v>143</v>
          </cell>
        </row>
        <row r="534">
          <cell r="B534" t="str">
            <v>EPS Break-Up</v>
          </cell>
        </row>
        <row r="535">
          <cell r="B535" t="str">
            <v>(Rs/ share)</v>
          </cell>
          <cell r="C535" t="str">
            <v>F2005</v>
          </cell>
          <cell r="D535" t="str">
            <v>F2006E</v>
          </cell>
          <cell r="E535" t="str">
            <v>F2007E</v>
          </cell>
          <cell r="F535" t="str">
            <v>F2008E</v>
          </cell>
        </row>
        <row r="536">
          <cell r="B536" t="str">
            <v xml:space="preserve">Business EPS </v>
          </cell>
          <cell r="C536" t="e">
            <v>#REF!</v>
          </cell>
          <cell r="D536" t="e">
            <v>#REF!</v>
          </cell>
          <cell r="E536" t="e">
            <v>#REF!</v>
          </cell>
          <cell r="F536" t="e">
            <v>#REF!</v>
          </cell>
        </row>
        <row r="537">
          <cell r="B537" t="str">
            <v xml:space="preserve">Non business EPS </v>
          </cell>
          <cell r="C537" t="e">
            <v>#REF!</v>
          </cell>
          <cell r="D537" t="e">
            <v>#REF!</v>
          </cell>
          <cell r="E537" t="e">
            <v>#REF!</v>
          </cell>
          <cell r="F537" t="e">
            <v>#REF!</v>
          </cell>
        </row>
        <row r="538">
          <cell r="B538" t="str">
            <v xml:space="preserve">Total EPS </v>
          </cell>
          <cell r="C538">
            <v>5.8743948833736273</v>
          </cell>
          <cell r="D538">
            <v>7.1970476277843121</v>
          </cell>
          <cell r="E538">
            <v>8.3479834077022996</v>
          </cell>
          <cell r="F538">
            <v>9.0594048286716262</v>
          </cell>
        </row>
        <row r="539">
          <cell r="B539" t="str">
            <v>P/E at Current Stock Price</v>
          </cell>
        </row>
        <row r="540">
          <cell r="B540" t="str">
            <v>Business</v>
          </cell>
          <cell r="C540" t="e">
            <v>#REF!</v>
          </cell>
          <cell r="D540" t="e">
            <v>#REF!</v>
          </cell>
          <cell r="E540" t="e">
            <v>#REF!</v>
          </cell>
          <cell r="F540" t="e">
            <v>#REF!</v>
          </cell>
        </row>
        <row r="541">
          <cell r="B541" t="str">
            <v>Total</v>
          </cell>
          <cell r="C541">
            <v>21.278787429457466</v>
          </cell>
          <cell r="D541">
            <v>17.36823298451376</v>
          </cell>
          <cell r="E541">
            <v>14.97367614371014</v>
          </cell>
          <cell r="F541">
            <v>13.797815901149949</v>
          </cell>
        </row>
        <row r="544">
          <cell r="B544" t="str">
            <v>NTPC: Net Earnings Estimates – MS vs. Consensus</v>
          </cell>
        </row>
        <row r="545">
          <cell r="B545" t="str">
            <v>Rs Mn (Y/E March 31)</v>
          </cell>
          <cell r="C545" t="str">
            <v>F2006E</v>
          </cell>
          <cell r="D545" t="str">
            <v>F2007E</v>
          </cell>
          <cell r="E545" t="str">
            <v>F2008E</v>
          </cell>
        </row>
        <row r="546">
          <cell r="B546" t="str">
            <v xml:space="preserve">Consensus </v>
          </cell>
          <cell r="C546">
            <v>57844.67</v>
          </cell>
          <cell r="D546">
            <v>65852.14</v>
          </cell>
          <cell r="E546">
            <v>71108.38</v>
          </cell>
        </row>
        <row r="547">
          <cell r="B547" t="str">
            <v xml:space="preserve">MS </v>
          </cell>
          <cell r="C547">
            <v>58408</v>
          </cell>
          <cell r="D547">
            <v>68983</v>
          </cell>
          <cell r="E547">
            <v>74699</v>
          </cell>
        </row>
        <row r="548">
          <cell r="B548" t="str">
            <v>MS vs. Consensus</v>
          </cell>
          <cell r="C548">
            <v>9.7386673655499578E-3</v>
          </cell>
          <cell r="D548">
            <v>4.7543785213358225E-2</v>
          </cell>
          <cell r="E548">
            <v>5.0495033074863915E-2</v>
          </cell>
          <cell r="H548">
            <v>1767</v>
          </cell>
        </row>
        <row r="549">
          <cell r="B549" t="str">
            <v>Source: IBES, Morgan Stanley Research estimates</v>
          </cell>
          <cell r="H549">
            <v>1733</v>
          </cell>
        </row>
        <row r="552">
          <cell r="B552" t="str">
            <v>NTPC: Commercial &amp; Commisioned Capacity Additions (MW)</v>
          </cell>
        </row>
        <row r="553">
          <cell r="B553" t="str">
            <v>In MW</v>
          </cell>
          <cell r="C553" t="str">
            <v>F2005</v>
          </cell>
          <cell r="D553" t="str">
            <v>F2006E</v>
          </cell>
          <cell r="E553" t="str">
            <v>F2007E</v>
          </cell>
          <cell r="F553" t="str">
            <v>F2008E</v>
          </cell>
          <cell r="G553" t="str">
            <v>F2009E</v>
          </cell>
          <cell r="H553" t="str">
            <v>Sum</v>
          </cell>
        </row>
        <row r="554">
          <cell r="B554" t="str">
            <v>Commissioned</v>
          </cell>
          <cell r="C554" t="e">
            <v>#REF!</v>
          </cell>
          <cell r="D554" t="e">
            <v>#REF!</v>
          </cell>
          <cell r="E554" t="e">
            <v>#REF!</v>
          </cell>
          <cell r="F554" t="e">
            <v>#REF!</v>
          </cell>
          <cell r="G554" t="e">
            <v>#REF!</v>
          </cell>
          <cell r="H554" t="e">
            <v>#REF!</v>
          </cell>
        </row>
        <row r="555">
          <cell r="B555" t="str">
            <v>Commercial</v>
          </cell>
          <cell r="C555" t="e">
            <v>#REF!</v>
          </cell>
          <cell r="D555" t="e">
            <v>#REF!</v>
          </cell>
          <cell r="E555" t="e">
            <v>#REF!</v>
          </cell>
          <cell r="F555" t="e">
            <v>#REF!</v>
          </cell>
          <cell r="G555" t="e">
            <v>#REF!</v>
          </cell>
          <cell r="H555" t="e">
            <v>#REF!</v>
          </cell>
        </row>
        <row r="558">
          <cell r="B558" t="str">
            <v>Replacement value</v>
          </cell>
        </row>
        <row r="560">
          <cell r="B560" t="str">
            <v>(Rs Million, Unless Stated)</v>
          </cell>
          <cell r="C560" t="str">
            <v>F2006</v>
          </cell>
          <cell r="D560" t="str">
            <v>F2007</v>
          </cell>
        </row>
        <row r="561">
          <cell r="B561" t="str">
            <v>Coal-based Capacity (MW)</v>
          </cell>
          <cell r="C561" t="e">
            <v>#REF!</v>
          </cell>
          <cell r="D561" t="e">
            <v>#REF!</v>
          </cell>
        </row>
        <row r="562">
          <cell r="B562" t="str">
            <v>Cost of setting up Coal-based Plant (Rs mn/MW)</v>
          </cell>
          <cell r="C562">
            <v>40</v>
          </cell>
          <cell r="D562">
            <v>40</v>
          </cell>
        </row>
        <row r="563">
          <cell r="B563" t="str">
            <v>Replacement Value</v>
          </cell>
          <cell r="C563" t="e">
            <v>#REF!</v>
          </cell>
          <cell r="D563" t="e">
            <v>#REF!</v>
          </cell>
        </row>
        <row r="564">
          <cell r="B564" t="str">
            <v>Gas-based capacity (MW)</v>
          </cell>
          <cell r="C564" t="e">
            <v>#REF!</v>
          </cell>
          <cell r="D564" t="e">
            <v>#REF!</v>
          </cell>
        </row>
        <row r="565">
          <cell r="B565" t="str">
            <v>Cost of setting up Gas-based Plant (Rs mn/MW)</v>
          </cell>
          <cell r="C565">
            <v>35</v>
          </cell>
          <cell r="D565">
            <v>35</v>
          </cell>
        </row>
        <row r="566">
          <cell r="B566" t="str">
            <v>Replacement Value</v>
          </cell>
          <cell r="C566" t="e">
            <v>#REF!</v>
          </cell>
          <cell r="D566" t="e">
            <v>#REF!</v>
          </cell>
        </row>
        <row r="567">
          <cell r="B567" t="str">
            <v>Total Replacement Cost (Coal + Gas)</v>
          </cell>
          <cell r="C567" t="e">
            <v>#REF!</v>
          </cell>
          <cell r="D567" t="e">
            <v>#REF!</v>
          </cell>
        </row>
        <row r="568">
          <cell r="B568" t="str">
            <v>F2006 Net Debt</v>
          </cell>
          <cell r="C568">
            <v>139140</v>
          </cell>
          <cell r="D568">
            <v>139612</v>
          </cell>
        </row>
        <row r="569">
          <cell r="B569" t="str">
            <v>Replacement Cost (Rs/ Share)</v>
          </cell>
          <cell r="C569" t="e">
            <v>#REF!</v>
          </cell>
          <cell r="D569" t="e">
            <v>#REF!</v>
          </cell>
        </row>
        <row r="576">
          <cell r="B576" t="str">
            <v xml:space="preserve">Coal Mine </v>
          </cell>
          <cell r="C576" t="str">
            <v>Capacity (MT)</v>
          </cell>
          <cell r="D576" t="str">
            <v>Ownership</v>
          </cell>
        </row>
        <row r="577">
          <cell r="B577" t="str">
            <v xml:space="preserve">Pakri Barwadih </v>
          </cell>
          <cell r="C577">
            <v>1436</v>
          </cell>
          <cell r="D577" t="str">
            <v>NTPC</v>
          </cell>
        </row>
        <row r="578">
          <cell r="B578" t="str">
            <v xml:space="preserve">Kerandari, North Karanpura </v>
          </cell>
          <cell r="C578">
            <v>229</v>
          </cell>
          <cell r="D578" t="str">
            <v>NTPC</v>
          </cell>
        </row>
        <row r="579">
          <cell r="B579" t="str">
            <v xml:space="preserve">Chatti Bariatu, North Karanpura </v>
          </cell>
          <cell r="C579">
            <v>243</v>
          </cell>
          <cell r="D579" t="str">
            <v>NTPC</v>
          </cell>
        </row>
        <row r="580">
          <cell r="B580" t="str">
            <v xml:space="preserve">Chattrasal, Singrauli </v>
          </cell>
          <cell r="C580">
            <v>150</v>
          </cell>
          <cell r="D580" t="str">
            <v>NTPC</v>
          </cell>
        </row>
        <row r="581">
          <cell r="B581" t="str">
            <v xml:space="preserve">Dulanga, Ib Valley </v>
          </cell>
          <cell r="C581">
            <v>260</v>
          </cell>
          <cell r="D581" t="str">
            <v>NTPC</v>
          </cell>
        </row>
        <row r="582">
          <cell r="B582" t="str">
            <v>Talaipalli</v>
          </cell>
          <cell r="C582">
            <v>965</v>
          </cell>
          <cell r="D582" t="str">
            <v>NTPC*</v>
          </cell>
        </row>
        <row r="583">
          <cell r="B583" t="str">
            <v>Brahmini</v>
          </cell>
          <cell r="C583">
            <v>1900</v>
          </cell>
          <cell r="D583" t="str">
            <v>JV with Coal India</v>
          </cell>
        </row>
        <row r="584">
          <cell r="B584" t="str">
            <v xml:space="preserve">Chichro Patsimal </v>
          </cell>
          <cell r="C584">
            <v>356</v>
          </cell>
          <cell r="D584" t="str">
            <v>JV with Coal India</v>
          </cell>
        </row>
        <row r="585">
          <cell r="C585">
            <v>5539</v>
          </cell>
        </row>
        <row r="586">
          <cell r="B586" t="str">
            <v>*For 4000 MW Lara integrated coal mine-cum-power project .</v>
          </cell>
        </row>
        <row r="588">
          <cell r="B588" t="str">
            <v>NTPC: Joint Venture and Managed Power Stations</v>
          </cell>
        </row>
        <row r="589">
          <cell r="B589" t="str">
            <v xml:space="preserve">Name </v>
          </cell>
          <cell r="C589" t="str">
            <v xml:space="preserve">JV Partner </v>
          </cell>
          <cell r="D589" t="str">
            <v>NTPC's Stake(%)</v>
          </cell>
          <cell r="E589" t="str">
            <v>Capacity (MT)</v>
          </cell>
          <cell r="F589" t="str">
            <v>Fuel</v>
          </cell>
          <cell r="G589" t="str">
            <v>Location</v>
          </cell>
          <cell r="K589">
            <v>960</v>
          </cell>
        </row>
        <row r="590">
          <cell r="B590" t="str">
            <v>NTPC-SAIL Power Company Pvt Ltd</v>
          </cell>
          <cell r="C590" t="str">
            <v>SAIL</v>
          </cell>
          <cell r="D590">
            <v>50</v>
          </cell>
          <cell r="E590">
            <v>240</v>
          </cell>
          <cell r="F590" t="str">
            <v>Coal</v>
          </cell>
          <cell r="G590" t="str">
            <v>Durgapur,WB &amp; Rourkela,Orissa</v>
          </cell>
        </row>
        <row r="591">
          <cell r="B591" t="str">
            <v>Bhilai Electric Supply Company Pvt Ltd</v>
          </cell>
          <cell r="C591" t="str">
            <v>SAIL</v>
          </cell>
          <cell r="D591">
            <v>50</v>
          </cell>
          <cell r="E591">
            <v>74</v>
          </cell>
          <cell r="F591" t="str">
            <v>Coal</v>
          </cell>
          <cell r="G591" t="str">
            <v>Bhilai,Chattisgarh</v>
          </cell>
        </row>
        <row r="592">
          <cell r="B592" t="str">
            <v xml:space="preserve">Ratnagiri Gas and Power Private Limited </v>
          </cell>
          <cell r="C592" t="str">
            <v>GAIL</v>
          </cell>
          <cell r="D592">
            <v>50</v>
          </cell>
          <cell r="E592">
            <v>740</v>
          </cell>
          <cell r="F592" t="str">
            <v>Gas</v>
          </cell>
          <cell r="G592" t="str">
            <v>Dabhol,Maharashtra</v>
          </cell>
        </row>
        <row r="593">
          <cell r="B593" t="str">
            <v>Managed  for Govt of India</v>
          </cell>
          <cell r="E593">
            <v>705</v>
          </cell>
          <cell r="F593" t="str">
            <v>Coal</v>
          </cell>
          <cell r="G593" t="str">
            <v>Badarpur, Delhi</v>
          </cell>
        </row>
        <row r="594">
          <cell r="B594" t="str">
            <v>JV with Bihar SEB</v>
          </cell>
          <cell r="C594" t="str">
            <v>BSEB</v>
          </cell>
          <cell r="D594">
            <v>51</v>
          </cell>
          <cell r="E594">
            <v>220</v>
          </cell>
          <cell r="F594" t="str">
            <v>Coal</v>
          </cell>
          <cell r="G594" t="str">
            <v>Muzaffarpur,Bihar</v>
          </cell>
        </row>
        <row r="595">
          <cell r="B595" t="str">
            <v>Tamil Nadu Energy Company Ltd</v>
          </cell>
          <cell r="C595" t="str">
            <v>TNEB</v>
          </cell>
          <cell r="D595">
            <v>50</v>
          </cell>
          <cell r="E595" t="str">
            <v>1000**</v>
          </cell>
          <cell r="F595" t="str">
            <v>Coal</v>
          </cell>
          <cell r="G595" t="str">
            <v>Ennore,Tamil Nadu</v>
          </cell>
          <cell r="H595" t="str">
            <v>On Stream by 2012</v>
          </cell>
        </row>
        <row r="596">
          <cell r="B596" t="str">
            <v>JV with Ceylon SEB</v>
          </cell>
          <cell r="C596" t="str">
            <v>CEB</v>
          </cell>
          <cell r="D596">
            <v>50</v>
          </cell>
          <cell r="E596" t="str">
            <v>500***</v>
          </cell>
          <cell r="F596" t="str">
            <v>Coal</v>
          </cell>
          <cell r="G596" t="str">
            <v>Trincomalee,Sri Lanka</v>
          </cell>
          <cell r="H596" t="str">
            <v>Expexted to be Complete by 2010</v>
          </cell>
        </row>
        <row r="597">
          <cell r="B597" t="str">
            <v>Proposal Under Consideration</v>
          </cell>
        </row>
        <row r="598">
          <cell r="B598" t="str">
            <v>Bongaigaon Thermal Power Station</v>
          </cell>
          <cell r="C598" t="str">
            <v>ASEB</v>
          </cell>
          <cell r="E598">
            <v>240</v>
          </cell>
          <cell r="F598" t="str">
            <v>Coal</v>
          </cell>
          <cell r="G598" t="str">
            <v>Bongaigaon,Assam</v>
          </cell>
          <cell r="H598" t="str">
            <v xml:space="preserve">proposal for transfer is under consideration </v>
          </cell>
        </row>
        <row r="599">
          <cell r="B599" t="str">
            <v>Nabinagar - JV with Railways, Bihar</v>
          </cell>
          <cell r="C599" t="str">
            <v>Railways</v>
          </cell>
          <cell r="D599">
            <v>49</v>
          </cell>
          <cell r="E599">
            <v>1000</v>
          </cell>
          <cell r="F599" t="str">
            <v>Coal</v>
          </cell>
          <cell r="G599" t="str">
            <v xml:space="preserve">Nabinagar,Bihar </v>
          </cell>
        </row>
        <row r="600">
          <cell r="B600" t="str">
            <v>*500 MW is Expected to be Commissioned by F2007,**Expected to go onstream by 2012,***Expected to be complete by 2010.BSEB =Bihar State Electricity Board,SAIL=Steel Authority of India,GAIL=Gas Authority of India,CEB=Celyon Electricity Board.Assam State Ele</v>
          </cell>
        </row>
        <row r="601">
          <cell r="B601" t="str">
            <v xml:space="preserve">Assam State Electricity Board (ASEB) </v>
          </cell>
        </row>
        <row r="606">
          <cell r="B606" t="str">
            <v>INDIA</v>
          </cell>
          <cell r="C606">
            <v>117429.5</v>
          </cell>
        </row>
        <row r="607">
          <cell r="B607" t="str">
            <v>NTPC</v>
          </cell>
          <cell r="C607">
            <v>23935</v>
          </cell>
        </row>
        <row r="608">
          <cell r="C608">
            <v>0.20382442231296224</v>
          </cell>
        </row>
        <row r="610">
          <cell r="G610">
            <v>13.5</v>
          </cell>
        </row>
        <row r="611">
          <cell r="G611">
            <v>14.2</v>
          </cell>
        </row>
        <row r="612">
          <cell r="G612">
            <v>14.6</v>
          </cell>
        </row>
        <row r="615">
          <cell r="B615" t="str">
            <v>NTPC - Cost of Capital Calculation</v>
          </cell>
        </row>
        <row r="616">
          <cell r="B616" t="str">
            <v>Cost of Debt (I)</v>
          </cell>
          <cell r="C616">
            <v>0.09</v>
          </cell>
        </row>
        <row r="617">
          <cell r="B617" t="str">
            <v>After tax cost of debt (Rd =(1-tx)x I)</v>
          </cell>
          <cell r="C617">
            <v>5.9705999999999995E-2</v>
          </cell>
        </row>
        <row r="618">
          <cell r="B618" t="str">
            <v>Tax</v>
          </cell>
          <cell r="C618">
            <v>0.33660000000000001</v>
          </cell>
        </row>
        <row r="619">
          <cell r="B619" t="str">
            <v>Risk free rate (Rf)</v>
          </cell>
          <cell r="C619">
            <v>0.08</v>
          </cell>
        </row>
        <row r="620">
          <cell r="B620" t="str">
            <v>Beta (b)</v>
          </cell>
          <cell r="C620">
            <v>0.8</v>
          </cell>
        </row>
        <row r="621">
          <cell r="B621" t="str">
            <v>Risk premium (Rm- Rf)</v>
          </cell>
          <cell r="C621">
            <v>0.05</v>
          </cell>
        </row>
        <row r="622">
          <cell r="B622" t="str">
            <v xml:space="preserve">Cost of equity (Re= Rf +bxRm) </v>
          </cell>
          <cell r="C622">
            <v>0.12000000000000001</v>
          </cell>
        </row>
        <row r="623">
          <cell r="B623" t="str">
            <v xml:space="preserve">WACC - Book Value </v>
          </cell>
          <cell r="C623">
            <v>0.10225323667812471</v>
          </cell>
        </row>
        <row r="625">
          <cell r="B625" t="str">
            <v>NTPC - Intrinsic  Valuations Residual Income Model</v>
          </cell>
        </row>
        <row r="626">
          <cell r="B626" t="str">
            <v>Assumptions</v>
          </cell>
          <cell r="C626" t="str">
            <v>Period 1</v>
          </cell>
          <cell r="D626" t="str">
            <v>Period 2</v>
          </cell>
        </row>
        <row r="627">
          <cell r="B627" t="str">
            <v>Time Period</v>
          </cell>
          <cell r="C627" t="str">
            <v>F2009-F2018</v>
          </cell>
          <cell r="D627" t="str">
            <v>Perpetuity</v>
          </cell>
        </row>
        <row r="628">
          <cell r="B628" t="str">
            <v>YoY EPS (g)</v>
          </cell>
          <cell r="C628">
            <v>0.1</v>
          </cell>
          <cell r="D628">
            <v>6.5000000000000002E-2</v>
          </cell>
        </row>
        <row r="629">
          <cell r="B629" t="str">
            <v>Cost of Equity (Re)</v>
          </cell>
          <cell r="C629">
            <v>0.12000000000000001</v>
          </cell>
          <cell r="D629">
            <v>0.12000000000000001</v>
          </cell>
        </row>
        <row r="630">
          <cell r="B630" t="str">
            <v>Perpetual ROE</v>
          </cell>
          <cell r="D630">
            <v>0.14000000000000001</v>
          </cell>
        </row>
        <row r="631">
          <cell r="B631" t="str">
            <v>Payout Ratio</v>
          </cell>
          <cell r="C631">
            <v>0.4</v>
          </cell>
        </row>
        <row r="632">
          <cell r="B632" t="str">
            <v>Fair Value Breakdown (Rs./Share)</v>
          </cell>
        </row>
        <row r="633">
          <cell r="B633" t="str">
            <v>Explicit Period Value (F2007-F2018)</v>
          </cell>
          <cell r="C633">
            <v>63.877312457046266</v>
          </cell>
        </row>
        <row r="634">
          <cell r="B634" t="str">
            <v xml:space="preserve">Terminal Value </v>
          </cell>
          <cell r="C634">
            <v>34.943840325186365</v>
          </cell>
        </row>
        <row r="635">
          <cell r="B635" t="str">
            <v>Value of Financial Assets (F2006E)</v>
          </cell>
          <cell r="C635">
            <v>34.148470764120937</v>
          </cell>
        </row>
        <row r="636">
          <cell r="B636" t="str">
            <v xml:space="preserve">Fair Value </v>
          </cell>
          <cell r="C636">
            <v>132.96962354635357</v>
          </cell>
        </row>
        <row r="638">
          <cell r="B638" t="str">
            <v>NTPC - Sensitivity of RI Model to Risk Premium &amp; Perpetual ROE</v>
          </cell>
        </row>
        <row r="639">
          <cell r="C639" t="str">
            <v>Market Risk premium (Rm- Rf)</v>
          </cell>
        </row>
        <row r="640">
          <cell r="B640" t="str">
            <v>Perpetual ROE</v>
          </cell>
          <cell r="C640">
            <v>0.04</v>
          </cell>
          <cell r="D640">
            <v>0.05</v>
          </cell>
          <cell r="E640">
            <v>0.06</v>
          </cell>
        </row>
        <row r="641">
          <cell r="B641">
            <v>0.13</v>
          </cell>
          <cell r="C641">
            <v>140.19999999999999</v>
          </cell>
          <cell r="D641">
            <v>124</v>
          </cell>
          <cell r="E641">
            <v>111.6</v>
          </cell>
        </row>
        <row r="642">
          <cell r="B642">
            <v>0.14000000000000001</v>
          </cell>
          <cell r="C642">
            <v>148.19999999999999</v>
          </cell>
          <cell r="D642">
            <v>130.1</v>
          </cell>
          <cell r="E642">
            <v>116.5</v>
          </cell>
        </row>
        <row r="643">
          <cell r="B643">
            <v>0.15</v>
          </cell>
          <cell r="C643">
            <v>156.30000000000001</v>
          </cell>
          <cell r="D643">
            <v>136.30000000000001</v>
          </cell>
          <cell r="E643">
            <v>121.4</v>
          </cell>
        </row>
        <row r="647">
          <cell r="B647" t="str">
            <v>NTPC - Sensitivity of RI Model to Explicit Period Growth &amp; Perpetual ROE</v>
          </cell>
        </row>
        <row r="648">
          <cell r="C648" t="str">
            <v>EPS Growth in F2008-F2018</v>
          </cell>
        </row>
        <row r="649">
          <cell r="B649" t="str">
            <v>Perpetual Growth (g)</v>
          </cell>
          <cell r="C649">
            <v>0.08</v>
          </cell>
          <cell r="D649">
            <v>0.1</v>
          </cell>
          <cell r="E649">
            <v>0.12</v>
          </cell>
        </row>
        <row r="650">
          <cell r="B650">
            <v>5.5E-2</v>
          </cell>
          <cell r="C650">
            <v>118.9</v>
          </cell>
          <cell r="D650">
            <v>127.6</v>
          </cell>
          <cell r="E650">
            <v>137.30000000000001</v>
          </cell>
        </row>
        <row r="651">
          <cell r="B651">
            <v>6.5000000000000002E-2</v>
          </cell>
          <cell r="C651">
            <v>121.2</v>
          </cell>
          <cell r="D651">
            <v>130.1</v>
          </cell>
          <cell r="E651">
            <v>140.19999999999999</v>
          </cell>
        </row>
        <row r="652">
          <cell r="B652">
            <v>7.4999999999999997E-2</v>
          </cell>
          <cell r="C652">
            <v>124.8</v>
          </cell>
          <cell r="D652">
            <v>134</v>
          </cell>
          <cell r="E652">
            <v>144.4</v>
          </cell>
        </row>
        <row r="654">
          <cell r="B654" t="str">
            <v>NTPC - Mutiples wrt Intrinsic Value (IV)</v>
          </cell>
        </row>
        <row r="655">
          <cell r="C655" t="str">
            <v>Intrinsic Value</v>
          </cell>
          <cell r="F655" t="str">
            <v xml:space="preserve">Price </v>
          </cell>
        </row>
        <row r="656">
          <cell r="C656" t="str">
            <v>Bear Case</v>
          </cell>
          <cell r="D656" t="str">
            <v>Base Case</v>
          </cell>
          <cell r="E656" t="str">
            <v>Bull Case</v>
          </cell>
          <cell r="F656" t="str">
            <v>Target</v>
          </cell>
        </row>
        <row r="657">
          <cell r="B657" t="str">
            <v>Value (Rs/Share)</v>
          </cell>
          <cell r="C657">
            <v>114</v>
          </cell>
          <cell r="D657">
            <v>130</v>
          </cell>
          <cell r="E657">
            <v>175</v>
          </cell>
          <cell r="F657">
            <v>140</v>
          </cell>
        </row>
        <row r="658">
          <cell r="B658" t="str">
            <v>Implied P/E</v>
          </cell>
        </row>
        <row r="659">
          <cell r="B659" t="str">
            <v>F2007E</v>
          </cell>
          <cell r="C659">
            <v>13.655992643063648</v>
          </cell>
          <cell r="D659">
            <v>15.572623189458545</v>
          </cell>
          <cell r="E659">
            <v>20.963146601194197</v>
          </cell>
          <cell r="F659">
            <v>16.770517280955357</v>
          </cell>
        </row>
        <row r="660">
          <cell r="B660" t="str">
            <v>F2008E</v>
          </cell>
          <cell r="C660">
            <v>12.583608101848753</v>
          </cell>
          <cell r="D660">
            <v>14.349728537195947</v>
          </cell>
          <cell r="E660">
            <v>19.316942261609931</v>
          </cell>
          <cell r="F660">
            <v>15.453553809287945</v>
          </cell>
        </row>
        <row r="661">
          <cell r="B661" t="str">
            <v>Implied P/B</v>
          </cell>
        </row>
        <row r="662">
          <cell r="B662" t="str">
            <v>F2007E</v>
          </cell>
          <cell r="C662">
            <v>1.9296544862201694</v>
          </cell>
          <cell r="D662">
            <v>2.200483186040544</v>
          </cell>
          <cell r="E662">
            <v>2.9621889042853478</v>
          </cell>
          <cell r="F662">
            <v>2.3697511234282782</v>
          </cell>
        </row>
        <row r="663">
          <cell r="B663" t="str">
            <v>F2008E</v>
          </cell>
          <cell r="C663" t="e">
            <v>#DIV/0!</v>
          </cell>
          <cell r="D663" t="e">
            <v>#DIV/0!</v>
          </cell>
          <cell r="E663" t="e">
            <v>#DIV/0!</v>
          </cell>
          <cell r="F663" t="e">
            <v>#DIV/0!</v>
          </cell>
        </row>
        <row r="668">
          <cell r="B668" t="str">
            <v>NTPC – Price Target Calculation</v>
          </cell>
        </row>
        <row r="669">
          <cell r="B669" t="str">
            <v>F2007E Business Earnings (Rs/Share)</v>
          </cell>
          <cell r="C669">
            <v>5.4</v>
          </cell>
        </row>
        <row r="670">
          <cell r="B670" t="str">
            <v>F2007E BSE Sensex P/E</v>
          </cell>
          <cell r="C670">
            <v>17.899999999999999</v>
          </cell>
        </row>
        <row r="671">
          <cell r="B671" t="str">
            <v>F2007E Sensex P/E @5% premium</v>
          </cell>
          <cell r="C671">
            <v>19</v>
          </cell>
        </row>
        <row r="672">
          <cell r="B672" t="str">
            <v>Derived Value of Business Earnings (Rs/share)</v>
          </cell>
          <cell r="C672">
            <v>103</v>
          </cell>
        </row>
        <row r="673">
          <cell r="B673" t="str">
            <v>Financial Assets (F2006E)</v>
          </cell>
          <cell r="C673">
            <v>37</v>
          </cell>
        </row>
        <row r="674">
          <cell r="B674" t="str">
            <v>Derived Price Target (Rs/share, rounded up)</v>
          </cell>
          <cell r="C674">
            <v>140</v>
          </cell>
        </row>
        <row r="675">
          <cell r="B675" t="str">
            <v>Upside from Current Market Price</v>
          </cell>
          <cell r="C675">
            <v>0.12000000000000011</v>
          </cell>
        </row>
        <row r="680">
          <cell r="C680" t="str">
            <v>Apr-Jun</v>
          </cell>
          <cell r="D680" t="str">
            <v>Apr-Jun</v>
          </cell>
          <cell r="E680" t="str">
            <v>Jan-Mar</v>
          </cell>
          <cell r="G680" t="str">
            <v>Annual Figures</v>
          </cell>
          <cell r="H680" t="str">
            <v>EPS (MS Estimates)</v>
          </cell>
          <cell r="K680" t="str">
            <v>Shares o/s</v>
          </cell>
        </row>
        <row r="681">
          <cell r="C681" t="str">
            <v>F2006</v>
          </cell>
          <cell r="D681" t="str">
            <v>F2007E</v>
          </cell>
          <cell r="E681" t="str">
            <v>F2006</v>
          </cell>
          <cell r="F681" t="str">
            <v>F2006</v>
          </cell>
          <cell r="G681" t="str">
            <v>F2007E</v>
          </cell>
          <cell r="H681" t="str">
            <v>F2005</v>
          </cell>
          <cell r="I681" t="str">
            <v>F2006E</v>
          </cell>
          <cell r="J681" t="str">
            <v>F2007E</v>
          </cell>
          <cell r="K681" t="str">
            <v>(million)</v>
          </cell>
        </row>
        <row r="682">
          <cell r="B682" t="str">
            <v>Sales</v>
          </cell>
          <cell r="C682" t="e">
            <v>#REF!</v>
          </cell>
          <cell r="D682" t="e">
            <v>#REF!</v>
          </cell>
          <cell r="E682" t="e">
            <v>#REF!</v>
          </cell>
          <cell r="F682" t="e">
            <v>#REF!</v>
          </cell>
          <cell r="G682" t="e">
            <v>#REF!</v>
          </cell>
        </row>
        <row r="683">
          <cell r="B683" t="str">
            <v>EBITDA</v>
          </cell>
          <cell r="C683" t="e">
            <v>#REF!</v>
          </cell>
          <cell r="D683" t="e">
            <v>#REF!</v>
          </cell>
          <cell r="E683" t="e">
            <v>#REF!</v>
          </cell>
          <cell r="F683" t="e">
            <v>#REF!</v>
          </cell>
          <cell r="G683" t="e">
            <v>#REF!</v>
          </cell>
        </row>
        <row r="684">
          <cell r="B684" t="str">
            <v>Other Income</v>
          </cell>
          <cell r="C684" t="e">
            <v>#REF!</v>
          </cell>
          <cell r="D684" t="e">
            <v>#REF!</v>
          </cell>
          <cell r="E684" t="e">
            <v>#REF!</v>
          </cell>
          <cell r="F684" t="e">
            <v>#REF!</v>
          </cell>
          <cell r="G684" t="e">
            <v>#REF!</v>
          </cell>
        </row>
        <row r="685">
          <cell r="B685" t="str">
            <v>Depreciation</v>
          </cell>
          <cell r="C685" t="e">
            <v>#REF!</v>
          </cell>
          <cell r="D685" t="e">
            <v>#REF!</v>
          </cell>
          <cell r="E685" t="e">
            <v>#REF!</v>
          </cell>
          <cell r="F685" t="e">
            <v>#REF!</v>
          </cell>
          <cell r="G685" t="e">
            <v>#REF!</v>
          </cell>
        </row>
        <row r="686">
          <cell r="B686" t="str">
            <v>Interest</v>
          </cell>
          <cell r="C686" t="e">
            <v>#REF!</v>
          </cell>
          <cell r="D686" t="e">
            <v>#REF!</v>
          </cell>
          <cell r="E686" t="e">
            <v>#REF!</v>
          </cell>
          <cell r="F686" t="e">
            <v>#REF!</v>
          </cell>
          <cell r="G686" t="e">
            <v>#REF!</v>
          </cell>
        </row>
        <row r="687">
          <cell r="B687" t="str">
            <v>Tax</v>
          </cell>
          <cell r="C687" t="e">
            <v>#REF!</v>
          </cell>
          <cell r="D687" t="e">
            <v>#REF!</v>
          </cell>
          <cell r="E687" t="e">
            <v>#REF!</v>
          </cell>
          <cell r="F687" t="e">
            <v>#REF!</v>
          </cell>
          <cell r="G687" t="e">
            <v>#REF!</v>
          </cell>
        </row>
        <row r="688">
          <cell r="B688" t="str">
            <v>Net Profit</v>
          </cell>
          <cell r="C688" t="e">
            <v>#REF!</v>
          </cell>
          <cell r="D688" t="e">
            <v>#REF!</v>
          </cell>
          <cell r="E688" t="e">
            <v>#REF!</v>
          </cell>
          <cell r="F688" t="e">
            <v>#REF!</v>
          </cell>
          <cell r="G688" t="e">
            <v>#REF!</v>
          </cell>
          <cell r="H688">
            <v>5.8743948833736273</v>
          </cell>
          <cell r="I688">
            <v>7.1970476277843121</v>
          </cell>
          <cell r="J688">
            <v>8.3479834077022996</v>
          </cell>
          <cell r="K688">
            <v>8245.4644000000008</v>
          </cell>
        </row>
        <row r="689">
          <cell r="C689" t="e">
            <v>#REF!</v>
          </cell>
          <cell r="D689" t="e">
            <v>#REF!</v>
          </cell>
          <cell r="E689" t="e">
            <v>#REF!</v>
          </cell>
          <cell r="F689" t="e">
            <v>#REF!</v>
          </cell>
          <cell r="G689" t="e">
            <v>#REF!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>
        <row r="1">
          <cell r="A1" t="str">
            <v>INCOME STATEMENT</v>
          </cell>
        </row>
      </sheetData>
      <sheetData sheetId="30">
        <row r="1">
          <cell r="B1" t="str">
            <v>NTPC –  Financial Snapshot</v>
          </cell>
        </row>
      </sheetData>
      <sheetData sheetId="31"/>
      <sheetData sheetId="32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reline"/>
      <sheetName val="Wireless"/>
      <sheetName val="Financials"/>
      <sheetName val="GSM"/>
      <sheetName val="CDMA"/>
      <sheetName val="VAS"/>
      <sheetName val="BS"/>
      <sheetName val="capex"/>
      <sheetName val="Workings"/>
      <sheetName val="OUTPUT"/>
      <sheetName val="INPUT"/>
      <sheetName val="GE3"/>
      <sheetName val="Ace-Out"/>
    </sheetNames>
    <sheetDataSet>
      <sheetData sheetId="0" refreshError="1">
        <row r="1">
          <cell r="B1" t="str">
            <v>('000)</v>
          </cell>
          <cell r="C1" t="str">
            <v>1995/6</v>
          </cell>
          <cell r="D1" t="str">
            <v>1996/7</v>
          </cell>
          <cell r="E1" t="str">
            <v>F1998</v>
          </cell>
          <cell r="F1" t="str">
            <v>F1999</v>
          </cell>
          <cell r="G1" t="str">
            <v>F2000</v>
          </cell>
          <cell r="H1" t="str">
            <v>F2001</v>
          </cell>
          <cell r="I1" t="str">
            <v>F2002</v>
          </cell>
          <cell r="J1" t="str">
            <v>F2003</v>
          </cell>
          <cell r="K1" t="str">
            <v>F2004</v>
          </cell>
          <cell r="L1" t="str">
            <v>F2005</v>
          </cell>
          <cell r="M1" t="str">
            <v>F2006</v>
          </cell>
          <cell r="N1" t="str">
            <v>F2007</v>
          </cell>
          <cell r="O1" t="str">
            <v>F2008</v>
          </cell>
          <cell r="P1" t="str">
            <v>F2009</v>
          </cell>
          <cell r="Q1" t="str">
            <v>F2010</v>
          </cell>
          <cell r="R1" t="str">
            <v>F2011</v>
          </cell>
          <cell r="S1" t="str">
            <v>F2012</v>
          </cell>
          <cell r="T1" t="str">
            <v>F2013</v>
          </cell>
          <cell r="U1" t="str">
            <v>F2014</v>
          </cell>
          <cell r="V1" t="str">
            <v>F2015</v>
          </cell>
        </row>
        <row r="3">
          <cell r="B3" t="str">
            <v>Delhi</v>
          </cell>
        </row>
        <row r="4">
          <cell r="B4" t="str">
            <v>Population - March ending</v>
          </cell>
          <cell r="E4">
            <v>15165.396436505427</v>
          </cell>
          <cell r="F4">
            <v>15751.931147614725</v>
          </cell>
          <cell r="G4">
            <v>16361.15059161422</v>
          </cell>
          <cell r="H4">
            <v>16993.932120000001</v>
          </cell>
          <cell r="I4">
            <v>17585.461526930616</v>
          </cell>
          <cell r="J4">
            <v>18136.36909786563</v>
          </cell>
          <cell r="K4">
            <v>18647.718585451526</v>
          </cell>
          <cell r="L4">
            <v>19157.712413494293</v>
          </cell>
          <cell r="M4">
            <v>19671.175159331982</v>
          </cell>
          <cell r="N4">
            <v>20187.855182776184</v>
          </cell>
          <cell r="O4">
            <v>20718.106243256247</v>
          </cell>
          <cell r="P4">
            <v>21262.284795517615</v>
          </cell>
          <cell r="Q4">
            <v>21820.756656890557</v>
          </cell>
          <cell r="R4">
            <v>22393.897253206371</v>
          </cell>
          <cell r="S4">
            <v>22982.091871172783</v>
          </cell>
          <cell r="T4">
            <v>23585.735917378184</v>
          </cell>
          <cell r="U4">
            <v>24205.235184098834</v>
          </cell>
          <cell r="V4">
            <v>24841.00612208774</v>
          </cell>
        </row>
        <row r="6">
          <cell r="B6" t="str">
            <v>% Growth</v>
          </cell>
          <cell r="F6">
            <v>3.8675857473624564E-2</v>
          </cell>
          <cell r="G6">
            <v>3.8675857473624564E-2</v>
          </cell>
          <cell r="H6">
            <v>3.8675857473624786E-2</v>
          </cell>
          <cell r="I6">
            <v>3.4808271726262108E-2</v>
          </cell>
          <cell r="J6">
            <v>3.1327444553635786E-2</v>
          </cell>
          <cell r="K6">
            <v>2.8194700098272296E-2</v>
          </cell>
          <cell r="L6">
            <v>2.7348859095323919E-2</v>
          </cell>
          <cell r="M6">
            <v>2.6801881913417702E-2</v>
          </cell>
          <cell r="N6">
            <v>2.626584427514933E-2</v>
          </cell>
          <cell r="O6">
            <v>2.6265844275149108E-2</v>
          </cell>
          <cell r="P6">
            <v>2.626584427514933E-2</v>
          </cell>
          <cell r="Q6">
            <v>2.626584427514933E-2</v>
          </cell>
          <cell r="R6">
            <v>2.626584427514933E-2</v>
          </cell>
          <cell r="S6">
            <v>2.626584427514933E-2</v>
          </cell>
          <cell r="T6">
            <v>2.626584427514933E-2</v>
          </cell>
          <cell r="U6">
            <v>2.626584427514933E-2</v>
          </cell>
          <cell r="V6">
            <v>2.626584427514933E-2</v>
          </cell>
        </row>
        <row r="7">
          <cell r="B7" t="str">
            <v>Total Wireline subs - March ending</v>
          </cell>
          <cell r="E7">
            <v>1822.555425</v>
          </cell>
          <cell r="F7">
            <v>1928.7660250000001</v>
          </cell>
          <cell r="G7">
            <v>2272.75</v>
          </cell>
          <cell r="H7">
            <v>2415.4243199999996</v>
          </cell>
          <cell r="I7">
            <v>2520.2796600000001</v>
          </cell>
          <cell r="J7">
            <v>2664.9756000000002</v>
          </cell>
          <cell r="K7">
            <v>2672.2379999999998</v>
          </cell>
          <cell r="L7">
            <v>2774.7861017456139</v>
          </cell>
          <cell r="M7">
            <v>2821.472791347423</v>
          </cell>
          <cell r="N7">
            <v>2877.9022471743715</v>
          </cell>
          <cell r="O7">
            <v>2928.2655364999232</v>
          </cell>
          <cell r="P7">
            <v>2972.1895195474222</v>
          </cell>
          <cell r="Q7">
            <v>3009.3418885417645</v>
          </cell>
          <cell r="R7">
            <v>3039.4353074271821</v>
          </cell>
          <cell r="S7">
            <v>3062.2310722328862</v>
          </cell>
          <cell r="T7">
            <v>3077.5422275940505</v>
          </cell>
          <cell r="U7">
            <v>3085.2360831630353</v>
          </cell>
          <cell r="V7">
            <v>3092.9491733709428</v>
          </cell>
        </row>
        <row r="9">
          <cell r="B9" t="str">
            <v>% Growth</v>
          </cell>
          <cell r="F9">
            <v>5.8275648873613806E-2</v>
          </cell>
          <cell r="G9">
            <v>0.1783440658645985</v>
          </cell>
          <cell r="H9">
            <v>6.2776073039269464E-2</v>
          </cell>
          <cell r="I9">
            <v>4.3410732901786986E-2</v>
          </cell>
          <cell r="J9">
            <v>5.7412652372078377E-2</v>
          </cell>
          <cell r="K9">
            <v>2.7251281400098026E-3</v>
          </cell>
          <cell r="L9">
            <v>3.8375362428651139E-2</v>
          </cell>
          <cell r="M9">
            <v>1.6825329192919902E-2</v>
          </cell>
          <cell r="N9">
            <v>2.0000000000000018E-2</v>
          </cell>
          <cell r="O9">
            <v>1.7500000000000071E-2</v>
          </cell>
          <cell r="P9">
            <v>1.5000000000000124E-2</v>
          </cell>
          <cell r="Q9">
            <v>1.2499999999999956E-2</v>
          </cell>
          <cell r="R9">
            <v>1.0000000000000009E-2</v>
          </cell>
          <cell r="S9">
            <v>7.5000000000000622E-3</v>
          </cell>
          <cell r="T9">
            <v>4.9999999999998934E-3</v>
          </cell>
          <cell r="U9">
            <v>2.4999999999999467E-3</v>
          </cell>
          <cell r="V9">
            <v>2.4999999999999467E-3</v>
          </cell>
        </row>
        <row r="10">
          <cell r="B10" t="str">
            <v>% Penetration</v>
          </cell>
          <cell r="F10">
            <v>0.12244632146529337</v>
          </cell>
          <cell r="G10">
            <v>0.13891137956794311</v>
          </cell>
          <cell r="H10">
            <v>0.14213451618753431</v>
          </cell>
          <cell r="I10">
            <v>0.1433160941576887</v>
          </cell>
          <cell r="J10">
            <v>0.14694096627718206</v>
          </cell>
          <cell r="K10">
            <v>0.14330106858673916</v>
          </cell>
          <cell r="L10">
            <v>0.14483911449631703</v>
          </cell>
          <cell r="M10">
            <v>0.14343183711670218</v>
          </cell>
          <cell r="N10">
            <v>0.14255611708715504</v>
          </cell>
          <cell r="O10">
            <v>0.14133847476784106</v>
          </cell>
          <cell r="P10">
            <v>0.13978693015032895</v>
          </cell>
          <cell r="Q10">
            <v>0.13791189443430574</v>
          </cell>
          <cell r="R10">
            <v>0.13572605398071094</v>
          </cell>
          <cell r="S10">
            <v>0.13324422726174664</v>
          </cell>
          <cell r="T10">
            <v>0.13048319706346281</v>
          </cell>
          <cell r="U10">
            <v>0.12746152060484098</v>
          </cell>
          <cell r="V10">
            <v>0.12450981889259317</v>
          </cell>
        </row>
        <row r="11">
          <cell r="B11" t="str">
            <v>Monthly net adds</v>
          </cell>
          <cell r="G11">
            <v>28.665331249999991</v>
          </cell>
          <cell r="H11">
            <v>11.889526666666635</v>
          </cell>
          <cell r="I11">
            <v>8.7379450000000443</v>
          </cell>
          <cell r="J11">
            <v>12.057995000000005</v>
          </cell>
          <cell r="K11">
            <v>0.60519999999996799</v>
          </cell>
          <cell r="L11">
            <v>8.5456751454678397</v>
          </cell>
          <cell r="M11">
            <v>3.8905574668174268</v>
          </cell>
          <cell r="N11">
            <v>4.7024546522457058</v>
          </cell>
          <cell r="O11">
            <v>4.196940777129309</v>
          </cell>
          <cell r="P11">
            <v>3.6603319206249125</v>
          </cell>
          <cell r="Q11">
            <v>3.0960307495285329</v>
          </cell>
          <cell r="R11">
            <v>2.5077849071181313</v>
          </cell>
          <cell r="S11">
            <v>1.8996470671420032</v>
          </cell>
          <cell r="T11">
            <v>1.2759296134303593</v>
          </cell>
          <cell r="U11">
            <v>0.64115463074873935</v>
          </cell>
          <cell r="V11">
            <v>0.64275751732562492</v>
          </cell>
        </row>
        <row r="12">
          <cell r="B12" t="str">
            <v>MTNL</v>
          </cell>
        </row>
        <row r="14">
          <cell r="B14" t="str">
            <v>% of Net adds</v>
          </cell>
          <cell r="H14">
            <v>1.1327896989451243</v>
          </cell>
          <cell r="I14">
            <v>0.81967213114753579</v>
          </cell>
          <cell r="J14">
            <v>0.72646820636432607</v>
          </cell>
          <cell r="K14">
            <v>-32.198859881032782</v>
          </cell>
          <cell r="L14">
            <v>-2.1198149580501342</v>
          </cell>
          <cell r="M14">
            <v>-2.1031690367739238</v>
          </cell>
          <cell r="N14">
            <v>-1.4999999999999999E-2</v>
          </cell>
          <cell r="O14">
            <v>-1.4999999999999999E-2</v>
          </cell>
          <cell r="P14">
            <v>-1.4999999999999999E-2</v>
          </cell>
          <cell r="Q14">
            <v>-1.4999999999999999E-2</v>
          </cell>
          <cell r="R14">
            <v>-1.4999999999999999E-2</v>
          </cell>
          <cell r="S14">
            <v>-1.4999999999999999E-2</v>
          </cell>
          <cell r="T14">
            <v>-1.4999999999999999E-2</v>
          </cell>
          <cell r="U14">
            <v>-1.4999999999999999E-2</v>
          </cell>
          <cell r="V14">
            <v>-1.4999999999999999E-2</v>
          </cell>
        </row>
        <row r="16">
          <cell r="B16" t="str">
            <v>Market Share - Wireline</v>
          </cell>
          <cell r="H16">
            <v>0.81967213114754112</v>
          </cell>
          <cell r="I16">
            <v>0.81967213114754089</v>
          </cell>
          <cell r="J16">
            <v>0.81461158593722205</v>
          </cell>
          <cell r="K16">
            <v>0.72489014825775255</v>
          </cell>
          <cell r="L16">
            <v>0.61975804150025904</v>
          </cell>
          <cell r="M16">
            <v>0.57470198010509022</v>
          </cell>
          <cell r="N16">
            <v>0.56313919618146102</v>
          </cell>
          <cell r="O16">
            <v>0.55319577020291011</v>
          </cell>
          <cell r="P16">
            <v>0.54479878837725126</v>
          </cell>
          <cell r="Q16">
            <v>0.53788769222444577</v>
          </cell>
          <cell r="R16">
            <v>0.53241355665786716</v>
          </cell>
          <cell r="S16">
            <v>0.52833851777455787</v>
          </cell>
          <cell r="T16">
            <v>0.52563534106921184</v>
          </cell>
          <cell r="U16">
            <v>0.52428712326105931</v>
          </cell>
          <cell r="V16">
            <v>0.52294226759207907</v>
          </cell>
        </row>
        <row r="17">
          <cell r="B17" t="str">
            <v>Total Subs</v>
          </cell>
          <cell r="C17">
            <v>1167.01</v>
          </cell>
          <cell r="D17">
            <v>1370</v>
          </cell>
          <cell r="E17">
            <v>1551.11</v>
          </cell>
          <cell r="F17">
            <v>1641.5</v>
          </cell>
          <cell r="G17">
            <v>1818.2360000000001</v>
          </cell>
          <cell r="H17">
            <v>1979.856</v>
          </cell>
          <cell r="I17">
            <v>2065.8029999999999</v>
          </cell>
          <cell r="J17">
            <v>2170.92</v>
          </cell>
          <cell r="K17">
            <v>1937.079</v>
          </cell>
          <cell r="L17">
            <v>1719.6960000000001</v>
          </cell>
          <cell r="M17">
            <v>1621.5060000000001</v>
          </cell>
          <cell r="N17">
            <v>1620.6595581625959</v>
          </cell>
          <cell r="O17">
            <v>1619.9041088227127</v>
          </cell>
          <cell r="P17">
            <v>1619.2452490770002</v>
          </cell>
          <cell r="Q17">
            <v>1618.6879635420851</v>
          </cell>
          <cell r="R17">
            <v>1618.2365622588038</v>
          </cell>
          <cell r="S17">
            <v>1617.8946257867183</v>
          </cell>
          <cell r="T17">
            <v>1617.6649584563008</v>
          </cell>
          <cell r="U17">
            <v>1617.549550622766</v>
          </cell>
          <cell r="V17">
            <v>1617.4338542696473</v>
          </cell>
        </row>
        <row r="19">
          <cell r="B19" t="str">
            <v>Monthly net adds</v>
          </cell>
          <cell r="G19">
            <v>0</v>
          </cell>
          <cell r="H19">
            <v>13.468333333333325</v>
          </cell>
          <cell r="I19">
            <v>7.1622499999999905</v>
          </cell>
          <cell r="J19">
            <v>8.7597500000000164</v>
          </cell>
          <cell r="K19">
            <v>-19.486750000000011</v>
          </cell>
          <cell r="L19">
            <v>-18.115249999999985</v>
          </cell>
          <cell r="M19">
            <v>-8.1825000000000045</v>
          </cell>
          <cell r="N19">
            <v>-7.0536819783683313E-2</v>
          </cell>
          <cell r="O19">
            <v>-6.2954111656930919E-2</v>
          </cell>
          <cell r="P19">
            <v>-5.4904978809380132E-2</v>
          </cell>
          <cell r="Q19">
            <v>-4.6440461242923448E-2</v>
          </cell>
          <cell r="R19">
            <v>-3.7616773606771403E-2</v>
          </cell>
          <cell r="S19">
            <v>-2.8494706007127963E-2</v>
          </cell>
          <cell r="T19">
            <v>-1.9138944201453494E-2</v>
          </cell>
          <cell r="U19">
            <v>-9.6173194612371535E-3</v>
          </cell>
          <cell r="V19">
            <v>-9.6413627598887306E-3</v>
          </cell>
        </row>
        <row r="20">
          <cell r="B20" t="str">
            <v>Mumbai</v>
          </cell>
        </row>
        <row r="21">
          <cell r="B21" t="str">
            <v>Population - March ending</v>
          </cell>
          <cell r="E21">
            <v>12712.176520772406</v>
          </cell>
          <cell r="F21">
            <v>12981.888128289625</v>
          </cell>
          <cell r="G21">
            <v>13257.322150934629</v>
          </cell>
          <cell r="H21">
            <v>13538.6</v>
          </cell>
          <cell r="I21">
            <v>13797.12109646285</v>
          </cell>
          <cell r="J21">
            <v>14034.232923867414</v>
          </cell>
          <cell r="K21">
            <v>14251.300987007582</v>
          </cell>
          <cell r="L21">
            <v>14465.113686973524</v>
          </cell>
          <cell r="M21">
            <v>14677.793814579756</v>
          </cell>
          <cell r="N21">
            <v>14889.284828507183</v>
          </cell>
          <cell r="O21">
            <v>15103.823197475638</v>
          </cell>
          <cell r="P21">
            <v>15321.452830550446</v>
          </cell>
          <cell r="Q21">
            <v>15542.218269478717</v>
          </cell>
          <cell r="R21">
            <v>15766.164697805591</v>
          </cell>
          <cell r="S21">
            <v>15993.337950121861</v>
          </cell>
          <cell r="T21">
            <v>16223.784521444821</v>
          </cell>
          <cell r="U21">
            <v>16457.551576734299</v>
          </cell>
          <cell r="V21">
            <v>16694.686960545801</v>
          </cell>
        </row>
        <row r="23">
          <cell r="B23" t="str">
            <v>% Growth</v>
          </cell>
          <cell r="F23">
            <v>2.121679218948036E-2</v>
          </cell>
          <cell r="G23">
            <v>2.121679218948036E-2</v>
          </cell>
          <cell r="H23">
            <v>2.1216792189480138E-2</v>
          </cell>
          <cell r="I23">
            <v>1.9095112970532346E-2</v>
          </cell>
          <cell r="J23">
            <v>1.7185601673479045E-2</v>
          </cell>
          <cell r="K23">
            <v>1.5467041506131096E-2</v>
          </cell>
          <cell r="L23">
            <v>1.5003030260947181E-2</v>
          </cell>
          <cell r="M23">
            <v>1.4702969655728371E-2</v>
          </cell>
          <cell r="N23">
            <v>1.4408910262613706E-2</v>
          </cell>
          <cell r="O23">
            <v>1.4408910262613706E-2</v>
          </cell>
          <cell r="P23">
            <v>1.4408910262613706E-2</v>
          </cell>
          <cell r="Q23">
            <v>1.4408910262613706E-2</v>
          </cell>
          <cell r="R23">
            <v>1.4408910262613706E-2</v>
          </cell>
          <cell r="S23">
            <v>1.4408910262613706E-2</v>
          </cell>
          <cell r="T23">
            <v>1.4408910262613706E-2</v>
          </cell>
          <cell r="U23">
            <v>1.4408910262613706E-2</v>
          </cell>
          <cell r="V23">
            <v>1.4408910262613706E-2</v>
          </cell>
        </row>
        <row r="25">
          <cell r="B25" t="str">
            <v>Total Wireline subs - March ending</v>
          </cell>
          <cell r="E25">
            <v>1855.6289999999999</v>
          </cell>
          <cell r="F25">
            <v>2012.41</v>
          </cell>
          <cell r="G25">
            <v>2230.4</v>
          </cell>
          <cell r="H25">
            <v>2401.3020000000001</v>
          </cell>
          <cell r="I25">
            <v>2543.06</v>
          </cell>
          <cell r="J25">
            <v>2529.1840000000002</v>
          </cell>
          <cell r="K25">
            <v>2757.6060000000002</v>
          </cell>
          <cell r="L25">
            <v>2748.8929244980063</v>
          </cell>
          <cell r="M25">
            <v>2748.8262337808787</v>
          </cell>
          <cell r="N25">
            <v>2948.8983851634471</v>
          </cell>
          <cell r="O25">
            <v>3082.2798194184925</v>
          </cell>
          <cell r="P25">
            <v>3182.3158951097762</v>
          </cell>
          <cell r="Q25">
            <v>3282.3519708010604</v>
          </cell>
          <cell r="R25">
            <v>3382.3880464923445</v>
          </cell>
          <cell r="S25">
            <v>3482.4241221836287</v>
          </cell>
          <cell r="T25">
            <v>3549.1148393111512</v>
          </cell>
          <cell r="U25">
            <v>3615.8055564386741</v>
          </cell>
          <cell r="V25">
            <v>3682.4962735661966</v>
          </cell>
        </row>
        <row r="27">
          <cell r="B27" t="str">
            <v>% Growth</v>
          </cell>
          <cell r="F27">
            <v>8.4489410329327885E-2</v>
          </cell>
          <cell r="G27">
            <v>0.10832285667433572</v>
          </cell>
          <cell r="H27">
            <v>7.6623923959827867E-2</v>
          </cell>
          <cell r="I27">
            <v>5.903380749276832E-2</v>
          </cell>
          <cell r="J27">
            <v>-5.4564186452540353E-3</v>
          </cell>
          <cell r="K27">
            <v>9.0314504599111833E-2</v>
          </cell>
          <cell r="L27">
            <v>-3.1596520684948892E-3</v>
          </cell>
          <cell r="M27">
            <v>-2.4260936660414067E-5</v>
          </cell>
          <cell r="N27">
            <v>7.2784575803243268E-2</v>
          </cell>
          <cell r="O27">
            <v>4.5230936042461423E-2</v>
          </cell>
          <cell r="P27">
            <v>3.2455221962993885E-2</v>
          </cell>
          <cell r="Q27">
            <v>3.1434992310162668E-2</v>
          </cell>
          <cell r="R27">
            <v>3.0476949632817885E-2</v>
          </cell>
          <cell r="S27">
            <v>2.9575576284047278E-2</v>
          </cell>
          <cell r="T27">
            <v>1.915065907759228E-2</v>
          </cell>
          <cell r="U27">
            <v>1.8790802819011354E-2</v>
          </cell>
          <cell r="V27">
            <v>1.8444221097223101E-2</v>
          </cell>
        </row>
        <row r="28">
          <cell r="B28" t="str">
            <v>% Penetration</v>
          </cell>
          <cell r="F28">
            <v>0.15501674179541222</v>
          </cell>
          <cell r="G28">
            <v>0.16823910399150699</v>
          </cell>
          <cell r="H28">
            <v>0.17736708374573443</v>
          </cell>
          <cell r="I28">
            <v>0.18431816189914874</v>
          </cell>
          <cell r="J28">
            <v>0.1802153358662536</v>
          </cell>
          <cell r="K28">
            <v>0.1934985446250847</v>
          </cell>
          <cell r="L28">
            <v>0.19003604008819552</v>
          </cell>
          <cell r="M28">
            <v>0.18727788852371074</v>
          </cell>
          <cell r="N28">
            <v>0.19805507243151496</v>
          </cell>
          <cell r="O28">
            <v>0.20407282176963287</v>
          </cell>
          <cell r="P28">
            <v>0.20770327267949085</v>
          </cell>
          <cell r="Q28">
            <v>0.21118941414217765</v>
          </cell>
          <cell r="R28">
            <v>0.21453461328886925</v>
          </cell>
          <cell r="S28">
            <v>0.21774217071159274</v>
          </cell>
          <cell r="T28">
            <v>0.21875998381388032</v>
          </cell>
          <cell r="U28">
            <v>0.21970495061672868</v>
          </cell>
          <cell r="V28">
            <v>0.22057893521866936</v>
          </cell>
        </row>
        <row r="29">
          <cell r="B29" t="str">
            <v>Monthly net adds</v>
          </cell>
          <cell r="G29">
            <v>18.165833333333335</v>
          </cell>
          <cell r="H29">
            <v>14.241833333333338</v>
          </cell>
          <cell r="I29">
            <v>11.813166666666651</v>
          </cell>
          <cell r="J29">
            <v>-1.1563333333333123</v>
          </cell>
          <cell r="K29">
            <v>19.035166666666669</v>
          </cell>
          <cell r="L29">
            <v>-0.72608962516615827</v>
          </cell>
          <cell r="M29">
            <v>-5.5575597606321026E-3</v>
          </cell>
          <cell r="N29">
            <v>16.672679281880693</v>
          </cell>
          <cell r="O29">
            <v>11.115119521253783</v>
          </cell>
          <cell r="P29">
            <v>8.3363396409403094</v>
          </cell>
          <cell r="Q29">
            <v>8.3363396409403467</v>
          </cell>
          <cell r="R29">
            <v>8.3363396409403467</v>
          </cell>
          <cell r="S29">
            <v>8.3363396409403467</v>
          </cell>
          <cell r="T29">
            <v>5.557559760626873</v>
          </cell>
          <cell r="U29">
            <v>5.5575597606269111</v>
          </cell>
          <cell r="V29">
            <v>5.557559760626873</v>
          </cell>
        </row>
        <row r="30">
          <cell r="B30" t="str">
            <v>MTNL</v>
          </cell>
        </row>
        <row r="32">
          <cell r="B32" t="str">
            <v>% of Wireline Net adds</v>
          </cell>
          <cell r="H32">
            <v>0.83056956618412814</v>
          </cell>
          <cell r="I32">
            <v>0.53166664315241818</v>
          </cell>
          <cell r="J32">
            <v>-2.3092389737677066</v>
          </cell>
          <cell r="K32">
            <v>-0.14267452346971896</v>
          </cell>
          <cell r="L32">
            <v>8.5516302461684024</v>
          </cell>
          <cell r="M32">
            <v>1492.5915372834834</v>
          </cell>
          <cell r="N32">
            <v>-1.4999999999999999E-2</v>
          </cell>
          <cell r="O32">
            <v>-1.4999999999999999E-2</v>
          </cell>
          <cell r="P32">
            <v>-1.4999999999999999E-2</v>
          </cell>
          <cell r="Q32">
            <v>-1.4999999999999999E-2</v>
          </cell>
          <cell r="R32">
            <v>-1.4999999999999999E-2</v>
          </cell>
          <cell r="S32">
            <v>-1.4999999999999999E-2</v>
          </cell>
          <cell r="T32">
            <v>-1.4999999999999999E-2</v>
          </cell>
          <cell r="U32">
            <v>-1.4999999999999999E-2</v>
          </cell>
          <cell r="V32">
            <v>-1.4999999999999999E-2</v>
          </cell>
        </row>
        <row r="34">
          <cell r="B34" t="str">
            <v>Market Share - Wireline</v>
          </cell>
          <cell r="H34">
            <v>0.9808570517161106</v>
          </cell>
          <cell r="I34">
            <v>0.95581779431079106</v>
          </cell>
          <cell r="J34">
            <v>0.97373105317762576</v>
          </cell>
          <cell r="K34">
            <v>0.88125533524368604</v>
          </cell>
          <cell r="L34">
            <v>0.85694280013841573</v>
          </cell>
          <cell r="M34">
            <v>0.82075104358155071</v>
          </cell>
          <cell r="N34">
            <v>0.76404834058206439</v>
          </cell>
          <cell r="O34">
            <v>0.73033609149740708</v>
          </cell>
          <cell r="P34">
            <v>0.70690645719269962</v>
          </cell>
          <cell r="Q34">
            <v>0.68490495045723176</v>
          </cell>
          <cell r="R34">
            <v>0.66420485820340158</v>
          </cell>
          <cell r="S34">
            <v>0.64469402717845492</v>
          </cell>
          <cell r="T34">
            <v>0.63229784679286516</v>
          </cell>
          <cell r="U34">
            <v>0.62035894219086096</v>
          </cell>
          <cell r="V34">
            <v>0.60885246931477077</v>
          </cell>
        </row>
        <row r="35">
          <cell r="B35" t="str">
            <v>Total Subs</v>
          </cell>
          <cell r="C35">
            <v>1440.7850000000001</v>
          </cell>
          <cell r="D35">
            <v>1642.154</v>
          </cell>
          <cell r="E35">
            <v>1855.6289999999999</v>
          </cell>
          <cell r="F35">
            <v>2012.41</v>
          </cell>
          <cell r="G35">
            <v>2213.3879999999999</v>
          </cell>
          <cell r="H35">
            <v>2355.3339999999998</v>
          </cell>
          <cell r="I35">
            <v>2430.7020000000002</v>
          </cell>
          <cell r="J35">
            <v>2462.7450000000003</v>
          </cell>
          <cell r="K35">
            <v>2430.1550000000002</v>
          </cell>
          <cell r="L35">
            <v>2355.6440000000002</v>
          </cell>
          <cell r="M35">
            <v>2256.1019999999999</v>
          </cell>
          <cell r="N35">
            <v>2253.1009177292613</v>
          </cell>
          <cell r="O35">
            <v>2251.1001962154355</v>
          </cell>
          <cell r="P35">
            <v>2249.5996550800664</v>
          </cell>
          <cell r="Q35">
            <v>2248.0991139446974</v>
          </cell>
          <cell r="R35">
            <v>2246.5985728093283</v>
          </cell>
          <cell r="S35">
            <v>2245.0980316739592</v>
          </cell>
          <cell r="T35">
            <v>2244.0976709170463</v>
          </cell>
          <cell r="U35">
            <v>2243.0973101601335</v>
          </cell>
          <cell r="V35">
            <v>2242.0969494032206</v>
          </cell>
        </row>
        <row r="37">
          <cell r="B37" t="str">
            <v>Monthly net adds</v>
          </cell>
          <cell r="G37">
            <v>0</v>
          </cell>
          <cell r="H37">
            <v>11.828833333333327</v>
          </cell>
          <cell r="I37">
            <v>6.2806666666666997</v>
          </cell>
          <cell r="J37">
            <v>2.67025000000001</v>
          </cell>
          <cell r="K37">
            <v>-2.7158333333333453</v>
          </cell>
          <cell r="L37">
            <v>-6.2092499999999973</v>
          </cell>
          <cell r="M37">
            <v>-8.295166666666697</v>
          </cell>
          <cell r="N37">
            <v>-0.25009018922821724</v>
          </cell>
          <cell r="O37">
            <v>-0.1667267928188115</v>
          </cell>
          <cell r="P37">
            <v>-0.12504509461408966</v>
          </cell>
          <cell r="Q37">
            <v>-0.12504509461408966</v>
          </cell>
          <cell r="R37">
            <v>-0.12504509461408966</v>
          </cell>
          <cell r="S37">
            <v>-0.12504509461408966</v>
          </cell>
          <cell r="T37">
            <v>-8.3363396409405752E-2</v>
          </cell>
          <cell r="U37">
            <v>-8.3363396409405752E-2</v>
          </cell>
          <cell r="V37">
            <v>-8.3363396409405752E-2</v>
          </cell>
        </row>
        <row r="38">
          <cell r="B38" t="str">
            <v>MTNL- OVERALL</v>
          </cell>
        </row>
        <row r="39">
          <cell r="B39" t="str">
            <v>Population - March ending</v>
          </cell>
          <cell r="E39">
            <v>968826.77039790514</v>
          </cell>
          <cell r="F39">
            <v>987821.07470865187</v>
          </cell>
          <cell r="G39">
            <v>1007213.5745137937</v>
          </cell>
          <cell r="H39">
            <v>1027013.1</v>
          </cell>
          <cell r="I39">
            <v>1045207.1289348027</v>
          </cell>
          <cell r="J39">
            <v>1061891.8061135281</v>
          </cell>
          <cell r="K39">
            <v>1077164.1869015519</v>
          </cell>
          <cell r="L39">
            <v>1091000</v>
          </cell>
          <cell r="M39">
            <v>1107000</v>
          </cell>
          <cell r="N39">
            <v>1122043.395172504</v>
          </cell>
          <cell r="O39">
            <v>1137133.2637799878</v>
          </cell>
          <cell r="P39">
            <v>1152439.9058387631</v>
          </cell>
          <cell r="Q39">
            <v>1167966.6151613425</v>
          </cell>
          <cell r="R39">
            <v>1183716.738353037</v>
          </cell>
          <cell r="S39">
            <v>1199693.6757073009</v>
          </cell>
          <cell r="T39">
            <v>1214929.9595570399</v>
          </cell>
          <cell r="U39">
            <v>1230359.7464236326</v>
          </cell>
          <cell r="V39">
            <v>1245985.4938234857</v>
          </cell>
        </row>
        <row r="41">
          <cell r="B41" t="str">
            <v>% Growth</v>
          </cell>
          <cell r="F41">
            <v>1.9605470132648906E-2</v>
          </cell>
          <cell r="G41">
            <v>1.9631591491264144E-2</v>
          </cell>
          <cell r="H41">
            <v>1.9657723036312413E-2</v>
          </cell>
          <cell r="I41">
            <v>1.7715478930894424E-2</v>
          </cell>
          <cell r="J41">
            <v>1.5963034232008289E-2</v>
          </cell>
          <cell r="K41">
            <v>1.438223809628969E-2</v>
          </cell>
          <cell r="L41">
            <v>1.2844664970014019E-2</v>
          </cell>
          <cell r="M41">
            <v>1.4665444546287709E-2</v>
          </cell>
          <cell r="N41">
            <v>1.358933619919056E-2</v>
          </cell>
          <cell r="O41">
            <v>1.3448560610406668E-2</v>
          </cell>
          <cell r="P41">
            <v>1.3460728435551905E-2</v>
          </cell>
          <cell r="Q41">
            <v>1.3472901488324363E-2</v>
          </cell>
          <cell r="R41">
            <v>1.3485079956261137E-2</v>
          </cell>
          <cell r="S41">
            <v>1.3497264029985301E-2</v>
          </cell>
          <cell r="T41">
            <v>1.2700145177273026E-2</v>
          </cell>
          <cell r="U41">
            <v>1.2700145177272804E-2</v>
          </cell>
          <cell r="V41">
            <v>1.2700145177273026E-2</v>
          </cell>
        </row>
        <row r="43">
          <cell r="B43" t="str">
            <v>Total Wireline subs - March ending</v>
          </cell>
          <cell r="E43">
            <v>17801.696000000004</v>
          </cell>
          <cell r="F43">
            <v>21593.722000000002</v>
          </cell>
          <cell r="G43">
            <v>26698.3</v>
          </cell>
          <cell r="H43">
            <v>32731.133999999998</v>
          </cell>
          <cell r="I43">
            <v>38294.362000000001</v>
          </cell>
          <cell r="J43">
            <v>41492.351999999999</v>
          </cell>
          <cell r="K43">
            <v>41349.173000000003</v>
          </cell>
          <cell r="L43">
            <v>41218.523999999998</v>
          </cell>
          <cell r="M43">
            <v>41217.523999999998</v>
          </cell>
          <cell r="N43">
            <v>44217.523999999998</v>
          </cell>
          <cell r="O43">
            <v>46217.523999999998</v>
          </cell>
          <cell r="P43">
            <v>47717.523999999998</v>
          </cell>
          <cell r="Q43">
            <v>49217.523999999998</v>
          </cell>
          <cell r="R43">
            <v>50717.523999999998</v>
          </cell>
          <cell r="S43">
            <v>52217.523999999998</v>
          </cell>
          <cell r="T43">
            <v>53217.523999999998</v>
          </cell>
          <cell r="U43">
            <v>54217.523999999998</v>
          </cell>
          <cell r="V43">
            <v>55217.523999999998</v>
          </cell>
        </row>
        <row r="45">
          <cell r="B45" t="str">
            <v>% Growth</v>
          </cell>
          <cell r="F45">
            <v>0.21301487229081983</v>
          </cell>
          <cell r="G45">
            <v>0.23639176238352966</v>
          </cell>
          <cell r="H45">
            <v>0.22596322612301156</v>
          </cell>
          <cell r="I45">
            <v>0.16996746889368408</v>
          </cell>
          <cell r="J45">
            <v>8.3510726722643813E-2</v>
          </cell>
          <cell r="K45">
            <v>-3.4507323180906768E-3</v>
          </cell>
          <cell r="L45">
            <v>-3.1596520684948892E-3</v>
          </cell>
          <cell r="M45">
            <v>-2.4260936660414067E-5</v>
          </cell>
          <cell r="N45">
            <v>7.2784575803243268E-2</v>
          </cell>
          <cell r="O45">
            <v>4.5230936042461423E-2</v>
          </cell>
          <cell r="P45">
            <v>3.2455221962993885E-2</v>
          </cell>
          <cell r="Q45">
            <v>3.1434992310162668E-2</v>
          </cell>
          <cell r="R45">
            <v>3.0476949632817885E-2</v>
          </cell>
          <cell r="S45">
            <v>2.9575576284047278E-2</v>
          </cell>
          <cell r="T45">
            <v>1.9150659077592502E-2</v>
          </cell>
          <cell r="U45">
            <v>1.8790802819011354E-2</v>
          </cell>
          <cell r="V45">
            <v>1.8444221097223101E-2</v>
          </cell>
        </row>
        <row r="46">
          <cell r="B46" t="str">
            <v>% Penetration</v>
          </cell>
          <cell r="F46">
            <v>2.185995273118551E-2</v>
          </cell>
          <cell r="G46">
            <v>2.6507089137363854E-2</v>
          </cell>
          <cell r="H46">
            <v>3.1870220545385443E-2</v>
          </cell>
          <cell r="I46">
            <v>3.6638060476134299E-2</v>
          </cell>
          <cell r="J46">
            <v>3.9073992059379357E-2</v>
          </cell>
          <cell r="K46">
            <v>3.8387066245620674E-2</v>
          </cell>
          <cell r="L46">
            <v>3.7780498625114574E-2</v>
          </cell>
          <cell r="M46">
            <v>3.7233535682023484E-2</v>
          </cell>
          <cell r="N46">
            <v>3.9408033762546195E-2</v>
          </cell>
          <cell r="O46">
            <v>4.0643894143388766E-2</v>
          </cell>
          <cell r="P46">
            <v>4.1405650531747655E-2</v>
          </cell>
          <cell r="Q46">
            <v>4.213949556529157E-2</v>
          </cell>
          <cell r="R46">
            <v>4.2845997151789682E-2</v>
          </cell>
          <cell r="S46">
            <v>4.3525714153001785E-2</v>
          </cell>
          <cell r="T46">
            <v>4.3802956360877755E-2</v>
          </cell>
          <cell r="U46">
            <v>4.4066399406838229E-2</v>
          </cell>
          <cell r="V46">
            <v>4.4316345795132078E-2</v>
          </cell>
        </row>
        <row r="47">
          <cell r="B47" t="str">
            <v>Monthly net adds</v>
          </cell>
          <cell r="G47">
            <v>425.38149999999979</v>
          </cell>
          <cell r="H47">
            <v>502.73616666666658</v>
          </cell>
          <cell r="I47">
            <v>463.60233333333355</v>
          </cell>
          <cell r="J47">
            <v>266.4991666666665</v>
          </cell>
          <cell r="K47">
            <v>-11.931583333333037</v>
          </cell>
          <cell r="L47">
            <v>-10.887416666667074</v>
          </cell>
          <cell r="M47">
            <v>-8.3333333333333329E-2</v>
          </cell>
          <cell r="N47">
            <v>250</v>
          </cell>
          <cell r="O47">
            <v>166.66666666666666</v>
          </cell>
          <cell r="P47">
            <v>125</v>
          </cell>
          <cell r="Q47">
            <v>125</v>
          </cell>
          <cell r="R47">
            <v>125</v>
          </cell>
          <cell r="S47">
            <v>125</v>
          </cell>
          <cell r="T47">
            <v>83.333333333333329</v>
          </cell>
          <cell r="U47">
            <v>83.333333333333329</v>
          </cell>
          <cell r="V47">
            <v>83.333333333333329</v>
          </cell>
        </row>
        <row r="48">
          <cell r="B48" t="str">
            <v>MTNL</v>
          </cell>
        </row>
        <row r="50">
          <cell r="B50" t="str">
            <v>% of Net adds</v>
          </cell>
          <cell r="H50">
            <v>5.0318971150208981E-2</v>
          </cell>
          <cell r="I50">
            <v>2.8996654460324192E-2</v>
          </cell>
          <cell r="J50">
            <v>4.2889439929455958E-2</v>
          </cell>
          <cell r="K50">
            <v>1.8608245622612751</v>
          </cell>
          <cell r="L50">
            <v>2.2341847239549426</v>
          </cell>
          <cell r="M50">
            <v>197.73199999999997</v>
          </cell>
          <cell r="N50">
            <v>-1.2825080360477539E-3</v>
          </cell>
          <cell r="O50">
            <v>-1.3780854268543407E-3</v>
          </cell>
          <cell r="P50">
            <v>-1.4396005873877585E-3</v>
          </cell>
          <cell r="Q50">
            <v>-1.3718844468561049E-3</v>
          </cell>
          <cell r="R50">
            <v>-1.301294945766737E-3</v>
          </cell>
          <cell r="S50">
            <v>-1.2283184049698926E-3</v>
          </cell>
          <cell r="T50">
            <v>-1.2300280873300835E-3</v>
          </cell>
          <cell r="U50">
            <v>-1.1157685904481696E-3</v>
          </cell>
          <cell r="V50">
            <v>-1.1160571100313063E-3</v>
          </cell>
        </row>
        <row r="52">
          <cell r="B52" t="str">
            <v>Market Share - Wireline</v>
          </cell>
          <cell r="H52">
            <v>0.1324485121719278</v>
          </cell>
          <cell r="I52">
            <v>0.11741950420795626</v>
          </cell>
          <cell r="J52">
            <v>0.1116751588340907</v>
          </cell>
          <cell r="K52">
            <v>0.10561841224732596</v>
          </cell>
          <cell r="L52">
            <v>9.8871565609675888E-2</v>
          </cell>
          <cell r="M52">
            <v>9.407668447042089E-2</v>
          </cell>
          <cell r="N52">
            <v>8.7606906164439627E-2</v>
          </cell>
          <cell r="O52">
            <v>8.3756202626478829E-2</v>
          </cell>
          <cell r="P52">
            <v>8.1078073207592805E-2</v>
          </cell>
          <cell r="Q52">
            <v>7.8565250000930204E-2</v>
          </cell>
          <cell r="R52">
            <v>7.6203150908315878E-2</v>
          </cell>
          <cell r="S52">
            <v>7.3978855402272184E-2</v>
          </cell>
          <cell r="T52">
            <v>7.2565620102381073E-2</v>
          </cell>
          <cell r="U52">
            <v>7.12066242785801E-2</v>
          </cell>
          <cell r="V52">
            <v>6.9896846582126138E-2</v>
          </cell>
        </row>
        <row r="53">
          <cell r="B53" t="str">
            <v>Total Subs</v>
          </cell>
          <cell r="C53">
            <v>2607.7950000000001</v>
          </cell>
          <cell r="D53">
            <v>3012.154</v>
          </cell>
          <cell r="E53">
            <v>3406.7389999999996</v>
          </cell>
          <cell r="F53">
            <v>3653.91</v>
          </cell>
          <cell r="G53">
            <v>4031.6239999999998</v>
          </cell>
          <cell r="H53">
            <v>4335.1899999999996</v>
          </cell>
          <cell r="I53">
            <v>4496.5050000000001</v>
          </cell>
          <cell r="J53">
            <v>4633.6650000000009</v>
          </cell>
          <cell r="K53">
            <v>4367.2340000000004</v>
          </cell>
          <cell r="L53">
            <v>4075.34</v>
          </cell>
          <cell r="M53">
            <v>3877.6080000000002</v>
          </cell>
          <cell r="N53">
            <v>3873.7604758918569</v>
          </cell>
          <cell r="O53">
            <v>3871.0043050381482</v>
          </cell>
          <cell r="P53">
            <v>3868.8449041570666</v>
          </cell>
          <cell r="Q53">
            <v>3866.7870774867824</v>
          </cell>
          <cell r="R53">
            <v>3864.8351350681323</v>
          </cell>
          <cell r="S53">
            <v>3862.9926574606775</v>
          </cell>
          <cell r="T53">
            <v>3861.7626293733474</v>
          </cell>
          <cell r="U53">
            <v>3860.6468607828992</v>
          </cell>
          <cell r="V53">
            <v>3859.5308036728679</v>
          </cell>
        </row>
        <row r="54">
          <cell r="B54" t="str">
            <v>Average Subs</v>
          </cell>
          <cell r="D54">
            <v>2809.9745000000003</v>
          </cell>
          <cell r="E54">
            <v>3209.4465</v>
          </cell>
          <cell r="F54">
            <v>3530.3244999999997</v>
          </cell>
          <cell r="G54">
            <v>3842.7669999999998</v>
          </cell>
          <cell r="H54">
            <v>4183.4069999999992</v>
          </cell>
          <cell r="I54">
            <v>4415.8474999999999</v>
          </cell>
          <cell r="J54">
            <v>4565.0850000000009</v>
          </cell>
          <cell r="K54">
            <v>4500.4495000000006</v>
          </cell>
          <cell r="L54">
            <v>4221.2870000000003</v>
          </cell>
          <cell r="M54">
            <v>3976.4740000000002</v>
          </cell>
          <cell r="N54">
            <v>3875.6842379459285</v>
          </cell>
          <cell r="O54">
            <v>3872.3823904650026</v>
          </cell>
          <cell r="P54">
            <v>3869.9246045976074</v>
          </cell>
          <cell r="Q54">
            <v>3867.8159908219245</v>
          </cell>
          <cell r="R54">
            <v>3865.8111062774574</v>
          </cell>
          <cell r="S54">
            <v>3863.9138962644047</v>
          </cell>
          <cell r="T54">
            <v>3862.3776434170122</v>
          </cell>
          <cell r="U54">
            <v>3861.2047450781233</v>
          </cell>
          <cell r="V54">
            <v>3860.0888322278834</v>
          </cell>
        </row>
        <row r="55">
          <cell r="B55" t="str">
            <v>Average ARPU Rs.</v>
          </cell>
          <cell r="G55">
            <v>819.78927636326091</v>
          </cell>
          <cell r="H55">
            <v>807.5960880699464</v>
          </cell>
          <cell r="I55">
            <v>816.22081982375221</v>
          </cell>
          <cell r="J55">
            <v>679.35628069721952</v>
          </cell>
          <cell r="K55">
            <v>645.10500562221614</v>
          </cell>
          <cell r="L55">
            <v>606.13031049535357</v>
          </cell>
          <cell r="M55">
            <v>599.14889422136298</v>
          </cell>
          <cell r="N55">
            <v>590.21510011130454</v>
          </cell>
          <cell r="O55">
            <v>581.50465085399776</v>
          </cell>
          <cell r="P55">
            <v>573.01196282812361</v>
          </cell>
          <cell r="Q55">
            <v>564.73159200289615</v>
          </cell>
          <cell r="R55">
            <v>556.65823044829949</v>
          </cell>
          <cell r="S55">
            <v>548.78670293256778</v>
          </cell>
          <cell r="T55">
            <v>541.11196360472945</v>
          </cell>
          <cell r="U55">
            <v>533.62909276008691</v>
          </cell>
          <cell r="V55">
            <v>526.33329368656041</v>
          </cell>
        </row>
        <row r="56">
          <cell r="B56" t="str">
            <v>Bharti Wireline ARPU</v>
          </cell>
          <cell r="H56">
            <v>0</v>
          </cell>
          <cell r="I56">
            <v>0</v>
          </cell>
          <cell r="J56">
            <v>0</v>
          </cell>
          <cell r="K56">
            <v>1302</v>
          </cell>
          <cell r="L56">
            <v>1251.1609970186773</v>
          </cell>
          <cell r="M56">
            <v>1135.7963055416874</v>
          </cell>
          <cell r="N56">
            <v>1079.0064902646029</v>
          </cell>
          <cell r="O56">
            <v>1025.0561657513729</v>
          </cell>
          <cell r="P56">
            <v>973.80335746380422</v>
          </cell>
          <cell r="Q56">
            <v>925.11318959061396</v>
          </cell>
          <cell r="R56">
            <v>878.85753011108329</v>
          </cell>
          <cell r="S56">
            <v>834.91465360552911</v>
          </cell>
          <cell r="T56">
            <v>793.16892092525268</v>
          </cell>
          <cell r="U56">
            <v>753.51047487899007</v>
          </cell>
          <cell r="V56">
            <v>715.83495113504057</v>
          </cell>
        </row>
        <row r="57">
          <cell r="B57" t="str">
            <v>MTNL % of Bharti</v>
          </cell>
          <cell r="K57">
            <v>0.4954723545485531</v>
          </cell>
          <cell r="L57">
            <v>0.48445428840866051</v>
          </cell>
          <cell r="M57">
            <v>0.52751438906610559</v>
          </cell>
          <cell r="N57">
            <v>0.54699865611240861</v>
          </cell>
          <cell r="O57">
            <v>0.56729052541989355</v>
          </cell>
          <cell r="P57">
            <v>0.58842676854235654</v>
          </cell>
          <cell r="Q57">
            <v>0.61044594148831044</v>
          </cell>
          <cell r="R57">
            <v>0.63338847466885861</v>
          </cell>
          <cell r="S57">
            <v>0.65729676747517263</v>
          </cell>
          <cell r="T57">
            <v>0.68221528772648821</v>
          </cell>
          <cell r="U57">
            <v>0.70819067624213849</v>
          </cell>
          <cell r="V57">
            <v>0.73527185680441698</v>
          </cell>
        </row>
        <row r="58">
          <cell r="B58" t="str">
            <v>FWT as % of Total Wireline</v>
          </cell>
        </row>
        <row r="59">
          <cell r="B59" t="str">
            <v>FWT consumers</v>
          </cell>
        </row>
        <row r="60">
          <cell r="B60" t="str">
            <v>Broadband consumers</v>
          </cell>
        </row>
        <row r="62">
          <cell r="B62" t="str">
            <v>Monthly net adds</v>
          </cell>
          <cell r="G62">
            <v>26.036875000000009</v>
          </cell>
          <cell r="H62">
            <v>25.297166666666651</v>
          </cell>
          <cell r="I62">
            <v>13.44291666666671</v>
          </cell>
          <cell r="J62">
            <v>11.430000000000064</v>
          </cell>
          <cell r="K62">
            <v>-22.202583333333376</v>
          </cell>
          <cell r="L62">
            <v>-24.324500000000018</v>
          </cell>
          <cell r="M62">
            <v>-16.477666666666664</v>
          </cell>
          <cell r="N62">
            <v>-0.32062700901193847</v>
          </cell>
          <cell r="O62">
            <v>-0.22968090447572345</v>
          </cell>
          <cell r="P62">
            <v>-0.1799500734234698</v>
          </cell>
          <cell r="Q62">
            <v>-0.17148555585701311</v>
          </cell>
          <cell r="R62">
            <v>-0.16266186822084214</v>
          </cell>
          <cell r="S62">
            <v>-0.15353980062123659</v>
          </cell>
          <cell r="T62">
            <v>-0.10250234061084029</v>
          </cell>
          <cell r="U62">
            <v>-9.2980715870680797E-2</v>
          </cell>
          <cell r="V62">
            <v>-9.300475916927553E-2</v>
          </cell>
        </row>
        <row r="63">
          <cell r="B63" t="str">
            <v>Indian Telecom</v>
          </cell>
        </row>
        <row r="64">
          <cell r="B64" t="str">
            <v>Commercial Consumers (mn)</v>
          </cell>
          <cell r="E64">
            <v>3.5603392000000009</v>
          </cell>
          <cell r="F64">
            <v>4.3187443999999999</v>
          </cell>
          <cell r="G64">
            <v>5.3396600000000003</v>
          </cell>
          <cell r="H64">
            <v>6.5462267999999995</v>
          </cell>
          <cell r="I64">
            <v>7.6588723999999999</v>
          </cell>
          <cell r="J64">
            <v>8.2984703999999994</v>
          </cell>
          <cell r="K64">
            <v>8.2698346000000011</v>
          </cell>
          <cell r="L64">
            <v>8.2437048000000015</v>
          </cell>
          <cell r="M64">
            <v>8.2435048000000002</v>
          </cell>
          <cell r="N64">
            <v>8.8435047999999998</v>
          </cell>
          <cell r="O64">
            <v>9.2435048000000002</v>
          </cell>
          <cell r="P64">
            <v>9.5435047999999991</v>
          </cell>
          <cell r="Q64">
            <v>9.8435047999999998</v>
          </cell>
          <cell r="R64">
            <v>10.143504800000001</v>
          </cell>
          <cell r="S64">
            <v>10.443504799999999</v>
          </cell>
          <cell r="T64">
            <v>10.643504800000001</v>
          </cell>
          <cell r="U64">
            <v>10.8435048</v>
          </cell>
          <cell r="V64">
            <v>11.043504800000001</v>
          </cell>
        </row>
        <row r="68">
          <cell r="B68" t="str">
            <v>Income from Fixed line Services</v>
          </cell>
        </row>
        <row r="69">
          <cell r="B69" t="str">
            <v>Telephone</v>
          </cell>
          <cell r="C69">
            <v>8972.2119999999995</v>
          </cell>
          <cell r="D69">
            <v>10710.243000000002</v>
          </cell>
          <cell r="E69">
            <v>13913.288999999997</v>
          </cell>
          <cell r="F69">
            <v>15774.829671579359</v>
          </cell>
          <cell r="G69">
            <v>49059.53</v>
          </cell>
          <cell r="H69">
            <v>53488.98</v>
          </cell>
          <cell r="I69">
            <v>53915.24</v>
          </cell>
          <cell r="J69">
            <v>47815.590000000004</v>
          </cell>
          <cell r="K69">
            <v>46204.43</v>
          </cell>
          <cell r="L69">
            <v>41992.93</v>
          </cell>
          <cell r="M69">
            <v>38485</v>
          </cell>
          <cell r="N69">
            <v>39649.906038518464</v>
          </cell>
          <cell r="O69">
            <v>39721.436508339582</v>
          </cell>
          <cell r="P69">
            <v>39819.915534439577</v>
          </cell>
          <cell r="Q69">
            <v>39834.287532515053</v>
          </cell>
          <cell r="R69">
            <v>40089.399875029812</v>
          </cell>
          <cell r="S69">
            <v>40135.921153624833</v>
          </cell>
          <cell r="T69">
            <v>40435.222967134177</v>
          </cell>
          <cell r="U69">
            <v>40515.44210328917</v>
          </cell>
          <cell r="V69">
            <v>40857.309482521196</v>
          </cell>
        </row>
        <row r="70">
          <cell r="B70" t="str">
            <v>Call Revenue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26505.375157951428</v>
          </cell>
          <cell r="H70">
            <v>28142.419188053158</v>
          </cell>
          <cell r="I70">
            <v>30113.010000000002</v>
          </cell>
          <cell r="J70">
            <v>24432.79</v>
          </cell>
          <cell r="K70">
            <v>22666.18</v>
          </cell>
          <cell r="L70">
            <v>19395.97</v>
          </cell>
          <cell r="M70">
            <v>17052</v>
          </cell>
          <cell r="N70">
            <v>16204.296428146548</v>
          </cell>
          <cell r="O70">
            <v>15785.729068371915</v>
          </cell>
          <cell r="P70">
            <v>15381.317180034921</v>
          </cell>
          <cell r="Q70">
            <v>14988.612921866801</v>
          </cell>
          <cell r="R70">
            <v>14606.322476968464</v>
          </cell>
          <cell r="S70">
            <v>14234.175330740087</v>
          </cell>
          <cell r="T70">
            <v>13872.803068283545</v>
          </cell>
          <cell r="U70">
            <v>13521.875520881636</v>
          </cell>
          <cell r="V70">
            <v>13180.01842212018</v>
          </cell>
        </row>
        <row r="71">
          <cell r="B71" t="str">
            <v xml:space="preserve">Local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11927.418821078143</v>
          </cell>
          <cell r="H71">
            <v>12664.08863462392</v>
          </cell>
          <cell r="I71">
            <v>15658.7652</v>
          </cell>
          <cell r="J71">
            <v>15148.329800000001</v>
          </cell>
          <cell r="K71">
            <v>14733.017</v>
          </cell>
          <cell r="L71">
            <v>11557.211639699999</v>
          </cell>
          <cell r="M71">
            <v>9213.2416396999979</v>
          </cell>
          <cell r="N71">
            <v>9630.7476221690085</v>
          </cell>
          <cell r="O71">
            <v>9851.0782021133928</v>
          </cell>
          <cell r="P71">
            <v>10078.640373373952</v>
          </cell>
          <cell r="Q71">
            <v>10312.386087964491</v>
          </cell>
          <cell r="R71">
            <v>10551.832872571447</v>
          </cell>
          <cell r="S71">
            <v>10797.137429764809</v>
          </cell>
          <cell r="T71">
            <v>10523.023482845661</v>
          </cell>
          <cell r="U71">
            <v>10256.832230514663</v>
          </cell>
          <cell r="V71">
            <v>9997.5212419323543</v>
          </cell>
        </row>
        <row r="72">
          <cell r="B72" t="str">
            <v>Long Distance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11397.311317919113</v>
          </cell>
          <cell r="H72">
            <v>12101.240250862857</v>
          </cell>
          <cell r="I72">
            <v>11442.943799999999</v>
          </cell>
          <cell r="J72">
            <v>7329.8370000000004</v>
          </cell>
          <cell r="K72">
            <v>6346.5304000000006</v>
          </cell>
          <cell r="L72">
            <v>6257.6789744000007</v>
          </cell>
          <cell r="M72">
            <v>6257.6789744000007</v>
          </cell>
          <cell r="N72">
            <v>5351.932708657162</v>
          </cell>
          <cell r="O72">
            <v>4692.3199717480611</v>
          </cell>
          <cell r="P72">
            <v>4114.8974073201862</v>
          </cell>
          <cell r="Q72">
            <v>3608.8550386578768</v>
          </cell>
          <cell r="R72">
            <v>3165.1287992987836</v>
          </cell>
          <cell r="S72">
            <v>2776.0374666635475</v>
          </cell>
          <cell r="T72">
            <v>2705.5603988543671</v>
          </cell>
          <cell r="U72">
            <v>2637.1203243831615</v>
          </cell>
          <cell r="V72">
            <v>2570.4492252603886</v>
          </cell>
        </row>
        <row r="73">
          <cell r="B73" t="str">
            <v>International long distance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3180.645018954172</v>
          </cell>
          <cell r="H73">
            <v>3377.0903025663774</v>
          </cell>
          <cell r="I73">
            <v>3011.3010000000013</v>
          </cell>
          <cell r="J73">
            <v>1954.6232</v>
          </cell>
          <cell r="K73">
            <v>1586.6326000000008</v>
          </cell>
          <cell r="L73">
            <v>1581.0793859000007</v>
          </cell>
          <cell r="M73">
            <v>1581.0793859000007</v>
          </cell>
          <cell r="N73">
            <v>1221.6160973203769</v>
          </cell>
          <cell r="O73">
            <v>1242.3308945104618</v>
          </cell>
          <cell r="P73">
            <v>1187.7793993407831</v>
          </cell>
          <cell r="Q73">
            <v>1067.3717952444331</v>
          </cell>
          <cell r="R73">
            <v>889.36080509823296</v>
          </cell>
          <cell r="S73">
            <v>661.00043431173071</v>
          </cell>
          <cell r="T73">
            <v>644.21918658351751</v>
          </cell>
          <cell r="U73">
            <v>627.92296598381108</v>
          </cell>
          <cell r="V73">
            <v>612.04795492743688</v>
          </cell>
        </row>
        <row r="74">
          <cell r="B74" t="str">
            <v>Rental Revenue</v>
          </cell>
          <cell r="C74">
            <v>5549</v>
          </cell>
          <cell r="D74">
            <v>6481</v>
          </cell>
          <cell r="E74">
            <v>7328</v>
          </cell>
          <cell r="F74">
            <v>8060.6478207379369</v>
          </cell>
          <cell r="G74">
            <v>11297.734979999999</v>
          </cell>
          <cell r="H74">
            <v>12399.618347999998</v>
          </cell>
          <cell r="I74">
            <v>13138.67</v>
          </cell>
          <cell r="J74">
            <v>12783.04</v>
          </cell>
          <cell r="K74">
            <v>12172.97</v>
          </cell>
          <cell r="L74">
            <v>11307.83</v>
          </cell>
          <cell r="M74">
            <v>11538</v>
          </cell>
          <cell r="N74">
            <v>11245.55189784219</v>
          </cell>
          <cell r="O74">
            <v>11235.971370914331</v>
          </cell>
          <cell r="P74">
            <v>11228.839944092979</v>
          </cell>
          <cell r="Q74">
            <v>11222.721662986696</v>
          </cell>
          <cell r="R74">
            <v>11216.904359045047</v>
          </cell>
          <cell r="S74">
            <v>11211.399479815207</v>
          </cell>
          <cell r="T74">
            <v>11206.941941465097</v>
          </cell>
          <cell r="U74">
            <v>11203.538700042143</v>
          </cell>
          <cell r="V74">
            <v>11200.30080575035</v>
          </cell>
        </row>
        <row r="75">
          <cell r="B75" t="str">
            <v>Public Phone Rev</v>
          </cell>
          <cell r="C75">
            <v>3063</v>
          </cell>
          <cell r="D75">
            <v>3865</v>
          </cell>
          <cell r="E75">
            <v>6270</v>
          </cell>
          <cell r="F75">
            <v>8398.7163430205255</v>
          </cell>
          <cell r="G75">
            <v>10346.052424718109</v>
          </cell>
          <cell r="H75">
            <v>12683.148506731044</v>
          </cell>
          <cell r="I75">
            <v>10373.1</v>
          </cell>
          <cell r="J75">
            <v>10270.58</v>
          </cell>
          <cell r="K75">
            <v>10572.69</v>
          </cell>
          <cell r="L75">
            <v>10197.530000000001</v>
          </cell>
          <cell r="M75">
            <v>8877</v>
          </cell>
          <cell r="N75">
            <v>8636.271846529733</v>
          </cell>
          <cell r="O75">
            <v>8119.6075690533389</v>
          </cell>
          <cell r="P75">
            <v>7631.8639040616736</v>
          </cell>
          <cell r="Q75">
            <v>7365.4362664115561</v>
          </cell>
          <cell r="R75">
            <v>7106.5717327662987</v>
          </cell>
          <cell r="S75">
            <v>6855.1800618195366</v>
          </cell>
          <cell r="T75">
            <v>6611.1611286355346</v>
          </cell>
          <cell r="U75">
            <v>6374.4061386153844</v>
          </cell>
          <cell r="V75">
            <v>6144.7987447756605</v>
          </cell>
        </row>
        <row r="76">
          <cell r="B76" t="str">
            <v>Connection Fees</v>
          </cell>
          <cell r="C76">
            <v>237</v>
          </cell>
          <cell r="D76">
            <v>282</v>
          </cell>
          <cell r="E76">
            <v>314</v>
          </cell>
          <cell r="F76">
            <v>196.69195230432018</v>
          </cell>
          <cell r="G76">
            <v>312.59749823232033</v>
          </cell>
          <cell r="H76">
            <v>263.79395721580914</v>
          </cell>
          <cell r="I76">
            <v>290.45999999999998</v>
          </cell>
          <cell r="J76">
            <v>329.18</v>
          </cell>
          <cell r="K76">
            <v>792.59</v>
          </cell>
          <cell r="L76">
            <v>1091.5999999999999</v>
          </cell>
          <cell r="M76">
            <v>1018</v>
          </cell>
          <cell r="N76">
            <v>1146.18</v>
          </cell>
          <cell r="O76">
            <v>1068.9000000000001</v>
          </cell>
          <cell r="P76">
            <v>1203.489</v>
          </cell>
          <cell r="Q76">
            <v>1122.3450000000003</v>
          </cell>
          <cell r="R76">
            <v>1263.66345</v>
          </cell>
          <cell r="S76">
            <v>1178.4622500000003</v>
          </cell>
          <cell r="T76">
            <v>1326.8466225</v>
          </cell>
          <cell r="U76">
            <v>1237.3853625000004</v>
          </cell>
          <cell r="V76">
            <v>1393.1889536250001</v>
          </cell>
        </row>
        <row r="77">
          <cell r="B77" t="str">
            <v>Miscleanous/Broadband</v>
          </cell>
          <cell r="C77">
            <v>123.21199999999953</v>
          </cell>
          <cell r="D77">
            <v>82.243000000002212</v>
          </cell>
          <cell r="E77">
            <v>1.2889999999970314</v>
          </cell>
          <cell r="F77">
            <v>-881.22644448342544</v>
          </cell>
          <cell r="G77">
            <v>597.76993909814337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2417.6058660000003</v>
          </cell>
          <cell r="O77">
            <v>3511.2285000000011</v>
          </cell>
          <cell r="P77">
            <v>4374.4055062500001</v>
          </cell>
          <cell r="Q77">
            <v>5135.1716812500008</v>
          </cell>
          <cell r="R77">
            <v>5895.9378562500006</v>
          </cell>
          <cell r="S77">
            <v>6656.7040312500003</v>
          </cell>
          <cell r="T77">
            <v>7417.470206250001</v>
          </cell>
          <cell r="U77">
            <v>8178.2363812500007</v>
          </cell>
          <cell r="V77">
            <v>8939.0025562499995</v>
          </cell>
        </row>
        <row r="78">
          <cell r="B78" t="str">
            <v>Telex</v>
          </cell>
          <cell r="C78">
            <v>444.04599999999999</v>
          </cell>
          <cell r="D78">
            <v>360.93200000000002</v>
          </cell>
          <cell r="E78">
            <v>266.76799999999997</v>
          </cell>
          <cell r="F78">
            <v>216.3</v>
          </cell>
          <cell r="G78">
            <v>157.21</v>
          </cell>
          <cell r="H78">
            <v>131.31</v>
          </cell>
          <cell r="I78">
            <v>96.71</v>
          </cell>
          <cell r="J78">
            <v>75.599999999999994</v>
          </cell>
          <cell r="K78">
            <v>60.86</v>
          </cell>
          <cell r="L78">
            <v>13.47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B79" t="str">
            <v>Circuits</v>
          </cell>
          <cell r="C79">
            <v>615.15499999999997</v>
          </cell>
          <cell r="D79">
            <v>820.08</v>
          </cell>
          <cell r="E79">
            <v>846.30899999999997</v>
          </cell>
          <cell r="F79">
            <v>870.52</v>
          </cell>
          <cell r="G79">
            <v>425.47</v>
          </cell>
          <cell r="H79">
            <v>482.72</v>
          </cell>
          <cell r="I79">
            <v>955.18</v>
          </cell>
          <cell r="J79">
            <v>1099.8800000000001</v>
          </cell>
          <cell r="K79">
            <v>1052.97</v>
          </cell>
          <cell r="L79">
            <v>1582.28</v>
          </cell>
          <cell r="M79">
            <v>653</v>
          </cell>
          <cell r="N79">
            <v>718.30000000000007</v>
          </cell>
          <cell r="O79">
            <v>790.13000000000011</v>
          </cell>
          <cell r="P79">
            <v>869.14300000000014</v>
          </cell>
          <cell r="Q79">
            <v>956.05730000000028</v>
          </cell>
          <cell r="R79">
            <v>1051.6630300000004</v>
          </cell>
          <cell r="S79">
            <v>1156.8293330000006</v>
          </cell>
          <cell r="T79">
            <v>1272.5122663000006</v>
          </cell>
          <cell r="U79">
            <v>1399.7634929300009</v>
          </cell>
          <cell r="V79">
            <v>1539.739842223001</v>
          </cell>
        </row>
        <row r="80">
          <cell r="B80" t="str">
            <v>Gross Interconnect access call ( ADC+ IUC)</v>
          </cell>
          <cell r="C80">
            <v>175.76</v>
          </cell>
          <cell r="D80">
            <v>608.49099999999999</v>
          </cell>
          <cell r="E80">
            <v>1243.5239999999999</v>
          </cell>
          <cell r="F80">
            <v>1683.43</v>
          </cell>
          <cell r="G80">
            <v>2179.7600000000002</v>
          </cell>
          <cell r="H80">
            <v>3315.93</v>
          </cell>
          <cell r="I80">
            <v>4994.42</v>
          </cell>
          <cell r="J80">
            <v>5822.54</v>
          </cell>
          <cell r="K80">
            <v>13105.21</v>
          </cell>
          <cell r="L80">
            <v>7345.23</v>
          </cell>
          <cell r="M80">
            <v>4053</v>
          </cell>
          <cell r="N80">
            <v>3618.500007258207</v>
          </cell>
          <cell r="O80">
            <v>3845.671050321348</v>
          </cell>
          <cell r="P80">
            <v>3934.1278393878956</v>
          </cell>
          <cell r="Q80">
            <v>4068.4921031904014</v>
          </cell>
          <cell r="R80">
            <v>4193.6120536901462</v>
          </cell>
          <cell r="S80">
            <v>4311.2329863428322</v>
          </cell>
          <cell r="T80">
            <v>4409.9511444414102</v>
          </cell>
          <cell r="U80">
            <v>4484.2008861978002</v>
          </cell>
          <cell r="V80">
            <v>4531.0585357363425</v>
          </cell>
        </row>
        <row r="81">
          <cell r="B81" t="str">
            <v>Total</v>
          </cell>
          <cell r="C81">
            <v>10207.173000000001</v>
          </cell>
          <cell r="D81">
            <v>12499.746000000003</v>
          </cell>
          <cell r="E81">
            <v>16269.889999999996</v>
          </cell>
          <cell r="F81">
            <v>18545.079671579359</v>
          </cell>
          <cell r="G81">
            <v>51821.97</v>
          </cell>
          <cell r="H81">
            <v>57418.94</v>
          </cell>
          <cell r="I81">
            <v>59961.549999999996</v>
          </cell>
          <cell r="J81">
            <v>54813.61</v>
          </cell>
          <cell r="K81">
            <v>60423.47</v>
          </cell>
          <cell r="L81">
            <v>50933.91</v>
          </cell>
          <cell r="M81">
            <v>43192</v>
          </cell>
          <cell r="N81">
            <v>43986.706045776671</v>
          </cell>
          <cell r="O81">
            <v>44357.237558660927</v>
          </cell>
          <cell r="P81">
            <v>44623.186373827477</v>
          </cell>
          <cell r="Q81">
            <v>44858.836935705454</v>
          </cell>
          <cell r="R81">
            <v>45334.674958719959</v>
          </cell>
          <cell r="S81">
            <v>45603.983472967666</v>
          </cell>
          <cell r="T81">
            <v>46117.686377875587</v>
          </cell>
          <cell r="U81">
            <v>46399.406482416976</v>
          </cell>
          <cell r="V81">
            <v>46928.107860480544</v>
          </cell>
          <cell r="W81">
            <v>0</v>
          </cell>
        </row>
        <row r="82">
          <cell r="H82">
            <v>57418.94</v>
          </cell>
          <cell r="I82">
            <v>59961.549999999996</v>
          </cell>
          <cell r="J82">
            <v>54813.61</v>
          </cell>
          <cell r="K82">
            <v>60423.47</v>
          </cell>
          <cell r="L82">
            <v>50933.91</v>
          </cell>
          <cell r="M82">
            <v>43192</v>
          </cell>
        </row>
        <row r="83"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6">
          <cell r="B86" t="str">
            <v>Total Expenses</v>
          </cell>
        </row>
        <row r="87">
          <cell r="B87" t="str">
            <v xml:space="preserve">Operating expenses </v>
          </cell>
        </row>
        <row r="88">
          <cell r="B88" t="str">
            <v>Interconnect Fees</v>
          </cell>
          <cell r="E88">
            <v>10239.977000000001</v>
          </cell>
          <cell r="F88">
            <v>10911.893</v>
          </cell>
          <cell r="G88">
            <v>10504.17</v>
          </cell>
          <cell r="H88">
            <v>11292.339999999998</v>
          </cell>
          <cell r="I88">
            <v>9716.17</v>
          </cell>
          <cell r="J88">
            <v>7570.2174999999997</v>
          </cell>
          <cell r="K88">
            <v>11467.367499999998</v>
          </cell>
          <cell r="L88">
            <v>8031.0550000000021</v>
          </cell>
          <cell r="M88">
            <v>6207.0650000000005</v>
          </cell>
          <cell r="N88">
            <v>5498.3382557220839</v>
          </cell>
          <cell r="O88">
            <v>5101.0823192460066</v>
          </cell>
          <cell r="P88">
            <v>5042.4200602425053</v>
          </cell>
          <cell r="Q88">
            <v>4979.3308998633056</v>
          </cell>
          <cell r="R88">
            <v>4941.4795705004753</v>
          </cell>
          <cell r="S88">
            <v>4879.6262316075399</v>
          </cell>
          <cell r="T88">
            <v>4842.3570696769366</v>
          </cell>
          <cell r="U88">
            <v>4779.1388676889483</v>
          </cell>
          <cell r="V88">
            <v>4739.7388939085349</v>
          </cell>
        </row>
        <row r="89">
          <cell r="B89" t="str">
            <v>License Fee</v>
          </cell>
          <cell r="E89">
            <v>2711.0920000000001</v>
          </cell>
          <cell r="F89">
            <v>3066.0659999999998</v>
          </cell>
          <cell r="G89">
            <v>3288.55</v>
          </cell>
          <cell r="H89">
            <v>3606.5556000000001</v>
          </cell>
          <cell r="I89">
            <v>6587.4023999999999</v>
          </cell>
          <cell r="J89">
            <v>5576.4098999999997</v>
          </cell>
          <cell r="K89">
            <v>6174.9551000000001</v>
          </cell>
          <cell r="L89">
            <v>4567.8065999999999</v>
          </cell>
          <cell r="M89">
            <v>3814.3649999999998</v>
          </cell>
          <cell r="N89">
            <v>3884.5469532853058</v>
          </cell>
          <cell r="O89">
            <v>3917.2692730237472</v>
          </cell>
          <cell r="P89">
            <v>3940.7557022783026</v>
          </cell>
          <cell r="Q89">
            <v>3961.5664370314444</v>
          </cell>
          <cell r="R89">
            <v>4003.5885684598502</v>
          </cell>
          <cell r="S89">
            <v>4027.3716989226318</v>
          </cell>
          <cell r="T89">
            <v>4072.7377477483196</v>
          </cell>
          <cell r="U89">
            <v>4097.6169685891928</v>
          </cell>
          <cell r="V89">
            <v>4144.3075601787805</v>
          </cell>
        </row>
        <row r="90">
          <cell r="B90" t="str">
            <v>Staff Costs</v>
          </cell>
          <cell r="E90">
            <v>5167.0200000000004</v>
          </cell>
          <cell r="F90">
            <v>6164.6729999999998</v>
          </cell>
          <cell r="G90">
            <v>9959.8921323529412</v>
          </cell>
          <cell r="H90">
            <v>12213.173999999999</v>
          </cell>
          <cell r="I90">
            <v>12899.776</v>
          </cell>
          <cell r="J90">
            <v>13476.988499999999</v>
          </cell>
          <cell r="K90">
            <v>15916.3295</v>
          </cell>
          <cell r="L90">
            <v>17916.495000000003</v>
          </cell>
          <cell r="M90">
            <v>16645.579999999998</v>
          </cell>
          <cell r="N90">
            <v>15556.637943700578</v>
          </cell>
          <cell r="O90">
            <v>15792.727837357275</v>
          </cell>
          <cell r="P90">
            <v>15893.895579363492</v>
          </cell>
          <cell r="Q90">
            <v>16047.262679671303</v>
          </cell>
          <cell r="R90">
            <v>16212.543036004246</v>
          </cell>
          <cell r="S90">
            <v>16383.05694269438</v>
          </cell>
          <cell r="T90">
            <v>16561.851416034027</v>
          </cell>
          <cell r="U90">
            <v>16751.485159071075</v>
          </cell>
          <cell r="V90">
            <v>16951.399051049444</v>
          </cell>
        </row>
        <row r="91">
          <cell r="B91" t="str">
            <v>Admn, Operating &amp; Other Expenses</v>
          </cell>
          <cell r="E91">
            <v>6232.9629999999997</v>
          </cell>
          <cell r="F91">
            <v>6251.9629999999997</v>
          </cell>
          <cell r="G91">
            <v>7700.72</v>
          </cell>
          <cell r="H91">
            <v>8848.8464000000004</v>
          </cell>
          <cell r="I91">
            <v>6859.5055999999995</v>
          </cell>
          <cell r="J91">
            <v>9192.1780999999992</v>
          </cell>
          <cell r="K91">
            <v>8168.4278999999997</v>
          </cell>
          <cell r="L91">
            <v>8777.3894000000018</v>
          </cell>
          <cell r="M91">
            <v>8817.6099999999988</v>
          </cell>
          <cell r="N91">
            <v>8539.981501690334</v>
          </cell>
          <cell r="O91">
            <v>8168.347503633785</v>
          </cell>
          <cell r="P91">
            <v>7771.0898876174779</v>
          </cell>
          <cell r="Q91">
            <v>7363.5398628349249</v>
          </cell>
          <cell r="R91">
            <v>7441.6482688941769</v>
          </cell>
          <cell r="S91">
            <v>7485.85503205449</v>
          </cell>
          <cell r="T91">
            <v>7570.1789262153025</v>
          </cell>
          <cell r="U91">
            <v>7616.4230413475289</v>
          </cell>
          <cell r="V91">
            <v>7703.2089220979979</v>
          </cell>
        </row>
        <row r="92">
          <cell r="B92" t="str">
            <v xml:space="preserve">Total operating expenses </v>
          </cell>
          <cell r="E92">
            <v>24351.052</v>
          </cell>
          <cell r="F92">
            <v>26394.594999999998</v>
          </cell>
          <cell r="G92">
            <v>31453.332132352945</v>
          </cell>
          <cell r="H92">
            <v>35960.915999999997</v>
          </cell>
          <cell r="I92">
            <v>36062.853999999999</v>
          </cell>
          <cell r="J92">
            <v>35815.793999999994</v>
          </cell>
          <cell r="K92">
            <v>41727.08</v>
          </cell>
          <cell r="L92">
            <v>39292.746000000006</v>
          </cell>
          <cell r="M92">
            <v>35484.619999999995</v>
          </cell>
          <cell r="N92">
            <v>33479.504654398304</v>
          </cell>
          <cell r="O92">
            <v>32979.426933260816</v>
          </cell>
          <cell r="P92">
            <v>32648.161229501777</v>
          </cell>
          <cell r="Q92">
            <v>32351.699879400978</v>
          </cell>
          <cell r="R92">
            <v>32599.259443858748</v>
          </cell>
          <cell r="S92">
            <v>32775.909905279041</v>
          </cell>
          <cell r="T92">
            <v>33047.125159674586</v>
          </cell>
          <cell r="U92">
            <v>33244.664036696748</v>
          </cell>
          <cell r="V92">
            <v>33538.654427234753</v>
          </cell>
        </row>
        <row r="93">
          <cell r="B93" t="str">
            <v>EBITDA</v>
          </cell>
          <cell r="E93">
            <v>-8081.1620000000039</v>
          </cell>
          <cell r="F93">
            <v>-7849.515328420639</v>
          </cell>
          <cell r="G93">
            <v>20368.637867647056</v>
          </cell>
          <cell r="H93">
            <v>21458.024000000005</v>
          </cell>
          <cell r="I93">
            <v>23898.695999999996</v>
          </cell>
          <cell r="J93">
            <v>18997.816000000006</v>
          </cell>
          <cell r="K93">
            <v>18696.39</v>
          </cell>
          <cell r="L93">
            <v>11641.163999999997</v>
          </cell>
          <cell r="M93">
            <v>7707.3800000000047</v>
          </cell>
          <cell r="N93">
            <v>10507.201391378367</v>
          </cell>
          <cell r="O93">
            <v>11377.81062540011</v>
          </cell>
          <cell r="P93">
            <v>11975.0251443257</v>
          </cell>
          <cell r="Q93">
            <v>12507.137056304477</v>
          </cell>
          <cell r="R93">
            <v>12735.415514861212</v>
          </cell>
          <cell r="S93">
            <v>12828.073567688625</v>
          </cell>
          <cell r="T93">
            <v>13070.561218201001</v>
          </cell>
          <cell r="U93">
            <v>13154.742445720229</v>
          </cell>
          <cell r="V93">
            <v>13389.453433245792</v>
          </cell>
        </row>
        <row r="94">
          <cell r="B94" t="str">
            <v>Wireline Capex( as printed)</v>
          </cell>
          <cell r="K94">
            <v>19522.819999999996</v>
          </cell>
          <cell r="L94">
            <v>13477.679999999995</v>
          </cell>
          <cell r="M94">
            <v>11522.160000000003</v>
          </cell>
        </row>
        <row r="95">
          <cell r="B95" t="str">
            <v>% of sales</v>
          </cell>
          <cell r="K95">
            <v>19522.82</v>
          </cell>
          <cell r="L95">
            <v>13477.68</v>
          </cell>
          <cell r="M95">
            <v>11522.159999999996</v>
          </cell>
        </row>
        <row r="96">
          <cell r="B96" t="str">
            <v>Interconnect Fees</v>
          </cell>
          <cell r="E96">
            <v>0.62938206711907718</v>
          </cell>
          <cell r="F96">
            <v>0.58839828101265357</v>
          </cell>
          <cell r="G96">
            <v>0.20269723439691698</v>
          </cell>
          <cell r="H96">
            <v>0.19666576916954576</v>
          </cell>
          <cell r="I96">
            <v>0.1620400073046811</v>
          </cell>
          <cell r="J96">
            <v>0.13810835484106956</v>
          </cell>
          <cell r="K96">
            <v>0.18978333253618168</v>
          </cell>
          <cell r="L96">
            <v>0.15767599620763459</v>
          </cell>
          <cell r="M96">
            <v>0.14370867290238934</v>
          </cell>
          <cell r="N96">
            <v>0.125</v>
          </cell>
          <cell r="O96">
            <v>0.115</v>
          </cell>
          <cell r="P96">
            <v>0.113</v>
          </cell>
          <cell r="Q96">
            <v>0.111</v>
          </cell>
          <cell r="R96">
            <v>0.109</v>
          </cell>
          <cell r="S96">
            <v>0.107</v>
          </cell>
          <cell r="T96">
            <v>0.105</v>
          </cell>
          <cell r="U96">
            <v>0.10299999999999999</v>
          </cell>
          <cell r="V96">
            <v>0.10099999999999999</v>
          </cell>
        </row>
        <row r="97">
          <cell r="B97" t="str">
            <v>License Fee</v>
          </cell>
          <cell r="E97">
            <v>0.16663247262274059</v>
          </cell>
          <cell r="F97">
            <v>0.16533043018945864</v>
          </cell>
          <cell r="G97">
            <v>6.3458606455910491E-2</v>
          </cell>
          <cell r="H97">
            <v>6.281125356894432E-2</v>
          </cell>
          <cell r="I97">
            <v>0.10986044223339791</v>
          </cell>
          <cell r="J97">
            <v>0.10173403831639623</v>
          </cell>
          <cell r="K97">
            <v>0.10219464555742992</v>
          </cell>
          <cell r="L97">
            <v>8.9681051386001964E-2</v>
          </cell>
          <cell r="M97">
            <v>8.8311840155584367E-2</v>
          </cell>
          <cell r="N97">
            <v>8.8311840155584367E-2</v>
          </cell>
          <cell r="O97">
            <v>8.8311840155584367E-2</v>
          </cell>
          <cell r="P97">
            <v>8.8311840155584367E-2</v>
          </cell>
          <cell r="Q97">
            <v>8.8311840155584367E-2</v>
          </cell>
          <cell r="R97">
            <v>8.8311840155584367E-2</v>
          </cell>
          <cell r="S97">
            <v>8.8311840155584367E-2</v>
          </cell>
          <cell r="T97">
            <v>8.8311840155584367E-2</v>
          </cell>
          <cell r="U97">
            <v>8.8311840155584367E-2</v>
          </cell>
          <cell r="V97">
            <v>8.8311840155584367E-2</v>
          </cell>
        </row>
        <row r="98">
          <cell r="B98" t="str">
            <v>Staff Costs</v>
          </cell>
          <cell r="E98">
            <v>0.31758174148688173</v>
          </cell>
          <cell r="F98">
            <v>0.33241555761269997</v>
          </cell>
          <cell r="G98">
            <v>0.19219439423767451</v>
          </cell>
          <cell r="H98">
            <v>0.21270288166239221</v>
          </cell>
          <cell r="I98">
            <v>0.21513413178945509</v>
          </cell>
          <cell r="J98">
            <v>0.24586938353449078</v>
          </cell>
          <cell r="K98">
            <v>0.26341303304825092</v>
          </cell>
          <cell r="L98">
            <v>0.35175966266874076</v>
          </cell>
          <cell r="M98">
            <v>0.38538571957769951</v>
          </cell>
          <cell r="N98">
            <v>0.35366680850143423</v>
          </cell>
          <cell r="O98">
            <v>0.35603497211637525</v>
          </cell>
          <cell r="P98">
            <v>0.35618020296026254</v>
          </cell>
          <cell r="Q98">
            <v>0.35772801472029386</v>
          </cell>
          <cell r="R98">
            <v>0.35761904217393803</v>
          </cell>
          <cell r="S98">
            <v>0.35924618191315771</v>
          </cell>
          <cell r="T98">
            <v>0.35912147197348088</v>
          </cell>
          <cell r="U98">
            <v>0.36102800507629423</v>
          </cell>
          <cell r="V98">
            <v>0.3612205951590195</v>
          </cell>
        </row>
        <row r="99">
          <cell r="B99" t="str">
            <v>Admn, Operating &amp; Other Expenses</v>
          </cell>
          <cell r="E99">
            <v>0.38309804184293816</v>
          </cell>
          <cell r="F99">
            <v>0.33712246648264532</v>
          </cell>
          <cell r="G99">
            <v>0.14859952255771056</v>
          </cell>
          <cell r="H99">
            <v>0.15411023609979566</v>
          </cell>
          <cell r="I99">
            <v>0.11439840364366832</v>
          </cell>
          <cell r="J99">
            <v>0.16769882698840669</v>
          </cell>
          <cell r="K99">
            <v>0.13518634232691368</v>
          </cell>
          <cell r="L99">
            <v>0.17232899261022766</v>
          </cell>
          <cell r="M99">
            <v>0.20414914799036857</v>
          </cell>
          <cell r="N99">
            <v>0.19414914799036856</v>
          </cell>
          <cell r="O99">
            <v>0.18414914799036855</v>
          </cell>
          <cell r="P99">
            <v>0.17414914799036854</v>
          </cell>
          <cell r="Q99">
            <v>0.16414914799036853</v>
          </cell>
          <cell r="R99">
            <v>0.16414914799036853</v>
          </cell>
          <cell r="S99">
            <v>0.16414914799036853</v>
          </cell>
          <cell r="T99">
            <v>0.16414914799036853</v>
          </cell>
          <cell r="U99">
            <v>0.16414914799036853</v>
          </cell>
          <cell r="V99">
            <v>0.16414914799036853</v>
          </cell>
        </row>
        <row r="100">
          <cell r="B100" t="str">
            <v>Cost % of sales</v>
          </cell>
          <cell r="E100">
            <v>1.4966943230716376</v>
          </cell>
          <cell r="F100">
            <v>1.4232667352974575</v>
          </cell>
          <cell r="G100">
            <v>0.60694975764821257</v>
          </cell>
          <cell r="H100">
            <v>0.62629014050067799</v>
          </cell>
          <cell r="I100">
            <v>0.60143298497120246</v>
          </cell>
          <cell r="J100">
            <v>0.6534106036803633</v>
          </cell>
          <cell r="K100">
            <v>0.69057735346877624</v>
          </cell>
          <cell r="L100">
            <v>0.77144570287260494</v>
          </cell>
          <cell r="M100">
            <v>0.82155538062604172</v>
          </cell>
          <cell r="N100">
            <v>0.76112779664738717</v>
          </cell>
          <cell r="O100">
            <v>0.74349596026232811</v>
          </cell>
          <cell r="P100">
            <v>0.73164119110621539</v>
          </cell>
          <cell r="Q100">
            <v>0.72118900286624676</v>
          </cell>
          <cell r="R100">
            <v>0.71908003031989087</v>
          </cell>
          <cell r="S100">
            <v>0.71870717005911056</v>
          </cell>
          <cell r="T100">
            <v>0.71658246011943372</v>
          </cell>
          <cell r="U100">
            <v>0.71648899322224713</v>
          </cell>
          <cell r="V100">
            <v>0.71468158330497233</v>
          </cell>
        </row>
        <row r="101">
          <cell r="B101" t="str">
            <v>EBITDA %</v>
          </cell>
          <cell r="E101">
            <v>-0.49669432307163763</v>
          </cell>
          <cell r="F101">
            <v>-0.4232667352974574</v>
          </cell>
          <cell r="G101">
            <v>0.39305024235178737</v>
          </cell>
          <cell r="H101">
            <v>0.37370985949932206</v>
          </cell>
          <cell r="I101">
            <v>0.3985670150287976</v>
          </cell>
          <cell r="J101">
            <v>0.34658939631963676</v>
          </cell>
          <cell r="K101">
            <v>0.3094226465312237</v>
          </cell>
          <cell r="L101">
            <v>0.22855429712739503</v>
          </cell>
          <cell r="M101">
            <v>0.17844461937395825</v>
          </cell>
          <cell r="N101">
            <v>0.23887220335261278</v>
          </cell>
          <cell r="O101">
            <v>0.25650403973767177</v>
          </cell>
          <cell r="P101">
            <v>0.26835880889378461</v>
          </cell>
          <cell r="Q101">
            <v>0.27881099713375324</v>
          </cell>
          <cell r="R101">
            <v>0.28091996968010907</v>
          </cell>
          <cell r="S101">
            <v>0.28129282994088944</v>
          </cell>
          <cell r="T101">
            <v>0.28341753988056623</v>
          </cell>
          <cell r="U101">
            <v>0.28351100677775287</v>
          </cell>
          <cell r="V101">
            <v>0.28531841669502767</v>
          </cell>
        </row>
        <row r="102">
          <cell r="B102" t="str">
            <v>Total Subscribers</v>
          </cell>
          <cell r="E102">
            <v>3406.7389999999996</v>
          </cell>
          <cell r="F102">
            <v>3653.91</v>
          </cell>
          <cell r="G102">
            <v>4031.6239999999998</v>
          </cell>
          <cell r="H102">
            <v>4335.1899999999996</v>
          </cell>
          <cell r="I102">
            <v>4496.5050000000001</v>
          </cell>
          <cell r="J102">
            <v>4633.6650000000009</v>
          </cell>
          <cell r="K102">
            <v>4834.4800000000005</v>
          </cell>
          <cell r="L102">
            <v>5153.4769999999999</v>
          </cell>
          <cell r="M102">
            <v>5924.4170000000004</v>
          </cell>
          <cell r="N102">
            <v>6805.5564944446487</v>
          </cell>
          <cell r="O102">
            <v>7613.4866990581959</v>
          </cell>
          <cell r="P102">
            <v>7988.3174095385202</v>
          </cell>
          <cell r="Q102">
            <v>8261.1464663391707</v>
          </cell>
          <cell r="R102">
            <v>8515.2047785401337</v>
          </cell>
          <cell r="S102">
            <v>8754.0361999872312</v>
          </cell>
          <cell r="T102">
            <v>8954.4851973688565</v>
          </cell>
          <cell r="U102">
            <v>9105.2506348282022</v>
          </cell>
          <cell r="V102">
            <v>9200.3959358606735</v>
          </cell>
        </row>
        <row r="103">
          <cell r="G103" t="str">
            <v>F2000</v>
          </cell>
          <cell r="H103" t="str">
            <v>F2001</v>
          </cell>
          <cell r="I103" t="str">
            <v>F2002</v>
          </cell>
          <cell r="J103" t="str">
            <v>F2003</v>
          </cell>
          <cell r="K103" t="str">
            <v>F2004</v>
          </cell>
          <cell r="L103" t="str">
            <v>F2005</v>
          </cell>
          <cell r="M103" t="str">
            <v>F2006</v>
          </cell>
          <cell r="N103" t="str">
            <v>F2007</v>
          </cell>
          <cell r="O103" t="str">
            <v>F2008</v>
          </cell>
          <cell r="P103" t="str">
            <v>F2009</v>
          </cell>
          <cell r="Q103" t="str">
            <v>F2010</v>
          </cell>
          <cell r="R103" t="str">
            <v>F2011</v>
          </cell>
          <cell r="S103" t="str">
            <v>F2012</v>
          </cell>
          <cell r="T103" t="str">
            <v>F2013</v>
          </cell>
          <cell r="U103" t="str">
            <v>F2014</v>
          </cell>
          <cell r="V103" t="str">
            <v>F2015</v>
          </cell>
        </row>
        <row r="104">
          <cell r="B104" t="str">
            <v>Total Staff cost Rs mn</v>
          </cell>
          <cell r="E104">
            <v>5167.0200000000004</v>
          </cell>
          <cell r="F104">
            <v>6164.6729999999998</v>
          </cell>
          <cell r="G104">
            <v>9959.8921323529412</v>
          </cell>
          <cell r="H104">
            <v>12222.89</v>
          </cell>
          <cell r="I104">
            <v>12963.64</v>
          </cell>
          <cell r="J104">
            <v>13738.53</v>
          </cell>
          <cell r="K104">
            <v>16193.7</v>
          </cell>
          <cell r="L104">
            <v>18358.900000000001</v>
          </cell>
          <cell r="M104">
            <v>17365.93</v>
          </cell>
          <cell r="N104">
            <v>16463.554071534389</v>
          </cell>
          <cell r="O104">
            <v>16913.40046913681</v>
          </cell>
          <cell r="P104">
            <v>17122.322321474796</v>
          </cell>
          <cell r="Q104">
            <v>17331.119391136472</v>
          </cell>
          <cell r="R104">
            <v>17539.654862830306</v>
          </cell>
          <cell r="S104">
            <v>17747.785158489376</v>
          </cell>
          <cell r="T104">
            <v>17955.359684642128</v>
          </cell>
          <cell r="U104">
            <v>18162.220571378464</v>
          </cell>
          <cell r="V104">
            <v>18368.202402648716</v>
          </cell>
        </row>
        <row r="105">
          <cell r="B105" t="str">
            <v>Total Employees</v>
          </cell>
          <cell r="E105">
            <v>62473</v>
          </cell>
          <cell r="F105">
            <v>61456</v>
          </cell>
          <cell r="G105">
            <v>61104</v>
          </cell>
          <cell r="H105">
            <v>60746</v>
          </cell>
          <cell r="I105">
            <v>57627</v>
          </cell>
          <cell r="J105">
            <v>58072</v>
          </cell>
          <cell r="K105">
            <v>53224</v>
          </cell>
          <cell r="L105">
            <v>51244</v>
          </cell>
          <cell r="M105">
            <v>50626</v>
          </cell>
          <cell r="N105">
            <v>49226</v>
          </cell>
          <cell r="O105">
            <v>48626</v>
          </cell>
          <cell r="P105">
            <v>48026</v>
          </cell>
          <cell r="Q105">
            <v>47426</v>
          </cell>
          <cell r="R105">
            <v>46826</v>
          </cell>
          <cell r="S105">
            <v>46226</v>
          </cell>
          <cell r="T105">
            <v>45626</v>
          </cell>
          <cell r="U105">
            <v>45026</v>
          </cell>
          <cell r="V105">
            <v>44426</v>
          </cell>
        </row>
        <row r="106">
          <cell r="B106" t="str">
            <v>Salary per Employee</v>
          </cell>
          <cell r="E106">
            <v>82708.049877547106</v>
          </cell>
          <cell r="F106">
            <v>100310.35212184326</v>
          </cell>
          <cell r="G106">
            <v>162999.02023358439</v>
          </cell>
          <cell r="H106">
            <v>201213.08398906924</v>
          </cell>
          <cell r="I106">
            <v>224957.74550124074</v>
          </cell>
          <cell r="J106">
            <v>236577.52445240394</v>
          </cell>
          <cell r="K106">
            <v>304255.59897790471</v>
          </cell>
          <cell r="L106">
            <v>358264.38217157137</v>
          </cell>
          <cell r="M106">
            <v>343023.94026784657</v>
          </cell>
          <cell r="N106">
            <v>334448.3417611504</v>
          </cell>
          <cell r="O106">
            <v>347826.27543159644</v>
          </cell>
          <cell r="P106">
            <v>356521.93231738632</v>
          </cell>
          <cell r="Q106">
            <v>365434.98062532092</v>
          </cell>
          <cell r="R106">
            <v>374570.85514095391</v>
          </cell>
          <cell r="S106">
            <v>383935.12651947769</v>
          </cell>
          <cell r="T106">
            <v>393533.50468246458</v>
          </cell>
          <cell r="U106">
            <v>403371.84229952615</v>
          </cell>
          <cell r="V106">
            <v>413456.13835701428</v>
          </cell>
        </row>
        <row r="107">
          <cell r="B107" t="str">
            <v>Sub per Employee</v>
          </cell>
          <cell r="E107">
            <v>54.531381556832542</v>
          </cell>
          <cell r="F107">
            <v>59.455708148919555</v>
          </cell>
          <cell r="G107">
            <v>65.97970672951034</v>
          </cell>
          <cell r="H107">
            <v>71.365851249464981</v>
          </cell>
          <cell r="I107">
            <v>78.027747410068201</v>
          </cell>
          <cell r="J107">
            <v>79.791724066675869</v>
          </cell>
          <cell r="K107">
            <v>90.832707049451386</v>
          </cell>
          <cell r="L107">
            <v>100.5674225275154</v>
          </cell>
          <cell r="M107">
            <v>117.02320941808557</v>
          </cell>
          <cell r="N107">
            <v>138.25125938415977</v>
          </cell>
          <cell r="O107">
            <v>156.57234193760945</v>
          </cell>
          <cell r="P107">
            <v>166.33318222501396</v>
          </cell>
          <cell r="Q107">
            <v>174.19024303840024</v>
          </cell>
          <cell r="R107">
            <v>181.84779350233063</v>
          </cell>
          <cell r="S107">
            <v>189.37472850748995</v>
          </cell>
          <cell r="T107">
            <v>196.25838770369649</v>
          </cell>
          <cell r="U107">
            <v>202.22206358166841</v>
          </cell>
          <cell r="V107">
            <v>207.09485292082729</v>
          </cell>
        </row>
        <row r="108">
          <cell r="B108" t="str">
            <v>% of total sales</v>
          </cell>
          <cell r="K108">
            <v>0.25423289759910778</v>
          </cell>
          <cell r="L108">
            <v>0.32828390749206288</v>
          </cell>
          <cell r="M108">
            <v>0.33888378264984537</v>
          </cell>
          <cell r="N108">
            <v>0.30517341577364782</v>
          </cell>
          <cell r="O108">
            <v>0.29951506341182299</v>
          </cell>
          <cell r="P108">
            <v>0.29608627884955796</v>
          </cell>
          <cell r="Q108">
            <v>0.29548753424120239</v>
          </cell>
          <cell r="R108">
            <v>0.29423046100024697</v>
          </cell>
          <cell r="S108">
            <v>0.29425704232979022</v>
          </cell>
          <cell r="T108">
            <v>0.2934932747918102</v>
          </cell>
          <cell r="U108">
            <v>0.29436147924270734</v>
          </cell>
          <cell r="V108">
            <v>0.29451927367577579</v>
          </cell>
        </row>
        <row r="111">
          <cell r="I111">
            <v>0.04</v>
          </cell>
          <cell r="J111">
            <v>0.02</v>
          </cell>
          <cell r="K111">
            <v>-7.4999999999999997E-2</v>
          </cell>
          <cell r="L111">
            <v>-7.4999999999999997E-2</v>
          </cell>
          <cell r="M111">
            <v>-0.06</v>
          </cell>
          <cell r="N111">
            <v>-0.06</v>
          </cell>
          <cell r="P111">
            <v>-0.05</v>
          </cell>
          <cell r="Q111">
            <v>-0.05</v>
          </cell>
          <cell r="R111">
            <v>-0.05</v>
          </cell>
        </row>
        <row r="112">
          <cell r="B112" t="str">
            <v>Incremental Capex per sub</v>
          </cell>
        </row>
        <row r="113">
          <cell r="B113" t="str">
            <v>Office equipment/del</v>
          </cell>
          <cell r="G113">
            <v>3000</v>
          </cell>
          <cell r="H113">
            <v>3000</v>
          </cell>
          <cell r="I113">
            <v>3120</v>
          </cell>
          <cell r="J113">
            <v>3182.4</v>
          </cell>
          <cell r="K113">
            <v>2943.7200000000003</v>
          </cell>
          <cell r="L113">
            <v>2722.9410000000003</v>
          </cell>
          <cell r="M113">
            <v>2559.5645400000003</v>
          </cell>
          <cell r="N113">
            <v>2405.9906676000005</v>
          </cell>
          <cell r="O113">
            <v>2405.9906676000005</v>
          </cell>
          <cell r="P113">
            <v>2285.6911342200005</v>
          </cell>
          <cell r="Q113">
            <v>2171.4065775090007</v>
          </cell>
          <cell r="R113">
            <v>2062.8362486335509</v>
          </cell>
          <cell r="S113">
            <v>2062.8362486335509</v>
          </cell>
          <cell r="T113">
            <v>2062.8362486335509</v>
          </cell>
          <cell r="U113">
            <v>2062.8362486335509</v>
          </cell>
          <cell r="V113">
            <v>2062.8362486335509</v>
          </cell>
        </row>
        <row r="114">
          <cell r="B114" t="str">
            <v>Switch cost per line Rs/del</v>
          </cell>
          <cell r="G114">
            <v>2850</v>
          </cell>
          <cell r="H114">
            <v>2850</v>
          </cell>
          <cell r="I114">
            <v>2964</v>
          </cell>
          <cell r="J114">
            <v>3023.28</v>
          </cell>
          <cell r="K114">
            <v>2796.5340000000001</v>
          </cell>
          <cell r="L114">
            <v>2586.7939500000002</v>
          </cell>
          <cell r="M114">
            <v>2431.5863130000002</v>
          </cell>
          <cell r="N114">
            <v>2285.6911342200001</v>
          </cell>
          <cell r="O114">
            <v>2285.6911342200001</v>
          </cell>
          <cell r="P114">
            <v>2171.4065775090003</v>
          </cell>
          <cell r="Q114">
            <v>2062.8362486335504</v>
          </cell>
          <cell r="R114">
            <v>1959.694436201873</v>
          </cell>
          <cell r="S114">
            <v>1959.694436201873</v>
          </cell>
          <cell r="T114">
            <v>1959.694436201873</v>
          </cell>
          <cell r="U114">
            <v>1959.694436201873</v>
          </cell>
          <cell r="V114">
            <v>1959.694436201873</v>
          </cell>
        </row>
        <row r="115">
          <cell r="B115" t="str">
            <v>Cable</v>
          </cell>
          <cell r="G115">
            <v>1000</v>
          </cell>
          <cell r="H115">
            <v>1000</v>
          </cell>
          <cell r="I115">
            <v>1040</v>
          </cell>
          <cell r="J115">
            <v>1060.8</v>
          </cell>
          <cell r="K115">
            <v>981.24</v>
          </cell>
          <cell r="L115">
            <v>907.64700000000005</v>
          </cell>
          <cell r="M115">
            <v>853.1881800000001</v>
          </cell>
          <cell r="N115">
            <v>801.99688920000006</v>
          </cell>
          <cell r="O115">
            <v>801.99688920000006</v>
          </cell>
          <cell r="P115">
            <v>761.89704474000007</v>
          </cell>
          <cell r="Q115">
            <v>723.80219250300001</v>
          </cell>
          <cell r="R115">
            <v>687.61208287785007</v>
          </cell>
          <cell r="S115">
            <v>687.61208287785007</v>
          </cell>
          <cell r="T115">
            <v>687.61208287785007</v>
          </cell>
          <cell r="U115">
            <v>687.61208287785007</v>
          </cell>
          <cell r="V115">
            <v>687.61208287785007</v>
          </cell>
        </row>
        <row r="116">
          <cell r="B116" t="str">
            <v>Cost of each local access Rs /new tags</v>
          </cell>
          <cell r="G116">
            <v>4000</v>
          </cell>
          <cell r="H116">
            <v>4000</v>
          </cell>
          <cell r="I116">
            <v>4160</v>
          </cell>
          <cell r="J116">
            <v>4243.2</v>
          </cell>
          <cell r="K116">
            <v>3924.96</v>
          </cell>
          <cell r="L116">
            <v>3630.5880000000002</v>
          </cell>
          <cell r="M116">
            <v>3412.7527200000004</v>
          </cell>
          <cell r="N116">
            <v>3207.9875568000002</v>
          </cell>
          <cell r="O116">
            <v>3207.9875568000002</v>
          </cell>
          <cell r="P116">
            <v>3047.5881789600003</v>
          </cell>
          <cell r="Q116">
            <v>2895.2087700120001</v>
          </cell>
          <cell r="R116">
            <v>2750.4483315114003</v>
          </cell>
          <cell r="S116">
            <v>2750.4483315114003</v>
          </cell>
          <cell r="T116">
            <v>2750.4483315114003</v>
          </cell>
          <cell r="U116">
            <v>2750.4483315114003</v>
          </cell>
          <cell r="V116">
            <v>2750.4483315114003</v>
          </cell>
        </row>
        <row r="117">
          <cell r="B117" t="str">
            <v>Cost of each subs access RS /new dels</v>
          </cell>
          <cell r="G117">
            <v>3650</v>
          </cell>
          <cell r="H117">
            <v>3650</v>
          </cell>
          <cell r="I117">
            <v>3796</v>
          </cell>
          <cell r="J117">
            <v>3871.92</v>
          </cell>
          <cell r="K117">
            <v>3581.5259999999998</v>
          </cell>
          <cell r="L117">
            <v>3312.9115499999998</v>
          </cell>
          <cell r="M117">
            <v>3114.136857</v>
          </cell>
          <cell r="N117">
            <v>2927.2886455799999</v>
          </cell>
          <cell r="O117">
            <v>2927.2886455799999</v>
          </cell>
          <cell r="P117">
            <v>2780.9242133009998</v>
          </cell>
          <cell r="Q117">
            <v>2641.87800263595</v>
          </cell>
          <cell r="R117">
            <v>2509.7841025041525</v>
          </cell>
          <cell r="S117">
            <v>2509.7841025041525</v>
          </cell>
          <cell r="T117">
            <v>2509.7841025041525</v>
          </cell>
          <cell r="U117">
            <v>2509.7841025041525</v>
          </cell>
          <cell r="V117">
            <v>2509.7841025041525</v>
          </cell>
        </row>
        <row r="118">
          <cell r="B118" t="str">
            <v>Billing NMS Rs /new dels</v>
          </cell>
          <cell r="G118">
            <v>2000</v>
          </cell>
          <cell r="H118">
            <v>2000</v>
          </cell>
          <cell r="I118">
            <v>2080</v>
          </cell>
          <cell r="J118">
            <v>2121.6</v>
          </cell>
          <cell r="K118">
            <v>1962.48</v>
          </cell>
          <cell r="L118">
            <v>1815.2940000000001</v>
          </cell>
          <cell r="M118">
            <v>1706.3763600000002</v>
          </cell>
          <cell r="N118">
            <v>1603.9937784000001</v>
          </cell>
          <cell r="O118">
            <v>1603.9937784000001</v>
          </cell>
          <cell r="P118">
            <v>1523.7940894800001</v>
          </cell>
          <cell r="Q118">
            <v>1447.604385006</v>
          </cell>
          <cell r="R118">
            <v>1375.2241657557001</v>
          </cell>
          <cell r="S118">
            <v>1375.2241657557001</v>
          </cell>
          <cell r="T118">
            <v>1375.2241657557001</v>
          </cell>
          <cell r="U118">
            <v>1375.2241657557001</v>
          </cell>
          <cell r="V118">
            <v>1375.2241657557001</v>
          </cell>
        </row>
        <row r="119">
          <cell r="B119" t="str">
            <v>Infrastructure per del</v>
          </cell>
          <cell r="G119">
            <v>2000</v>
          </cell>
          <cell r="H119">
            <v>2000</v>
          </cell>
          <cell r="I119">
            <v>2080</v>
          </cell>
          <cell r="J119">
            <v>2121.6</v>
          </cell>
          <cell r="K119">
            <v>1962.48</v>
          </cell>
          <cell r="L119">
            <v>1815.2940000000001</v>
          </cell>
          <cell r="M119">
            <v>1706.3763600000002</v>
          </cell>
          <cell r="N119">
            <v>1603.9937784000001</v>
          </cell>
          <cell r="O119">
            <v>1603.9937784000001</v>
          </cell>
          <cell r="P119">
            <v>1523.7940894800001</v>
          </cell>
          <cell r="Q119">
            <v>1447.604385006</v>
          </cell>
          <cell r="R119">
            <v>1375.2241657557001</v>
          </cell>
          <cell r="S119">
            <v>1375.2241657557001</v>
          </cell>
          <cell r="T119">
            <v>1375.2241657557001</v>
          </cell>
          <cell r="U119">
            <v>1375.2241657557001</v>
          </cell>
          <cell r="V119">
            <v>1375.2241657557001</v>
          </cell>
        </row>
        <row r="120">
          <cell r="B120" t="str">
            <v>Wireline Capex per DEL</v>
          </cell>
          <cell r="G120">
            <v>18500</v>
          </cell>
          <cell r="H120">
            <v>18500</v>
          </cell>
          <cell r="I120">
            <v>19240</v>
          </cell>
          <cell r="J120">
            <v>19624.8</v>
          </cell>
          <cell r="K120">
            <v>18152.940000000002</v>
          </cell>
          <cell r="L120">
            <v>16791.469500000003</v>
          </cell>
          <cell r="M120">
            <v>15783.981329999999</v>
          </cell>
          <cell r="N120">
            <v>14836.9424502</v>
          </cell>
          <cell r="O120">
            <v>14836.9424502</v>
          </cell>
          <cell r="P120">
            <v>14095.09532769</v>
          </cell>
          <cell r="Q120">
            <v>13390.3405613055</v>
          </cell>
          <cell r="R120">
            <v>12720.823533240226</v>
          </cell>
          <cell r="S120">
            <v>12720.823533240226</v>
          </cell>
          <cell r="T120">
            <v>12720.823533240226</v>
          </cell>
          <cell r="U120">
            <v>12720.823533240226</v>
          </cell>
          <cell r="V120">
            <v>12720.823533240226</v>
          </cell>
        </row>
        <row r="121">
          <cell r="B121" t="str">
            <v>US$ Average</v>
          </cell>
          <cell r="E121">
            <v>0</v>
          </cell>
          <cell r="F121">
            <v>42.185166666666667</v>
          </cell>
          <cell r="G121">
            <v>43.386416666666662</v>
          </cell>
          <cell r="H121">
            <v>45.799583333333338</v>
          </cell>
          <cell r="I121">
            <v>47.691160469107558</v>
          </cell>
          <cell r="J121">
            <v>48.409959999999991</v>
          </cell>
          <cell r="K121">
            <v>45.926718253968261</v>
          </cell>
          <cell r="L121">
            <v>44.96</v>
          </cell>
          <cell r="M121">
            <v>44.4</v>
          </cell>
          <cell r="N121">
            <v>45.8</v>
          </cell>
          <cell r="O121">
            <v>46.486999999999995</v>
          </cell>
          <cell r="P121">
            <v>47.184304999999988</v>
          </cell>
          <cell r="Q121">
            <v>47.892069574999979</v>
          </cell>
          <cell r="R121">
            <v>48.610450618624974</v>
          </cell>
          <cell r="S121">
            <v>48.853502871718092</v>
          </cell>
          <cell r="T121">
            <v>49.097770386076675</v>
          </cell>
          <cell r="U121">
            <v>49.34325923800705</v>
          </cell>
          <cell r="V121">
            <v>49.58997553419708</v>
          </cell>
        </row>
        <row r="122">
          <cell r="B122" t="str">
            <v>US$/capex</v>
          </cell>
          <cell r="G122">
            <v>426.40073602145071</v>
          </cell>
          <cell r="H122">
            <v>403.93380580245451</v>
          </cell>
          <cell r="I122">
            <v>403.42905919563248</v>
          </cell>
          <cell r="J122">
            <v>405.38765163201958</v>
          </cell>
          <cell r="K122">
            <v>395.25880990705258</v>
          </cell>
          <cell r="L122">
            <v>373.47574510676162</v>
          </cell>
          <cell r="M122">
            <v>355.49507499999999</v>
          </cell>
          <cell r="N122">
            <v>323.95070851965068</v>
          </cell>
          <cell r="O122">
            <v>319.16325962527162</v>
          </cell>
          <cell r="P122">
            <v>298.724233146806</v>
          </cell>
          <cell r="Q122">
            <v>279.59410984183819</v>
          </cell>
          <cell r="R122">
            <v>261.68906832487318</v>
          </cell>
          <cell r="S122">
            <v>260.38713266156543</v>
          </cell>
          <cell r="T122">
            <v>259.0916742901149</v>
          </cell>
          <cell r="U122">
            <v>257.80266098518899</v>
          </cell>
          <cell r="V122">
            <v>256.52006068178008</v>
          </cell>
        </row>
        <row r="123">
          <cell r="B123" t="str">
            <v>Net adds</v>
          </cell>
        </row>
        <row r="124">
          <cell r="B124" t="str">
            <v>Net additions for the year</v>
          </cell>
          <cell r="L124">
            <v>-291894.00000000023</v>
          </cell>
          <cell r="M124">
            <v>-197731.99999999997</v>
          </cell>
          <cell r="N124">
            <v>-3847.5241081432614</v>
          </cell>
          <cell r="O124">
            <v>-2756.1708537086815</v>
          </cell>
          <cell r="P124">
            <v>-2159.4008810816376</v>
          </cell>
          <cell r="Q124">
            <v>-2057.8266702841574</v>
          </cell>
          <cell r="R124">
            <v>-1951.9424186501055</v>
          </cell>
          <cell r="S124">
            <v>-1842.477607454839</v>
          </cell>
          <cell r="T124">
            <v>-1230.0280873300835</v>
          </cell>
          <cell r="U124">
            <v>-1115.7685904481696</v>
          </cell>
          <cell r="V124">
            <v>-1116.0571100313064</v>
          </cell>
        </row>
        <row r="125">
          <cell r="B125" t="str">
            <v>Latent Capacity build up %</v>
          </cell>
          <cell r="L125">
            <v>0.5</v>
          </cell>
          <cell r="M125">
            <v>0.2</v>
          </cell>
          <cell r="N125">
            <v>0.15</v>
          </cell>
          <cell r="O125">
            <v>0.125</v>
          </cell>
          <cell r="P125">
            <v>0.15</v>
          </cell>
          <cell r="Q125">
            <v>0.15</v>
          </cell>
          <cell r="R125">
            <v>0.15</v>
          </cell>
          <cell r="S125">
            <v>0.15</v>
          </cell>
          <cell r="T125">
            <v>0.15</v>
          </cell>
          <cell r="U125">
            <v>0.15</v>
          </cell>
          <cell r="V125">
            <v>0.15</v>
          </cell>
        </row>
        <row r="126">
          <cell r="B126" t="str">
            <v>Required overall capacity</v>
          </cell>
          <cell r="L126">
            <v>-437841.00000000035</v>
          </cell>
          <cell r="M126">
            <v>-237278.39999999997</v>
          </cell>
          <cell r="N126">
            <v>-4424.6527243647506</v>
          </cell>
          <cell r="O126">
            <v>-3100.6922104222667</v>
          </cell>
          <cell r="P126">
            <v>-2483.3110132438833</v>
          </cell>
          <cell r="Q126">
            <v>-2366.5006708267811</v>
          </cell>
          <cell r="R126">
            <v>-2244.7337814476214</v>
          </cell>
          <cell r="S126">
            <v>-2118.8492485730649</v>
          </cell>
          <cell r="T126">
            <v>-1414.532300429596</v>
          </cell>
          <cell r="U126">
            <v>-1283.133879015395</v>
          </cell>
          <cell r="V126">
            <v>-1283.4656765360023</v>
          </cell>
        </row>
        <row r="127">
          <cell r="B127" t="str">
            <v>Wirelien Capex US $mn</v>
          </cell>
          <cell r="L127">
            <v>-163.52299371328974</v>
          </cell>
          <cell r="M127">
            <v>-84.351302603879986</v>
          </cell>
          <cell r="N127">
            <v>-1.4333693850113636</v>
          </cell>
          <cell r="O127">
            <v>-0.98962703297305921</v>
          </cell>
          <cell r="P127">
            <v>-0.74182517809629689</v>
          </cell>
          <cell r="Q127">
            <v>-0.66165964849992676</v>
          </cell>
          <cell r="R127">
            <v>-0.58742229190439754</v>
          </cell>
          <cell r="S127">
            <v>-0.5517210803780529</v>
          </cell>
          <cell r="T127">
            <v>-0.36649354205575185</v>
          </cell>
          <cell r="U127">
            <v>-0.33079532841041637</v>
          </cell>
          <cell r="V127">
            <v>-0.3292346932279972</v>
          </cell>
        </row>
        <row r="128">
          <cell r="B128" t="str">
            <v>Wireline capex Rs mn</v>
          </cell>
          <cell r="L128">
            <v>-7351.9937973495071</v>
          </cell>
          <cell r="M128">
            <v>-3745.1978356122713</v>
          </cell>
          <cell r="N128">
            <v>-65.648317833520451</v>
          </cell>
          <cell r="O128">
            <v>-46.004791881818598</v>
          </cell>
          <cell r="P128">
            <v>-35.002505459974984</v>
          </cell>
          <cell r="Q128">
            <v>-31.688249920928524</v>
          </cell>
          <cell r="R128">
            <v>-28.554862312898223</v>
          </cell>
          <cell r="S128">
            <v>-26.953507384636616</v>
          </cell>
          <cell r="T128">
            <v>-17.99401577583324</v>
          </cell>
          <cell r="U128">
            <v>-16.322519644476852</v>
          </cell>
          <cell r="V128">
            <v>-16.326740382185264</v>
          </cell>
        </row>
        <row r="129">
          <cell r="B129" t="str">
            <v>Depreciation Schedule</v>
          </cell>
        </row>
        <row r="130">
          <cell r="B130" t="str">
            <v>Fixed Assets Addition (mn)</v>
          </cell>
          <cell r="L130">
            <v>0.7</v>
          </cell>
          <cell r="M130">
            <v>0.7</v>
          </cell>
          <cell r="N130">
            <v>0.7</v>
          </cell>
          <cell r="O130">
            <v>0.7</v>
          </cell>
          <cell r="P130">
            <v>0.7</v>
          </cell>
          <cell r="Q130">
            <v>0.7</v>
          </cell>
          <cell r="R130">
            <v>0.7</v>
          </cell>
          <cell r="S130">
            <v>0.7</v>
          </cell>
          <cell r="T130">
            <v>0.7</v>
          </cell>
          <cell r="U130">
            <v>0.7</v>
          </cell>
          <cell r="V130">
            <v>0.7</v>
          </cell>
        </row>
        <row r="131">
          <cell r="B131" t="str">
            <v>CWIP</v>
          </cell>
          <cell r="L131">
            <v>0.3</v>
          </cell>
          <cell r="M131">
            <v>0.30000000000000004</v>
          </cell>
          <cell r="N131">
            <v>0.30000000000000004</v>
          </cell>
          <cell r="O131">
            <v>0.30000000000000004</v>
          </cell>
          <cell r="P131">
            <v>0.30000000000000004</v>
          </cell>
          <cell r="Q131">
            <v>0.30000000000000004</v>
          </cell>
          <cell r="R131">
            <v>0.30000000000000004</v>
          </cell>
          <cell r="S131">
            <v>0.30000000000000004</v>
          </cell>
          <cell r="T131">
            <v>0.30000000000000004</v>
          </cell>
          <cell r="U131">
            <v>0.30000000000000004</v>
          </cell>
          <cell r="V131">
            <v>0.30000000000000004</v>
          </cell>
        </row>
        <row r="132">
          <cell r="B132" t="str">
            <v>CWIP to FA (per year conversion)</v>
          </cell>
          <cell r="L132">
            <v>0.8</v>
          </cell>
          <cell r="M132">
            <v>0.8</v>
          </cell>
          <cell r="N132">
            <v>0.8</v>
          </cell>
          <cell r="O132">
            <v>0.8</v>
          </cell>
          <cell r="P132">
            <v>0.8</v>
          </cell>
          <cell r="Q132">
            <v>0.8</v>
          </cell>
          <cell r="R132">
            <v>0.8</v>
          </cell>
          <cell r="S132">
            <v>0.8</v>
          </cell>
          <cell r="T132">
            <v>0.8</v>
          </cell>
          <cell r="U132">
            <v>0.8</v>
          </cell>
          <cell r="V132">
            <v>0.8</v>
          </cell>
        </row>
        <row r="133">
          <cell r="B133" t="str">
            <v>Depreciation</v>
          </cell>
        </row>
        <row r="134">
          <cell r="B134" t="str">
            <v>Depreciation YoY</v>
          </cell>
        </row>
        <row r="136">
          <cell r="B136" t="str">
            <v>Gross Fixed assetCWIP, Goodwill, License fee, Other Intangible</v>
          </cell>
        </row>
        <row r="137">
          <cell r="B137" t="str">
            <v>Gross Fixed assets opening</v>
          </cell>
          <cell r="L137">
            <v>10165.86832763864</v>
          </cell>
          <cell r="M137">
            <v>13611.530461668184</v>
          </cell>
          <cell r="N137">
            <v>12036.268310132202</v>
          </cell>
          <cell r="O137">
            <v>11300.742273780314</v>
          </cell>
          <cell r="P137">
            <v>11114.868880409311</v>
          </cell>
          <cell r="Q137">
            <v>11048.591968724946</v>
          </cell>
          <cell r="R137">
            <v>11009.654560897427</v>
          </cell>
          <cell r="S137">
            <v>10978.709850720801</v>
          </cell>
          <cell r="T137">
            <v>10950.79796728494</v>
          </cell>
          <cell r="U137">
            <v>10929.924428816221</v>
          </cell>
          <cell r="V137">
            <v>10912.52455579376</v>
          </cell>
        </row>
        <row r="138">
          <cell r="B138" t="str">
            <v>addition</v>
          </cell>
          <cell r="L138">
            <v>-4651.7246152371408</v>
          </cell>
          <cell r="M138">
            <v>-1575.2621515359822</v>
          </cell>
          <cell r="N138">
            <v>-735.52603635188814</v>
          </cell>
          <cell r="O138">
            <v>-185.87339337100263</v>
          </cell>
          <cell r="P138">
            <v>-66.276911684364876</v>
          </cell>
          <cell r="Q138">
            <v>-38.937407827520438</v>
          </cell>
          <cell r="R138">
            <v>-30.944710176625698</v>
          </cell>
          <cell r="S138">
            <v>-27.911883435860595</v>
          </cell>
          <cell r="T138">
            <v>-20.873538468719048</v>
          </cell>
          <cell r="U138">
            <v>-17.39987302246093</v>
          </cell>
          <cell r="V138">
            <v>-16.540944836469556</v>
          </cell>
        </row>
        <row r="139">
          <cell r="B139" t="str">
            <v>subtraction</v>
          </cell>
        </row>
        <row r="140">
          <cell r="B140" t="str">
            <v>Closing</v>
          </cell>
          <cell r="H140">
            <v>2144.460412344959</v>
          </cell>
          <cell r="I140">
            <v>3260.8198621565484</v>
          </cell>
          <cell r="J140">
            <v>8646.7750423892576</v>
          </cell>
          <cell r="K140">
            <v>10165.86832763864</v>
          </cell>
          <cell r="L140">
            <v>13611.530461668184</v>
          </cell>
          <cell r="M140">
            <v>12036.268310132202</v>
          </cell>
          <cell r="N140">
            <v>11300.742273780314</v>
          </cell>
          <cell r="O140">
            <v>11114.868880409311</v>
          </cell>
          <cell r="P140">
            <v>11048.591968724946</v>
          </cell>
          <cell r="Q140">
            <v>11009.654560897427</v>
          </cell>
          <cell r="R140">
            <v>10978.709850720801</v>
          </cell>
          <cell r="S140">
            <v>10950.79796728494</v>
          </cell>
          <cell r="T140">
            <v>10929.924428816221</v>
          </cell>
          <cell r="U140">
            <v>10912.52455579376</v>
          </cell>
          <cell r="V140">
            <v>10895.98361095729</v>
          </cell>
        </row>
        <row r="141">
          <cell r="B141" t="str">
            <v>Accumulated Depreciation</v>
          </cell>
          <cell r="H141">
            <v>847.96581517992615</v>
          </cell>
          <cell r="I141">
            <v>848.08555086054719</v>
          </cell>
          <cell r="J141">
            <v>1837.3182588592306</v>
          </cell>
          <cell r="K141">
            <v>2203.1336111598321</v>
          </cell>
          <cell r="L141">
            <v>3240.6425818071489</v>
          </cell>
          <cell r="M141">
            <v>4874.0262372073312</v>
          </cell>
          <cell r="N141">
            <v>6258.197092872535</v>
          </cell>
          <cell r="O141">
            <v>7557.7824543572715</v>
          </cell>
          <cell r="P141">
            <v>8835.9923756043427</v>
          </cell>
          <cell r="Q141">
            <v>10106.580452007711</v>
          </cell>
          <cell r="R141">
            <v>11372.690726510915</v>
          </cell>
          <cell r="S141">
            <v>12635.242359343807</v>
          </cell>
          <cell r="T141">
            <v>13894.584125581576</v>
          </cell>
          <cell r="U141">
            <v>15151.52543489544</v>
          </cell>
          <cell r="V141">
            <v>16406.465758811722</v>
          </cell>
        </row>
        <row r="142">
          <cell r="B142" t="str">
            <v xml:space="preserve">Depreciation </v>
          </cell>
          <cell r="H142">
            <v>156.00505510925657</v>
          </cell>
          <cell r="I142">
            <v>260.06589830879238</v>
          </cell>
          <cell r="J142">
            <v>611.95574111656856</v>
          </cell>
          <cell r="K142">
            <v>854.69047950852564</v>
          </cell>
          <cell r="L142">
            <v>1249.6469179826793</v>
          </cell>
          <cell r="M142">
            <v>1633.3836554001821</v>
          </cell>
          <cell r="N142">
            <v>1384.1708556652034</v>
          </cell>
          <cell r="O142">
            <v>1299.585361484736</v>
          </cell>
          <cell r="P142">
            <v>1278.2099212470707</v>
          </cell>
          <cell r="Q142">
            <v>1270.5880764033689</v>
          </cell>
          <cell r="R142">
            <v>1266.1102745032042</v>
          </cell>
          <cell r="S142">
            <v>1262.5516328328922</v>
          </cell>
          <cell r="T142">
            <v>1259.3417662377681</v>
          </cell>
          <cell r="U142">
            <v>1256.9413093138655</v>
          </cell>
          <cell r="V142">
            <v>1254.9403239162825</v>
          </cell>
        </row>
        <row r="143">
          <cell r="B143" t="str">
            <v>Depreciation rate, % of GFA</v>
          </cell>
          <cell r="I143">
            <v>0.12127335007523471</v>
          </cell>
          <cell r="J143">
            <v>0.18766928778207659</v>
          </cell>
          <cell r="K143">
            <v>9.8845000051297677E-2</v>
          </cell>
          <cell r="L143">
            <v>9.8845000051297677E-2</v>
          </cell>
          <cell r="M143">
            <v>0.12</v>
          </cell>
          <cell r="N143">
            <v>0.115</v>
          </cell>
          <cell r="O143">
            <v>0.115</v>
          </cell>
          <cell r="P143">
            <v>0.115</v>
          </cell>
          <cell r="Q143">
            <v>0.115</v>
          </cell>
          <cell r="R143">
            <v>0.115</v>
          </cell>
          <cell r="S143">
            <v>0.115</v>
          </cell>
          <cell r="T143">
            <v>0.115</v>
          </cell>
          <cell r="U143">
            <v>0.115</v>
          </cell>
          <cell r="V143">
            <v>0.115</v>
          </cell>
        </row>
        <row r="144">
          <cell r="B144" t="str">
            <v>Net Fixed Assets</v>
          </cell>
          <cell r="H144">
            <v>1296.4945971650327</v>
          </cell>
          <cell r="I144">
            <v>2412.7343112960011</v>
          </cell>
          <cell r="J144">
            <v>6809.4567835300268</v>
          </cell>
          <cell r="K144">
            <v>7962.734716478808</v>
          </cell>
          <cell r="L144">
            <v>10370.887879861035</v>
          </cell>
          <cell r="M144">
            <v>7162.2420729248706</v>
          </cell>
          <cell r="N144">
            <v>5042.5451809077786</v>
          </cell>
          <cell r="O144">
            <v>3557.0864260520393</v>
          </cell>
          <cell r="P144">
            <v>2212.5995931206035</v>
          </cell>
          <cell r="Q144">
            <v>903.07410888971572</v>
          </cell>
          <cell r="R144">
            <v>-393.98087579011371</v>
          </cell>
          <cell r="S144">
            <v>-1684.4443920588674</v>
          </cell>
          <cell r="T144">
            <v>-2964.659696765355</v>
          </cell>
          <cell r="U144">
            <v>-4239.0008791016808</v>
          </cell>
          <cell r="V144">
            <v>-5510.4821478544327</v>
          </cell>
        </row>
        <row r="145">
          <cell r="B145" t="str">
            <v>CWIP</v>
          </cell>
          <cell r="H145">
            <v>319.04446171931573</v>
          </cell>
          <cell r="I145">
            <v>1687.0454468225655</v>
          </cell>
          <cell r="J145">
            <v>841.68919885379057</v>
          </cell>
          <cell r="K145">
            <v>618.33880363439278</v>
          </cell>
          <cell r="L145">
            <v>1307.9704167407592</v>
          </cell>
          <cell r="M145">
            <v>-861.96526733552969</v>
          </cell>
          <cell r="N145">
            <v>-192.08754881716203</v>
          </cell>
          <cell r="O145">
            <v>-52.218947327977979</v>
          </cell>
          <cell r="P145">
            <v>-20.94454110358809</v>
          </cell>
          <cell r="Q145">
            <v>-13.695383196996175</v>
          </cell>
          <cell r="R145">
            <v>-11.305535333268702</v>
          </cell>
          <cell r="S145">
            <v>-10.347159282044725</v>
          </cell>
          <cell r="T145">
            <v>-7.4676365891589169</v>
          </cell>
          <cell r="U145">
            <v>-6.3902832111748396</v>
          </cell>
          <cell r="V145">
            <v>-6.176078756890548</v>
          </cell>
        </row>
        <row r="150">
          <cell r="B150" t="str">
            <v>Revenue Break down</v>
          </cell>
          <cell r="K150" t="str">
            <v>F2004</v>
          </cell>
          <cell r="L150" t="str">
            <v>F2005</v>
          </cell>
          <cell r="M150" t="str">
            <v>F2006</v>
          </cell>
          <cell r="N150" t="str">
            <v>F2007</v>
          </cell>
          <cell r="O150" t="str">
            <v>F2008</v>
          </cell>
          <cell r="P150" t="str">
            <v>F2009</v>
          </cell>
        </row>
        <row r="151">
          <cell r="B151" t="str">
            <v>Call Rev Rs mn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26505.375157951428</v>
          </cell>
          <cell r="H151">
            <v>28142.419188053158</v>
          </cell>
          <cell r="I151">
            <v>30113.010000000002</v>
          </cell>
          <cell r="J151">
            <v>24432.79</v>
          </cell>
          <cell r="K151">
            <v>22666.18</v>
          </cell>
          <cell r="L151">
            <v>19395.97</v>
          </cell>
          <cell r="M151">
            <v>17052</v>
          </cell>
          <cell r="N151">
            <v>16204.296428146548</v>
          </cell>
          <cell r="O151">
            <v>15785.729068371915</v>
          </cell>
          <cell r="P151">
            <v>15381.317180034921</v>
          </cell>
          <cell r="Q151">
            <v>14988.612921866801</v>
          </cell>
          <cell r="R151">
            <v>14606.322476968464</v>
          </cell>
          <cell r="S151">
            <v>14234.175330740087</v>
          </cell>
          <cell r="T151">
            <v>13872.803068283545</v>
          </cell>
          <cell r="U151">
            <v>13521.875520881636</v>
          </cell>
          <cell r="V151">
            <v>13180.01842212018</v>
          </cell>
        </row>
        <row r="152">
          <cell r="B152" t="str">
            <v>ARPU/sub</v>
          </cell>
          <cell r="D152">
            <v>0</v>
          </cell>
          <cell r="E152">
            <v>0</v>
          </cell>
          <cell r="F152">
            <v>0</v>
          </cell>
          <cell r="G152">
            <v>574.78927636326091</v>
          </cell>
          <cell r="H152">
            <v>560.5960880699464</v>
          </cell>
          <cell r="I152">
            <v>568.27539900324905</v>
          </cell>
          <cell r="J152">
            <v>446.00830725678338</v>
          </cell>
          <cell r="K152">
            <v>419.70215049259707</v>
          </cell>
          <cell r="L152">
            <v>382.90000972057413</v>
          </cell>
          <cell r="M152">
            <v>357.35176440233232</v>
          </cell>
          <cell r="N152">
            <v>348.41797029227399</v>
          </cell>
          <cell r="O152">
            <v>339.70752103496716</v>
          </cell>
          <cell r="P152">
            <v>331.21483300909296</v>
          </cell>
          <cell r="Q152">
            <v>322.93446218386561</v>
          </cell>
          <cell r="R152">
            <v>314.86110062926895</v>
          </cell>
          <cell r="S152">
            <v>306.98957311353723</v>
          </cell>
          <cell r="T152">
            <v>299.3148337856988</v>
          </cell>
          <cell r="U152">
            <v>291.8319629410563</v>
          </cell>
          <cell r="V152">
            <v>284.53616386752987</v>
          </cell>
        </row>
        <row r="153">
          <cell r="B153" t="str">
            <v>Rental Rev Rs mn</v>
          </cell>
          <cell r="C153">
            <v>5549</v>
          </cell>
          <cell r="D153">
            <v>6481</v>
          </cell>
          <cell r="E153">
            <v>7328</v>
          </cell>
          <cell r="F153">
            <v>8060.6478207379369</v>
          </cell>
          <cell r="G153">
            <v>11297.734979999999</v>
          </cell>
          <cell r="H153">
            <v>12399.618347999998</v>
          </cell>
          <cell r="I153">
            <v>13138.67</v>
          </cell>
          <cell r="J153">
            <v>12783.04</v>
          </cell>
          <cell r="K153">
            <v>12172.97</v>
          </cell>
          <cell r="L153">
            <v>11307.83</v>
          </cell>
          <cell r="M153">
            <v>11538</v>
          </cell>
          <cell r="N153">
            <v>11245.55189784219</v>
          </cell>
          <cell r="O153">
            <v>11235.971370914331</v>
          </cell>
          <cell r="P153">
            <v>11228.839944092979</v>
          </cell>
          <cell r="Q153">
            <v>11222.721662986696</v>
          </cell>
          <cell r="R153">
            <v>11216.904359045047</v>
          </cell>
          <cell r="S153">
            <v>11211.399479815207</v>
          </cell>
          <cell r="T153">
            <v>11206.941941465097</v>
          </cell>
          <cell r="U153">
            <v>11203.538700042143</v>
          </cell>
          <cell r="V153">
            <v>11200.30080575035</v>
          </cell>
        </row>
        <row r="154">
          <cell r="B154" t="str">
            <v>Monthly Rental/sub</v>
          </cell>
          <cell r="D154">
            <v>192.20221867968311</v>
          </cell>
          <cell r="E154">
            <v>190.27164548985834</v>
          </cell>
          <cell r="F154">
            <v>190.27164548985834</v>
          </cell>
          <cell r="G154">
            <v>245</v>
          </cell>
          <cell r="H154">
            <v>247</v>
          </cell>
          <cell r="I154">
            <v>247.9454208205031</v>
          </cell>
          <cell r="J154">
            <v>233.34797344043608</v>
          </cell>
          <cell r="K154">
            <v>225.40285512961901</v>
          </cell>
          <cell r="L154">
            <v>223.23030077477949</v>
          </cell>
          <cell r="M154">
            <v>241.7971298190306</v>
          </cell>
          <cell r="N154">
            <v>241.7971298190306</v>
          </cell>
          <cell r="O154">
            <v>241.7971298190306</v>
          </cell>
          <cell r="P154">
            <v>241.7971298190306</v>
          </cell>
          <cell r="Q154">
            <v>241.7971298190306</v>
          </cell>
          <cell r="R154">
            <v>241.7971298190306</v>
          </cell>
          <cell r="S154">
            <v>241.7971298190306</v>
          </cell>
          <cell r="T154">
            <v>241.7971298190306</v>
          </cell>
          <cell r="U154">
            <v>241.7971298190306</v>
          </cell>
          <cell r="V154">
            <v>241.7971298190306</v>
          </cell>
        </row>
        <row r="155">
          <cell r="B155" t="str">
            <v>Public Phone Rev</v>
          </cell>
          <cell r="C155">
            <v>3063</v>
          </cell>
          <cell r="D155">
            <v>3865</v>
          </cell>
          <cell r="E155">
            <v>6270</v>
          </cell>
          <cell r="F155">
            <v>8398.7163430205255</v>
          </cell>
          <cell r="G155">
            <v>10346.052424718109</v>
          </cell>
          <cell r="H155">
            <v>12683.148506731044</v>
          </cell>
          <cell r="I155">
            <v>10373.1</v>
          </cell>
          <cell r="J155">
            <v>10270.58</v>
          </cell>
          <cell r="K155">
            <v>10572.69</v>
          </cell>
          <cell r="L155">
            <v>10197.530000000001</v>
          </cell>
          <cell r="M155">
            <v>8877</v>
          </cell>
          <cell r="N155">
            <v>8636.271846529733</v>
          </cell>
          <cell r="O155">
            <v>8119.6075690533389</v>
          </cell>
          <cell r="P155">
            <v>7631.8639040616736</v>
          </cell>
          <cell r="Q155">
            <v>7365.4362664115561</v>
          </cell>
          <cell r="R155">
            <v>7106.5717327662987</v>
          </cell>
          <cell r="S155">
            <v>6855.1800618195366</v>
          </cell>
          <cell r="T155">
            <v>6611.1611286355346</v>
          </cell>
          <cell r="U155">
            <v>6374.4061386153844</v>
          </cell>
          <cell r="V155">
            <v>6144.7987447756605</v>
          </cell>
        </row>
        <row r="156">
          <cell r="B156" t="str">
            <v>Average Rev/Public Phone (Rs)</v>
          </cell>
          <cell r="D156">
            <v>5239.8964222285485</v>
          </cell>
          <cell r="E156">
            <v>7323.2093176450799</v>
          </cell>
          <cell r="F156">
            <v>8421.6907152918429</v>
          </cell>
          <cell r="G156">
            <v>8656.7702735395924</v>
          </cell>
          <cell r="H156">
            <v>8709.3625111971614</v>
          </cell>
          <cell r="I156">
            <v>5857.5896078903061</v>
          </cell>
          <cell r="J156">
            <v>4682.7320443097306</v>
          </cell>
          <cell r="K156">
            <v>3967.9499737664019</v>
          </cell>
          <cell r="L156">
            <v>3272.0257461704823</v>
          </cell>
          <cell r="M156">
            <v>2552.8339130914915</v>
          </cell>
          <cell r="N156">
            <v>2361.3713696096297</v>
          </cell>
          <cell r="O156">
            <v>2184.2685168889075</v>
          </cell>
          <cell r="P156">
            <v>2020.4483781222395</v>
          </cell>
          <cell r="Q156">
            <v>1919.4259592161275</v>
          </cell>
          <cell r="R156">
            <v>1823.4546612553211</v>
          </cell>
          <cell r="S156">
            <v>1732.2819281925549</v>
          </cell>
          <cell r="T156">
            <v>1645.6678317829271</v>
          </cell>
          <cell r="U156">
            <v>1563.3844401937806</v>
          </cell>
          <cell r="V156">
            <v>1485.2152181840916</v>
          </cell>
        </row>
        <row r="157">
          <cell r="B157" t="str">
            <v>Y-E Public Phones in Service</v>
          </cell>
          <cell r="C157">
            <v>55939</v>
          </cell>
          <cell r="D157">
            <v>66996</v>
          </cell>
          <cell r="E157">
            <v>75701</v>
          </cell>
          <cell r="F157">
            <v>90511</v>
          </cell>
          <cell r="G157">
            <v>108679</v>
          </cell>
          <cell r="H157">
            <v>134032</v>
          </cell>
          <cell r="I157">
            <v>161115</v>
          </cell>
          <cell r="J157">
            <v>204433</v>
          </cell>
          <cell r="K157">
            <v>239654</v>
          </cell>
          <cell r="L157">
            <v>279776</v>
          </cell>
          <cell r="M157">
            <v>299776</v>
          </cell>
          <cell r="N157">
            <v>304776</v>
          </cell>
          <cell r="O157">
            <v>309776</v>
          </cell>
          <cell r="P157">
            <v>314776</v>
          </cell>
          <cell r="Q157">
            <v>319776</v>
          </cell>
          <cell r="R157">
            <v>324776</v>
          </cell>
          <cell r="S157">
            <v>329776</v>
          </cell>
          <cell r="T157">
            <v>334776</v>
          </cell>
          <cell r="U157">
            <v>339776</v>
          </cell>
          <cell r="V157">
            <v>344776</v>
          </cell>
        </row>
        <row r="158">
          <cell r="B158" t="str">
            <v xml:space="preserve">Average Public Phones </v>
          </cell>
          <cell r="D158">
            <v>61467.5</v>
          </cell>
          <cell r="E158">
            <v>71348.5</v>
          </cell>
          <cell r="F158">
            <v>83106</v>
          </cell>
          <cell r="G158">
            <v>99595</v>
          </cell>
          <cell r="H158">
            <v>121355.5</v>
          </cell>
          <cell r="I158">
            <v>147573.5</v>
          </cell>
          <cell r="J158">
            <v>182774</v>
          </cell>
          <cell r="K158">
            <v>222043.5</v>
          </cell>
          <cell r="L158">
            <v>259715</v>
          </cell>
          <cell r="M158">
            <v>289776</v>
          </cell>
          <cell r="N158">
            <v>302276</v>
          </cell>
          <cell r="O158">
            <v>307276</v>
          </cell>
          <cell r="P158">
            <v>312276</v>
          </cell>
          <cell r="Q158">
            <v>317276</v>
          </cell>
          <cell r="R158">
            <v>322276</v>
          </cell>
          <cell r="S158">
            <v>327276</v>
          </cell>
          <cell r="T158">
            <v>332276</v>
          </cell>
          <cell r="U158">
            <v>337276</v>
          </cell>
          <cell r="V158">
            <v>342276</v>
          </cell>
          <cell r="Y158">
            <v>470</v>
          </cell>
          <cell r="Z158">
            <v>2000</v>
          </cell>
        </row>
        <row r="159">
          <cell r="B159" t="str">
            <v>Net Additions</v>
          </cell>
          <cell r="Z159">
            <v>3.2553191489361701</v>
          </cell>
        </row>
        <row r="161">
          <cell r="B161" t="str">
            <v>Broadband subs</v>
          </cell>
          <cell r="L161">
            <v>8.5767999999999997E-2</v>
          </cell>
          <cell r="M161">
            <v>458.38</v>
          </cell>
          <cell r="N161">
            <v>750</v>
          </cell>
          <cell r="O161">
            <v>1050</v>
          </cell>
          <cell r="P161">
            <v>1250</v>
          </cell>
          <cell r="Q161">
            <v>1450</v>
          </cell>
          <cell r="R161">
            <v>1650</v>
          </cell>
          <cell r="S161">
            <v>1850</v>
          </cell>
          <cell r="T161">
            <v>2050</v>
          </cell>
          <cell r="U161">
            <v>2250</v>
          </cell>
          <cell r="V161">
            <v>2450</v>
          </cell>
        </row>
        <row r="162">
          <cell r="B162" t="str">
            <v>ARPU</v>
          </cell>
          <cell r="M162">
            <v>351</v>
          </cell>
          <cell r="N162">
            <v>333.45</v>
          </cell>
          <cell r="O162">
            <v>325.11374999999998</v>
          </cell>
          <cell r="P162">
            <v>316.98590625000003</v>
          </cell>
          <cell r="Q162">
            <v>316.98590625000003</v>
          </cell>
          <cell r="R162">
            <v>316.98590625000003</v>
          </cell>
          <cell r="S162">
            <v>316.98590625000003</v>
          </cell>
          <cell r="T162">
            <v>316.98590625000003</v>
          </cell>
          <cell r="U162">
            <v>316.98590625000003</v>
          </cell>
          <cell r="V162">
            <v>316.98590625000003</v>
          </cell>
        </row>
        <row r="163">
          <cell r="B163" t="str">
            <v>Revenue Rs mn</v>
          </cell>
          <cell r="M163">
            <v>965.52890740800001</v>
          </cell>
          <cell r="N163">
            <v>2417.6058660000003</v>
          </cell>
          <cell r="O163">
            <v>3511.2285000000011</v>
          </cell>
          <cell r="P163">
            <v>4374.4055062500001</v>
          </cell>
          <cell r="Q163">
            <v>5135.1716812500008</v>
          </cell>
          <cell r="R163">
            <v>5895.9378562500006</v>
          </cell>
          <cell r="S163">
            <v>6656.7040312500003</v>
          </cell>
          <cell r="T163">
            <v>7417.470206250001</v>
          </cell>
          <cell r="U163">
            <v>8178.2363812500007</v>
          </cell>
          <cell r="V163">
            <v>8939.0025562499995</v>
          </cell>
        </row>
      </sheetData>
      <sheetData sheetId="1"/>
      <sheetData sheetId="2" refreshError="1">
        <row r="1">
          <cell r="A1" t="str">
            <v>Mahanagar Telephone Nigam</v>
          </cell>
        </row>
        <row r="3">
          <cell r="B3" t="str">
            <v>Year</v>
          </cell>
          <cell r="C3" t="str">
            <v>Net Income</v>
          </cell>
          <cell r="D3" t="str">
            <v>EPS (N)</v>
          </cell>
          <cell r="F3" t="str">
            <v>P/E</v>
          </cell>
          <cell r="G3" t="str">
            <v>CE</v>
          </cell>
          <cell r="I3" t="str">
            <v>Div</v>
          </cell>
          <cell r="J3" t="str">
            <v>Yield</v>
          </cell>
          <cell r="K3" t="str">
            <v>EV/EBITDA</v>
          </cell>
          <cell r="M3" t="str">
            <v>EPS (O)</v>
          </cell>
        </row>
        <row r="4">
          <cell r="A4" t="str">
            <v>Share Price</v>
          </cell>
          <cell r="B4" t="str">
            <v>Ending</v>
          </cell>
          <cell r="C4" t="str">
            <v>(Rs Mln)</v>
          </cell>
          <cell r="D4" t="str">
            <v>(Rs)</v>
          </cell>
          <cell r="E4" t="str">
            <v>P/E</v>
          </cell>
          <cell r="F4" t="str">
            <v>Rel</v>
          </cell>
          <cell r="G4" t="str">
            <v>(Rs)</v>
          </cell>
          <cell r="H4" t="str">
            <v>P/CE</v>
          </cell>
          <cell r="I4" t="str">
            <v>(Rs)</v>
          </cell>
          <cell r="J4" t="str">
            <v>(%)</v>
          </cell>
          <cell r="K4" t="str">
            <v>(Rs)</v>
          </cell>
          <cell r="M4" t="str">
            <v>(Rs)</v>
          </cell>
          <cell r="O4" t="str">
            <v xml:space="preserve">Mkt </v>
          </cell>
        </row>
        <row r="5">
          <cell r="A5">
            <v>154.85</v>
          </cell>
          <cell r="B5" t="str">
            <v>Mar 97</v>
          </cell>
          <cell r="C5">
            <v>8620.3160000000062</v>
          </cell>
          <cell r="D5">
            <v>14.367193333333343</v>
          </cell>
          <cell r="E5">
            <v>10.778027162809337</v>
          </cell>
          <cell r="F5" t="e">
            <v>#DIV/0!</v>
          </cell>
          <cell r="G5">
            <v>22.951151666666679</v>
          </cell>
          <cell r="H5">
            <v>6.746938116613026</v>
          </cell>
          <cell r="I5">
            <v>2</v>
          </cell>
          <cell r="J5">
            <v>1.2915724895059736E-2</v>
          </cell>
          <cell r="K5">
            <v>4.9258655085428371</v>
          </cell>
          <cell r="M5">
            <v>14.37</v>
          </cell>
          <cell r="O5" t="str">
            <v>P/E</v>
          </cell>
        </row>
        <row r="6">
          <cell r="A6" t="str">
            <v>ADR</v>
          </cell>
          <cell r="B6" t="str">
            <v>Mar 98</v>
          </cell>
          <cell r="C6">
            <v>11473.12099999999</v>
          </cell>
          <cell r="D6">
            <v>18.21130317460316</v>
          </cell>
          <cell r="E6">
            <v>8.5029609641526562</v>
          </cell>
          <cell r="F6" t="e">
            <v>#DIV/0!</v>
          </cell>
          <cell r="G6">
            <v>27.506857142857125</v>
          </cell>
          <cell r="H6">
            <v>5.6295053700895394</v>
          </cell>
          <cell r="I6">
            <v>2.9000650793650791</v>
          </cell>
          <cell r="J6">
            <v>1.8728221371424471E-2</v>
          </cell>
          <cell r="K6">
            <v>3.9216695867750881</v>
          </cell>
          <cell r="M6">
            <v>18.21</v>
          </cell>
        </row>
        <row r="7">
          <cell r="A7">
            <v>6.95</v>
          </cell>
          <cell r="B7" t="str">
            <v>Mar 99</v>
          </cell>
          <cell r="C7">
            <v>12882.447000000004</v>
          </cell>
          <cell r="D7">
            <v>20.448328571428576</v>
          </cell>
          <cell r="E7">
            <v>7.5727460784430143</v>
          </cell>
          <cell r="F7">
            <v>0.3346518455512309</v>
          </cell>
          <cell r="G7">
            <v>30.877715873015877</v>
          </cell>
          <cell r="H7">
            <v>5.0149434834110851</v>
          </cell>
          <cell r="I7">
            <v>3</v>
          </cell>
          <cell r="J7">
            <v>1.9373587342589604E-2</v>
          </cell>
          <cell r="K7">
            <v>3.5199931226048466</v>
          </cell>
          <cell r="M7">
            <v>20.45</v>
          </cell>
        </row>
        <row r="8">
          <cell r="A8" t="str">
            <v>DCF</v>
          </cell>
          <cell r="B8" t="str">
            <v>Mar 00</v>
          </cell>
          <cell r="C8">
            <v>13308.667867647055</v>
          </cell>
          <cell r="D8">
            <v>21.124869631185803</v>
          </cell>
          <cell r="E8">
            <v>7.3302227518318555</v>
          </cell>
          <cell r="F8">
            <v>0.42230642530218748</v>
          </cell>
          <cell r="G8">
            <v>32.383298202614377</v>
          </cell>
          <cell r="H8">
            <v>4.7817859388855766</v>
          </cell>
          <cell r="I8">
            <v>3</v>
          </cell>
          <cell r="J8">
            <v>1.9373587342589604E-2</v>
          </cell>
          <cell r="K8">
            <v>3.8979872152428694</v>
          </cell>
          <cell r="M8">
            <v>21.12</v>
          </cell>
          <cell r="O8">
            <v>22.628729466497816</v>
          </cell>
        </row>
        <row r="9">
          <cell r="A9">
            <v>0</v>
          </cell>
          <cell r="B9" t="str">
            <v>Mar 01</v>
          </cell>
          <cell r="C9">
            <v>15572.2</v>
          </cell>
          <cell r="D9">
            <v>24.71777777777778</v>
          </cell>
          <cell r="E9">
            <v>6.2647217477299284</v>
          </cell>
          <cell r="F9">
            <v>0.40730281076864311</v>
          </cell>
          <cell r="G9">
            <v>36.928031746031749</v>
          </cell>
          <cell r="H9">
            <v>4.1932914557960439</v>
          </cell>
          <cell r="I9">
            <v>4.5</v>
          </cell>
          <cell r="J9">
            <v>2.9060381013884404E-2</v>
          </cell>
          <cell r="K9">
            <v>3.4566944955971937</v>
          </cell>
          <cell r="M9">
            <v>24.72</v>
          </cell>
          <cell r="O9">
            <v>17.357592289974296</v>
          </cell>
        </row>
        <row r="10">
          <cell r="A10" t="str">
            <v>PT</v>
          </cell>
          <cell r="B10" t="str">
            <v>Mar 02</v>
          </cell>
          <cell r="C10">
            <v>13892.16</v>
          </cell>
          <cell r="D10">
            <v>22.051047619047619</v>
          </cell>
          <cell r="E10">
            <v>7.0223420979890809</v>
          </cell>
          <cell r="F10">
            <v>0.47517902336299594</v>
          </cell>
          <cell r="G10">
            <v>35.070412698412696</v>
          </cell>
          <cell r="H10">
            <v>4.4154028448889218</v>
          </cell>
          <cell r="I10">
            <v>4.5</v>
          </cell>
          <cell r="J10">
            <v>2.9060381013884404E-2</v>
          </cell>
          <cell r="K10">
            <v>2.9480334881230235</v>
          </cell>
          <cell r="L10">
            <v>4.751106791922588E-5</v>
          </cell>
          <cell r="M10">
            <v>22.05</v>
          </cell>
          <cell r="O10">
            <v>15.380993163065666</v>
          </cell>
        </row>
        <row r="11">
          <cell r="A11">
            <v>0</v>
          </cell>
          <cell r="B11" t="str">
            <v>Mar 03</v>
          </cell>
          <cell r="C11">
            <v>9383.0400000000027</v>
          </cell>
          <cell r="D11">
            <v>14.893714285714291</v>
          </cell>
          <cell r="E11">
            <v>10.397003529772864</v>
          </cell>
          <cell r="F11">
            <v>0.88340589305766715</v>
          </cell>
          <cell r="G11">
            <v>29.577428571428577</v>
          </cell>
          <cell r="H11">
            <v>5.2354111726123191</v>
          </cell>
          <cell r="I11">
            <v>4.5</v>
          </cell>
          <cell r="J11">
            <v>2.9060381013884404E-2</v>
          </cell>
          <cell r="K11">
            <v>3.9781464843886996</v>
          </cell>
          <cell r="L11">
            <v>2.494483354122945E-4</v>
          </cell>
          <cell r="M11">
            <v>14.89</v>
          </cell>
          <cell r="N11">
            <v>2.494483354122945E-4</v>
          </cell>
          <cell r="O11">
            <v>14.778308285348309</v>
          </cell>
        </row>
        <row r="12">
          <cell r="A12" t="str">
            <v>Discount to DCF</v>
          </cell>
          <cell r="B12" t="str">
            <v>Mar 04E</v>
          </cell>
          <cell r="C12">
            <v>12368.500000000007</v>
          </cell>
          <cell r="D12">
            <v>19.632539682539694</v>
          </cell>
          <cell r="E12">
            <v>7.8874156122407681</v>
          </cell>
          <cell r="F12">
            <v>0.84946100004549585</v>
          </cell>
          <cell r="G12">
            <v>29.470190476190488</v>
          </cell>
          <cell r="H12">
            <v>5.25446213607293</v>
          </cell>
          <cell r="I12">
            <v>4.5</v>
          </cell>
          <cell r="J12">
            <v>2.9060381013884404E-2</v>
          </cell>
          <cell r="K12">
            <v>3.6892626167736</v>
          </cell>
          <cell r="L12">
            <v>-3.1926051156819901E-2</v>
          </cell>
          <cell r="M12">
            <v>20.28</v>
          </cell>
          <cell r="N12">
            <v>-3.1926051156819901E-2</v>
          </cell>
          <cell r="O12">
            <v>11.769225914699854</v>
          </cell>
        </row>
        <row r="13">
          <cell r="A13" t="e">
            <v>#DIV/0!</v>
          </cell>
          <cell r="B13" t="str">
            <v>Mar 05E</v>
          </cell>
          <cell r="C13">
            <v>9484.2599999999929</v>
          </cell>
          <cell r="D13">
            <v>15.05438095238094</v>
          </cell>
          <cell r="E13">
            <v>10.286042348058791</v>
          </cell>
          <cell r="F13" t="e">
            <v>#DIV/0!</v>
          </cell>
          <cell r="G13">
            <v>24.555301587301575</v>
          </cell>
          <cell r="H13">
            <v>6.3061738195094481</v>
          </cell>
          <cell r="I13">
            <v>4.5</v>
          </cell>
          <cell r="J13">
            <v>2.9060381013884404E-2</v>
          </cell>
          <cell r="K13">
            <v>5.0755671599266368</v>
          </cell>
          <cell r="L13">
            <v>-0.30592987771411062</v>
          </cell>
          <cell r="M13">
            <v>21.69</v>
          </cell>
          <cell r="N13">
            <v>-0.30592987771411062</v>
          </cell>
          <cell r="O13">
            <v>9.285200393918414</v>
          </cell>
        </row>
        <row r="14">
          <cell r="A14" t="str">
            <v>Upside / Downside to Current Price</v>
          </cell>
          <cell r="B14" t="str">
            <v>Mar 06E</v>
          </cell>
          <cell r="C14">
            <v>6696.9300000000039</v>
          </cell>
          <cell r="D14">
            <v>10.630047619047625</v>
          </cell>
          <cell r="E14">
            <v>14.567197208273036</v>
          </cell>
          <cell r="G14">
            <v>19.326412698412703</v>
          </cell>
          <cell r="H14">
            <v>8.0123508907950605</v>
          </cell>
          <cell r="I14">
            <v>2.8577432098765416</v>
          </cell>
          <cell r="J14">
            <v>1.8454912559745185E-2</v>
          </cell>
          <cell r="K14">
            <v>5.9917156782441721</v>
          </cell>
          <cell r="L14">
            <v>-0.51725487651918134</v>
          </cell>
          <cell r="M14">
            <v>22.02</v>
          </cell>
          <cell r="N14">
            <v>-0.51725487651918134</v>
          </cell>
        </row>
        <row r="15">
          <cell r="A15">
            <v>-1</v>
          </cell>
          <cell r="B15" t="str">
            <v>Mar 07E</v>
          </cell>
          <cell r="C15">
            <v>8440.5473113361204</v>
          </cell>
          <cell r="D15">
            <v>13.397694144977969</v>
          </cell>
          <cell r="E15">
            <v>11.557959028199225</v>
          </cell>
          <cell r="G15">
            <v>26.60123706460303</v>
          </cell>
          <cell r="H15">
            <v>5.8211578515666602</v>
          </cell>
          <cell r="I15">
            <v>4.1681715117709199</v>
          </cell>
          <cell r="J15">
            <v>2.6917478280729223E-2</v>
          </cell>
          <cell r="K15">
            <v>3.0341625072751977</v>
          </cell>
        </row>
        <row r="16">
          <cell r="A16">
            <v>0</v>
          </cell>
        </row>
        <row r="17">
          <cell r="D17" t="str">
            <v>ADR Valuations</v>
          </cell>
        </row>
        <row r="18">
          <cell r="A18" t="str">
            <v>Domestic Share Data</v>
          </cell>
          <cell r="E18" t="str">
            <v>EPG</v>
          </cell>
          <cell r="F18" t="str">
            <v>P/E</v>
          </cell>
          <cell r="G18" t="str">
            <v>Div</v>
          </cell>
          <cell r="H18" t="str">
            <v>Yield</v>
          </cell>
          <cell r="I18" t="str">
            <v>Avg. Rate</v>
          </cell>
          <cell r="J18" t="str">
            <v>CEPG</v>
          </cell>
          <cell r="K18" t="str">
            <v>CP/E</v>
          </cell>
        </row>
        <row r="19">
          <cell r="A19" t="str">
            <v>Shares Outstanding (Mln)</v>
          </cell>
          <cell r="B19">
            <v>630</v>
          </cell>
          <cell r="E19" t="str">
            <v>$</v>
          </cell>
          <cell r="F19" t="str">
            <v>x</v>
          </cell>
          <cell r="G19" t="str">
            <v>$</v>
          </cell>
          <cell r="H19" t="str">
            <v>%</v>
          </cell>
          <cell r="I19" t="str">
            <v>Rs/US$1</v>
          </cell>
          <cell r="J19" t="str">
            <v>$</v>
          </cell>
          <cell r="K19" t="str">
            <v>x</v>
          </cell>
        </row>
        <row r="20">
          <cell r="A20" t="str">
            <v>Market Capitalization (Rs Mln)</v>
          </cell>
          <cell r="B20">
            <v>97555.5</v>
          </cell>
          <cell r="D20">
            <v>35490</v>
          </cell>
          <cell r="E20">
            <v>0.65305424242424293</v>
          </cell>
          <cell r="F20">
            <v>10.642301279906668</v>
          </cell>
          <cell r="G20">
            <v>9.0909090909090912E-2</v>
          </cell>
          <cell r="H20">
            <v>1.3080444735120994E-2</v>
          </cell>
          <cell r="I20">
            <v>44</v>
          </cell>
          <cell r="J20">
            <v>1.0432341666666671</v>
          </cell>
          <cell r="K20">
            <v>6.6619750599298149</v>
          </cell>
        </row>
        <row r="21">
          <cell r="A21" t="str">
            <v xml:space="preserve">                                    (US$ Mln)</v>
          </cell>
          <cell r="B21">
            <v>2217.1704545454545</v>
          </cell>
          <cell r="D21" t="str">
            <v>Mar-98</v>
          </cell>
          <cell r="E21">
            <v>0.82778650793650721</v>
          </cell>
          <cell r="F21">
            <v>8.3958846071613902</v>
          </cell>
          <cell r="G21">
            <v>0.13182113997113995</v>
          </cell>
          <cell r="H21">
            <v>1.8967070499444596E-2</v>
          </cell>
          <cell r="I21">
            <v>44</v>
          </cell>
          <cell r="J21">
            <v>1.2503116883116876</v>
          </cell>
          <cell r="K21">
            <v>5.5586139560005847</v>
          </cell>
        </row>
        <row r="22">
          <cell r="A22" t="str">
            <v>Enterprise Value (Rs Mln)</v>
          </cell>
          <cell r="B22">
            <v>72024.81</v>
          </cell>
          <cell r="D22" t="str">
            <v>Mar-99</v>
          </cell>
          <cell r="E22">
            <v>0.96945586267346306</v>
          </cell>
          <cell r="F22">
            <v>7.1689700043012001</v>
          </cell>
          <cell r="G22">
            <v>0.1422300887752804</v>
          </cell>
          <cell r="H22">
            <v>2.0464760974860489E-2</v>
          </cell>
          <cell r="I22">
            <v>42.185166666666667</v>
          </cell>
          <cell r="J22">
            <v>1.4639134232656443</v>
          </cell>
          <cell r="K22">
            <v>4.7475485158788935</v>
          </cell>
        </row>
        <row r="23">
          <cell r="A23" t="str">
            <v>Exchange Rate (Rs/US$1)</v>
          </cell>
          <cell r="B23">
            <v>44</v>
          </cell>
          <cell r="D23" t="str">
            <v>Mar-00</v>
          </cell>
          <cell r="E23">
            <v>0.97380107665889926</v>
          </cell>
          <cell r="F23">
            <v>7.1369812239737644</v>
          </cell>
          <cell r="G23">
            <v>0.13829213060155157</v>
          </cell>
          <cell r="H23">
            <v>1.9898148287993033E-2</v>
          </cell>
          <cell r="I23">
            <v>43.386416666666662</v>
          </cell>
          <cell r="J23">
            <v>1.4927851014483127</v>
          </cell>
          <cell r="K23">
            <v>4.655727065641968</v>
          </cell>
        </row>
        <row r="24">
          <cell r="A24" t="str">
            <v>Ordinary Shares per ADR</v>
          </cell>
          <cell r="B24">
            <v>2</v>
          </cell>
          <cell r="D24" t="str">
            <v>Mar-01</v>
          </cell>
          <cell r="E24">
            <v>1.0793887620277962</v>
          </cell>
          <cell r="F24">
            <v>6.4388293120111486</v>
          </cell>
          <cell r="G24">
            <v>0.19650833795795083</v>
          </cell>
          <cell r="H24">
            <v>2.8274581001144005E-2</v>
          </cell>
          <cell r="I24">
            <v>45.799583333333338</v>
          </cell>
          <cell r="J24">
            <v>1.6125924761046988</v>
          </cell>
          <cell r="K24">
            <v>4.3098303526679524</v>
          </cell>
        </row>
        <row r="25">
          <cell r="A25" t="str">
            <v>Key Ratios</v>
          </cell>
          <cell r="D25" t="str">
            <v>Mar-02</v>
          </cell>
          <cell r="E25">
            <v>0.92474359617780377</v>
          </cell>
          <cell r="F25">
            <v>7.5155967867483335</v>
          </cell>
          <cell r="G25">
            <v>0.18871421687945386</v>
          </cell>
          <cell r="H25">
            <v>2.7153124730856671E-2</v>
          </cell>
          <cell r="I25">
            <v>47.691160469107558</v>
          </cell>
          <cell r="J25">
            <v>1.4707301040044902</v>
          </cell>
          <cell r="K25">
            <v>4.7255441233416011</v>
          </cell>
        </row>
        <row r="26">
          <cell r="A26" t="str">
            <v>RoCE (F2003)</v>
          </cell>
          <cell r="B26">
            <v>0.12311502237656438</v>
          </cell>
          <cell r="D26" t="str">
            <v>Mar-03</v>
          </cell>
          <cell r="E26">
            <v>0.61531611617585691</v>
          </cell>
          <cell r="F26">
            <v>11.295007260972984</v>
          </cell>
          <cell r="G26">
            <v>0.18591215526722191</v>
          </cell>
          <cell r="H26">
            <v>2.6749950398161425E-2</v>
          </cell>
          <cell r="I26">
            <v>48.409959999999991</v>
          </cell>
          <cell r="J26">
            <v>1.2219563317725766</v>
          </cell>
          <cell r="K26">
            <v>5.6876009553617122</v>
          </cell>
        </row>
        <row r="27">
          <cell r="A27" t="str">
            <v>ROE (F2003)</v>
          </cell>
          <cell r="B27">
            <v>0.10178702011117662</v>
          </cell>
          <cell r="D27" t="str">
            <v>Mar-04E</v>
          </cell>
          <cell r="E27">
            <v>0.85495068791871975</v>
          </cell>
          <cell r="F27">
            <v>8.1291238175607354</v>
          </cell>
          <cell r="G27">
            <v>0.19596436109872412</v>
          </cell>
          <cell r="H27">
            <v>2.8196310949456706E-2</v>
          </cell>
          <cell r="I27">
            <v>45.926718253968261</v>
          </cell>
          <cell r="J27">
            <v>1.2833571218054163</v>
          </cell>
          <cell r="K27">
            <v>5.4154840316176349</v>
          </cell>
        </row>
        <row r="28">
          <cell r="A28" t="str">
            <v>Debt/Equity (F2003)</v>
          </cell>
          <cell r="B28">
            <v>0</v>
          </cell>
          <cell r="D28" t="str">
            <v>Mar 05E</v>
          </cell>
          <cell r="E28">
            <v>0.66967886798847598</v>
          </cell>
          <cell r="F28">
            <v>10.378108571464731</v>
          </cell>
          <cell r="G28">
            <v>0.20017793594306049</v>
          </cell>
          <cell r="H28">
            <v>2.8802580711231724E-2</v>
          </cell>
          <cell r="I28">
            <v>44.96</v>
          </cell>
          <cell r="J28">
            <v>1.0923176862678636</v>
          </cell>
          <cell r="K28">
            <v>6.3626178422013453</v>
          </cell>
        </row>
        <row r="29">
          <cell r="A29" t="str">
            <v>F2003-5E EPS Growth</v>
          </cell>
          <cell r="B29">
            <v>-0.10632955122461474</v>
          </cell>
          <cell r="D29" t="str">
            <v>Mar-06E</v>
          </cell>
          <cell r="E29">
            <v>0.47883097383097412</v>
          </cell>
          <cell r="F29">
            <v>14.514516353015479</v>
          </cell>
          <cell r="G29">
            <v>0.12872717161606043</v>
          </cell>
          <cell r="H29">
            <v>1.8521895196555456E-2</v>
          </cell>
          <cell r="I29">
            <v>44.4</v>
          </cell>
          <cell r="J29">
            <v>0.87055913055913081</v>
          </cell>
          <cell r="K29">
            <v>7.9833750012319662</v>
          </cell>
        </row>
        <row r="30">
          <cell r="A30" t="str">
            <v>P/E to growth</v>
          </cell>
          <cell r="B30">
            <v>-0.97780940576057007</v>
          </cell>
          <cell r="D30" t="str">
            <v>Mar-07E</v>
          </cell>
          <cell r="E30">
            <v>0.57500833240248794</v>
          </cell>
          <cell r="F30">
            <v>12.086781370561456</v>
          </cell>
          <cell r="G30">
            <v>0.17889148119188497</v>
          </cell>
          <cell r="H30">
            <v>2.5739781466458268E-2</v>
          </cell>
          <cell r="I30">
            <v>46.6</v>
          </cell>
        </row>
        <row r="33">
          <cell r="A33" t="str">
            <v>Enterprise Value Calculation</v>
          </cell>
        </row>
        <row r="34">
          <cell r="B34" t="str">
            <v>F1996</v>
          </cell>
          <cell r="C34" t="str">
            <v>F1997</v>
          </cell>
          <cell r="D34" t="str">
            <v>F1998</v>
          </cell>
          <cell r="E34" t="str">
            <v>F1999</v>
          </cell>
          <cell r="F34" t="str">
            <v>F2000</v>
          </cell>
          <cell r="G34" t="str">
            <v>F2001</v>
          </cell>
          <cell r="H34" t="str">
            <v>F2002</v>
          </cell>
          <cell r="I34" t="str">
            <v>F2003</v>
          </cell>
          <cell r="J34" t="str">
            <v>F2004</v>
          </cell>
          <cell r="K34" t="str">
            <v>F2005E</v>
          </cell>
          <cell r="L34" t="str">
            <v>F2006E</v>
          </cell>
          <cell r="M34" t="str">
            <v>F2007E</v>
          </cell>
          <cell r="N34" t="str">
            <v>F2008E</v>
          </cell>
          <cell r="O34" t="str">
            <v>F2009E</v>
          </cell>
          <cell r="P34" t="str">
            <v>F2010E</v>
          </cell>
          <cell r="Q34" t="str">
            <v>F2011E</v>
          </cell>
          <cell r="R34" t="str">
            <v>F2012E</v>
          </cell>
          <cell r="S34" t="str">
            <v>F2013E</v>
          </cell>
          <cell r="T34" t="str">
            <v>F2014E</v>
          </cell>
          <cell r="U34" t="str">
            <v>F2015E</v>
          </cell>
        </row>
        <row r="35">
          <cell r="A35" t="str">
            <v>Total Debt</v>
          </cell>
          <cell r="B35">
            <v>69481.264314</v>
          </cell>
          <cell r="C35">
            <v>76040.077709999998</v>
          </cell>
          <cell r="D35">
            <v>65493.078980999999</v>
          </cell>
          <cell r="E35">
            <v>38201.299999999996</v>
          </cell>
          <cell r="F35">
            <v>30902</v>
          </cell>
          <cell r="G35">
            <v>28810</v>
          </cell>
          <cell r="H35">
            <v>26190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</row>
        <row r="36">
          <cell r="A36" t="str">
            <v>Cash &amp; Cash Equivalents</v>
          </cell>
          <cell r="B36">
            <v>3061.7671919999998</v>
          </cell>
          <cell r="C36">
            <v>3721.2172399000001</v>
          </cell>
          <cell r="D36">
            <v>13284.937813</v>
          </cell>
          <cell r="E36">
            <v>13564.210175</v>
          </cell>
          <cell r="F36">
            <v>18350.810000000001</v>
          </cell>
          <cell r="G36">
            <v>24828.34</v>
          </cell>
          <cell r="H36">
            <v>24446.51</v>
          </cell>
          <cell r="I36">
            <v>18154.64</v>
          </cell>
          <cell r="J36">
            <v>25530.69</v>
          </cell>
          <cell r="K36">
            <v>25173.98</v>
          </cell>
          <cell r="L36">
            <v>24543.343280762092</v>
          </cell>
          <cell r="M36">
            <v>49023.600033469877</v>
          </cell>
          <cell r="N36">
            <v>50669.505745214243</v>
          </cell>
          <cell r="O36">
            <v>56529.060337960713</v>
          </cell>
          <cell r="P36">
            <v>62962.044575332817</v>
          </cell>
          <cell r="Q36">
            <v>69346.570337240672</v>
          </cell>
          <cell r="R36">
            <v>76530.771635323516</v>
          </cell>
          <cell r="S36">
            <v>84990.002791802501</v>
          </cell>
          <cell r="T36">
            <v>94410.084264485922</v>
          </cell>
          <cell r="U36">
            <v>105050.00807515957</v>
          </cell>
        </row>
        <row r="37">
          <cell r="A37" t="str">
            <v>Net Debt</v>
          </cell>
          <cell r="B37">
            <v>66419.497122000001</v>
          </cell>
          <cell r="C37">
            <v>72318.8604701</v>
          </cell>
          <cell r="D37">
            <v>52208.141168000002</v>
          </cell>
          <cell r="E37">
            <v>24637.089824999995</v>
          </cell>
          <cell r="F37">
            <v>12551.189999999999</v>
          </cell>
          <cell r="G37">
            <v>3981.66</v>
          </cell>
          <cell r="H37">
            <v>1743.4900000000016</v>
          </cell>
          <cell r="I37">
            <v>-18154.64</v>
          </cell>
          <cell r="J37">
            <v>-25530.69</v>
          </cell>
          <cell r="K37">
            <v>-25173.98</v>
          </cell>
          <cell r="L37">
            <v>-24543.343280762092</v>
          </cell>
          <cell r="M37">
            <v>-49023.600033469877</v>
          </cell>
          <cell r="N37">
            <v>-50669.505745214243</v>
          </cell>
          <cell r="O37">
            <v>-56529.060337960713</v>
          </cell>
          <cell r="P37">
            <v>-62962.044575332817</v>
          </cell>
          <cell r="Q37">
            <v>-69346.570337240672</v>
          </cell>
          <cell r="R37">
            <v>-76530.771635323516</v>
          </cell>
          <cell r="S37">
            <v>-84990.002791802501</v>
          </cell>
          <cell r="T37">
            <v>-94410.084264485922</v>
          </cell>
          <cell r="U37">
            <v>-105050.00807515957</v>
          </cell>
        </row>
        <row r="38">
          <cell r="A38" t="str">
            <v>Net Debt (ex-DoT debt)</v>
          </cell>
          <cell r="B38">
            <v>13096.497122000001</v>
          </cell>
          <cell r="C38">
            <v>6035.8604700999977</v>
          </cell>
          <cell r="D38">
            <v>-10514.678832000001</v>
          </cell>
          <cell r="E38">
            <v>-13322.610175000002</v>
          </cell>
          <cell r="F38">
            <v>-18158.810000000001</v>
          </cell>
          <cell r="G38">
            <v>-22208.34</v>
          </cell>
          <cell r="H38">
            <v>-24446.51</v>
          </cell>
          <cell r="I38">
            <v>-18154.64</v>
          </cell>
          <cell r="J38">
            <v>-25530.69</v>
          </cell>
          <cell r="K38">
            <v>-29148.63</v>
          </cell>
          <cell r="L38">
            <v>-28517.993280762093</v>
          </cell>
          <cell r="M38">
            <v>-52998.250033469878</v>
          </cell>
          <cell r="N38">
            <v>-54644.155745214244</v>
          </cell>
          <cell r="O38">
            <v>-60503.710337960714</v>
          </cell>
          <cell r="P38">
            <v>-66936.694575332818</v>
          </cell>
          <cell r="Q38">
            <v>-73321.220337240666</v>
          </cell>
          <cell r="R38">
            <v>-80505.42163532351</v>
          </cell>
          <cell r="S38">
            <v>-88964.652791802495</v>
          </cell>
          <cell r="T38">
            <v>-98384.734264485916</v>
          </cell>
          <cell r="U38">
            <v>-109024.65807515956</v>
          </cell>
        </row>
        <row r="39">
          <cell r="A39" t="str">
            <v>Shares Outstanding (mn)</v>
          </cell>
          <cell r="B39">
            <v>600</v>
          </cell>
          <cell r="C39">
            <v>600</v>
          </cell>
          <cell r="D39">
            <v>630</v>
          </cell>
          <cell r="E39">
            <v>630</v>
          </cell>
          <cell r="F39">
            <v>630</v>
          </cell>
          <cell r="G39">
            <v>630</v>
          </cell>
          <cell r="H39">
            <v>630</v>
          </cell>
          <cell r="I39">
            <v>630</v>
          </cell>
          <cell r="J39">
            <v>630</v>
          </cell>
          <cell r="K39">
            <v>630</v>
          </cell>
          <cell r="L39">
            <v>630</v>
          </cell>
          <cell r="M39">
            <v>630</v>
          </cell>
          <cell r="N39">
            <v>630</v>
          </cell>
          <cell r="O39">
            <v>630</v>
          </cell>
          <cell r="P39">
            <v>630</v>
          </cell>
          <cell r="Q39">
            <v>630</v>
          </cell>
          <cell r="R39">
            <v>630</v>
          </cell>
          <cell r="S39">
            <v>630</v>
          </cell>
          <cell r="T39">
            <v>630</v>
          </cell>
          <cell r="U39">
            <v>630</v>
          </cell>
        </row>
        <row r="40">
          <cell r="A40" t="str">
            <v>Market Price</v>
          </cell>
          <cell r="B40">
            <v>154.85</v>
          </cell>
          <cell r="C40">
            <v>154.85</v>
          </cell>
          <cell r="D40">
            <v>154.85</v>
          </cell>
          <cell r="E40">
            <v>154.85</v>
          </cell>
          <cell r="F40">
            <v>154.85</v>
          </cell>
          <cell r="G40">
            <v>154.85</v>
          </cell>
          <cell r="H40">
            <v>154.85</v>
          </cell>
          <cell r="I40">
            <v>154.85</v>
          </cell>
          <cell r="J40">
            <v>154.85</v>
          </cell>
          <cell r="K40">
            <v>154.85</v>
          </cell>
          <cell r="L40">
            <v>154.85</v>
          </cell>
          <cell r="M40">
            <v>154.85</v>
          </cell>
          <cell r="N40">
            <v>154.85</v>
          </cell>
          <cell r="O40">
            <v>154.85</v>
          </cell>
          <cell r="P40">
            <v>154.85</v>
          </cell>
          <cell r="Q40">
            <v>154.85</v>
          </cell>
          <cell r="R40">
            <v>154.85</v>
          </cell>
          <cell r="S40">
            <v>154.85</v>
          </cell>
          <cell r="T40">
            <v>154.85</v>
          </cell>
          <cell r="U40">
            <v>154.85</v>
          </cell>
        </row>
        <row r="41">
          <cell r="A41" t="str">
            <v>Market Cap</v>
          </cell>
          <cell r="B41">
            <v>92910</v>
          </cell>
          <cell r="C41">
            <v>92910</v>
          </cell>
          <cell r="D41">
            <v>97555.5</v>
          </cell>
          <cell r="E41">
            <v>97555.5</v>
          </cell>
          <cell r="F41">
            <v>97555.5</v>
          </cell>
          <cell r="G41">
            <v>97555.5</v>
          </cell>
          <cell r="H41">
            <v>97555.5</v>
          </cell>
          <cell r="I41">
            <v>97555.5</v>
          </cell>
          <cell r="J41">
            <v>97555.5</v>
          </cell>
          <cell r="K41">
            <v>97555.5</v>
          </cell>
          <cell r="L41">
            <v>97555.5</v>
          </cell>
          <cell r="M41">
            <v>97555.5</v>
          </cell>
          <cell r="N41">
            <v>97555.5</v>
          </cell>
          <cell r="O41">
            <v>97555.5</v>
          </cell>
          <cell r="P41">
            <v>97555.5</v>
          </cell>
          <cell r="Q41">
            <v>97555.5</v>
          </cell>
          <cell r="R41">
            <v>97555.5</v>
          </cell>
          <cell r="S41">
            <v>97555.5</v>
          </cell>
          <cell r="T41">
            <v>97555.5</v>
          </cell>
          <cell r="U41">
            <v>97555.5</v>
          </cell>
        </row>
        <row r="42">
          <cell r="A42" t="str">
            <v>Enterprise Value (mn)</v>
          </cell>
          <cell r="B42">
            <v>159329.497122</v>
          </cell>
          <cell r="C42">
            <v>165228.86047010001</v>
          </cell>
          <cell r="D42">
            <v>149763.641168</v>
          </cell>
          <cell r="E42">
            <v>122192.589825</v>
          </cell>
          <cell r="F42">
            <v>110106.69</v>
          </cell>
          <cell r="G42">
            <v>101537.16</v>
          </cell>
          <cell r="H42">
            <v>99298.99</v>
          </cell>
          <cell r="I42">
            <v>79400.86</v>
          </cell>
          <cell r="J42">
            <v>72024.81</v>
          </cell>
          <cell r="K42">
            <v>72381.52</v>
          </cell>
          <cell r="L42">
            <v>73012.156719237915</v>
          </cell>
          <cell r="M42">
            <v>48531.899966530123</v>
          </cell>
          <cell r="N42">
            <v>46885.994254785757</v>
          </cell>
          <cell r="O42">
            <v>41026.439662039287</v>
          </cell>
          <cell r="P42">
            <v>34593.455424667183</v>
          </cell>
          <cell r="Q42">
            <v>28208.929662759328</v>
          </cell>
          <cell r="R42">
            <v>21024.728364676484</v>
          </cell>
          <cell r="S42">
            <v>12565.497208197499</v>
          </cell>
          <cell r="T42">
            <v>3145.4157355140778</v>
          </cell>
          <cell r="U42">
            <v>-7494.5080751595669</v>
          </cell>
        </row>
        <row r="43">
          <cell r="A43" t="str">
            <v xml:space="preserve">EV (ex-DoT debt0 </v>
          </cell>
          <cell r="B43">
            <v>106006.497122</v>
          </cell>
          <cell r="C43">
            <v>98945.8604701</v>
          </cell>
          <cell r="D43">
            <v>87040.821167999995</v>
          </cell>
          <cell r="E43">
            <v>84232.889824999991</v>
          </cell>
          <cell r="F43">
            <v>79396.69</v>
          </cell>
          <cell r="G43">
            <v>75347.16</v>
          </cell>
          <cell r="H43">
            <v>73108.990000000005</v>
          </cell>
          <cell r="I43">
            <v>79400.86</v>
          </cell>
          <cell r="J43">
            <v>72024.81</v>
          </cell>
          <cell r="K43">
            <v>68406.87</v>
          </cell>
          <cell r="L43">
            <v>69037.506719237907</v>
          </cell>
          <cell r="M43">
            <v>44557.249966530122</v>
          </cell>
          <cell r="N43">
            <v>42911.344254785756</v>
          </cell>
          <cell r="O43">
            <v>37051.789662039286</v>
          </cell>
          <cell r="P43">
            <v>30618.805424667182</v>
          </cell>
          <cell r="Q43">
            <v>24234.279662759334</v>
          </cell>
          <cell r="R43">
            <v>17050.07836467649</v>
          </cell>
          <cell r="S43">
            <v>8590.8472081975051</v>
          </cell>
          <cell r="T43">
            <v>-829.23426448591636</v>
          </cell>
          <cell r="U43">
            <v>-11469.158075159561</v>
          </cell>
        </row>
        <row r="46">
          <cell r="A46" t="str">
            <v>ROIC Calculations</v>
          </cell>
          <cell r="B46" t="str">
            <v>F1996</v>
          </cell>
          <cell r="C46" t="str">
            <v>F1997</v>
          </cell>
          <cell r="D46" t="str">
            <v>F1998</v>
          </cell>
          <cell r="E46" t="str">
            <v>F1999</v>
          </cell>
          <cell r="F46" t="str">
            <v>F2000</v>
          </cell>
          <cell r="G46" t="str">
            <v>F2001</v>
          </cell>
          <cell r="H46" t="str">
            <v>F2002</v>
          </cell>
          <cell r="I46" t="str">
            <v>F2003</v>
          </cell>
          <cell r="J46" t="str">
            <v>F2004</v>
          </cell>
          <cell r="K46" t="str">
            <v>F2005E</v>
          </cell>
          <cell r="L46" t="str">
            <v>F2006E</v>
          </cell>
          <cell r="M46" t="str">
            <v>F2007E</v>
          </cell>
          <cell r="N46" t="str">
            <v>F2008E</v>
          </cell>
          <cell r="O46" t="str">
            <v>F2009E</v>
          </cell>
          <cell r="P46" t="str">
            <v>F2010E</v>
          </cell>
          <cell r="Q46" t="str">
            <v>F2011E</v>
          </cell>
          <cell r="R46" t="str">
            <v>F2012E</v>
          </cell>
          <cell r="S46" t="str">
            <v>F2013E</v>
          </cell>
          <cell r="T46" t="str">
            <v>F2014E</v>
          </cell>
          <cell r="U46" t="str">
            <v>F2015E</v>
          </cell>
        </row>
        <row r="47">
          <cell r="A47" t="str">
            <v>Invested Capital</v>
          </cell>
          <cell r="B47">
            <v>93788.101463999978</v>
          </cell>
          <cell r="C47">
            <v>107695.31671899999</v>
          </cell>
          <cell r="D47">
            <v>103826.03516899998</v>
          </cell>
          <cell r="E47">
            <v>87129.648810999977</v>
          </cell>
          <cell r="F47">
            <v>83754.933735999977</v>
          </cell>
          <cell r="G47">
            <v>87463.153735999993</v>
          </cell>
          <cell r="H47">
            <v>95434.383735999989</v>
          </cell>
          <cell r="I47">
            <v>81689.893735999955</v>
          </cell>
          <cell r="J47">
            <v>83387.653735999993</v>
          </cell>
          <cell r="K47">
            <v>90004.343735999952</v>
          </cell>
          <cell r="L47">
            <v>93498.124955237858</v>
          </cell>
          <cell r="M47">
            <v>75864.99284056059</v>
          </cell>
          <cell r="N47">
            <v>81182.300491026166</v>
          </cell>
          <cell r="O47">
            <v>82349.340970768622</v>
          </cell>
          <cell r="P47">
            <v>82956.332589756174</v>
          </cell>
          <cell r="Q47">
            <v>84371.462222078713</v>
          </cell>
          <cell r="R47">
            <v>85660.905636299489</v>
          </cell>
          <cell r="S47">
            <v>86454.78517340633</v>
          </cell>
          <cell r="T47">
            <v>86930.672673232213</v>
          </cell>
          <cell r="U47">
            <v>86884.656841191143</v>
          </cell>
        </row>
        <row r="48">
          <cell r="A48" t="str">
            <v>NOPAT</v>
          </cell>
          <cell r="B48">
            <v>7540.015614644798</v>
          </cell>
          <cell r="C48">
            <v>9123.0581715782318</v>
          </cell>
          <cell r="D48">
            <v>11211.573817564171</v>
          </cell>
          <cell r="E48">
            <v>11833.28246828732</v>
          </cell>
          <cell r="F48">
            <v>11827.265009433306</v>
          </cell>
          <cell r="G48">
            <v>12768.476183278883</v>
          </cell>
          <cell r="H48">
            <v>12272.654840136378</v>
          </cell>
          <cell r="I48">
            <v>8026.001569502243</v>
          </cell>
          <cell r="J48">
            <v>10319.21105196192</v>
          </cell>
          <cell r="K48">
            <v>5927.4216227470124</v>
          </cell>
          <cell r="L48">
            <v>4143.091151003362</v>
          </cell>
          <cell r="M48">
            <v>5409.4081132830643</v>
          </cell>
          <cell r="N48">
            <v>6233.136835592878</v>
          </cell>
          <cell r="O48">
            <v>6639.2719404650379</v>
          </cell>
          <cell r="P48">
            <v>6890.1173675328555</v>
          </cell>
          <cell r="Q48">
            <v>6995.8393624454138</v>
          </cell>
          <cell r="R48">
            <v>6908.1350939930708</v>
          </cell>
          <cell r="S48">
            <v>6990.9482351997767</v>
          </cell>
          <cell r="T48">
            <v>6844.0608851491488</v>
          </cell>
          <cell r="U48">
            <v>9680.217107933544</v>
          </cell>
        </row>
        <row r="49">
          <cell r="A49" t="str">
            <v>ROIC</v>
          </cell>
          <cell r="C49">
            <v>9.055889813515168E-2</v>
          </cell>
          <cell r="D49">
            <v>0.10600890848599219</v>
          </cell>
          <cell r="E49">
            <v>0.12393747304769097</v>
          </cell>
          <cell r="F49">
            <v>0.13842401500650703</v>
          </cell>
          <cell r="G49">
            <v>0.14914868366774586</v>
          </cell>
          <cell r="H49">
            <v>0.13420251589789953</v>
          </cell>
          <cell r="I49">
            <v>9.0625652045592739E-2</v>
          </cell>
          <cell r="J49">
            <v>0.12502258738381414</v>
          </cell>
          <cell r="K49">
            <v>6.8370186734877381E-2</v>
          </cell>
          <cell r="L49">
            <v>4.5155699327125112E-2</v>
          </cell>
          <cell r="M49">
            <v>6.3879411098291206E-2</v>
          </cell>
          <cell r="N49">
            <v>7.9379105533927893E-2</v>
          </cell>
          <cell r="O49">
            <v>8.119862163820013E-2</v>
          </cell>
          <cell r="P49">
            <v>8.3362140199139831E-2</v>
          </cell>
          <cell r="Q49">
            <v>8.3618377572147476E-2</v>
          </cell>
          <cell r="R49">
            <v>8.1256706367189221E-2</v>
          </cell>
          <cell r="S49">
            <v>8.123545508618496E-2</v>
          </cell>
          <cell r="T49">
            <v>7.8946192721684891E-2</v>
          </cell>
          <cell r="U49">
            <v>0.11138507903735005</v>
          </cell>
        </row>
        <row r="51">
          <cell r="A51" t="str">
            <v>Invested Capital</v>
          </cell>
          <cell r="B51">
            <v>93788.101463999978</v>
          </cell>
          <cell r="C51">
            <v>107695.31671899999</v>
          </cell>
          <cell r="D51">
            <v>103826.03516899998</v>
          </cell>
          <cell r="E51">
            <v>87129.648810999977</v>
          </cell>
          <cell r="F51">
            <v>83754.933735999977</v>
          </cell>
          <cell r="G51">
            <v>87463.153735999993</v>
          </cell>
          <cell r="H51">
            <v>95434.383735999989</v>
          </cell>
          <cell r="I51">
            <v>81689.893735999955</v>
          </cell>
          <cell r="J51">
            <v>83387.653735999993</v>
          </cell>
          <cell r="K51">
            <v>90004.343735999952</v>
          </cell>
          <cell r="L51">
            <v>93498.124955237858</v>
          </cell>
          <cell r="M51">
            <v>75864.99284056059</v>
          </cell>
          <cell r="N51">
            <v>81182.300491026166</v>
          </cell>
          <cell r="O51">
            <v>82349.340970768622</v>
          </cell>
          <cell r="P51">
            <v>82956.332589756174</v>
          </cell>
          <cell r="Q51">
            <v>84371.462222078713</v>
          </cell>
          <cell r="R51">
            <v>85660.905636299489</v>
          </cell>
          <cell r="S51">
            <v>86454.78517340633</v>
          </cell>
          <cell r="T51">
            <v>86930.672673232213</v>
          </cell>
          <cell r="U51">
            <v>86884.656841191143</v>
          </cell>
        </row>
        <row r="52">
          <cell r="A52" t="str">
            <v>NOPAT</v>
          </cell>
          <cell r="B52">
            <v>7540.015614644798</v>
          </cell>
          <cell r="C52">
            <v>9123.0581715782318</v>
          </cell>
          <cell r="D52">
            <v>11211.573817564171</v>
          </cell>
          <cell r="E52">
            <v>11833.28246828732</v>
          </cell>
          <cell r="F52">
            <v>11827.265009433306</v>
          </cell>
          <cell r="G52">
            <v>12768.476183278883</v>
          </cell>
          <cell r="H52">
            <v>12272.654840136378</v>
          </cell>
          <cell r="I52">
            <v>8026.001569502243</v>
          </cell>
          <cell r="J52">
            <v>10319.21105196192</v>
          </cell>
          <cell r="K52">
            <v>5927.4216227470124</v>
          </cell>
          <cell r="L52">
            <v>4143.091151003362</v>
          </cell>
          <cell r="M52">
            <v>5409.4081132830643</v>
          </cell>
          <cell r="N52">
            <v>6233.136835592878</v>
          </cell>
          <cell r="O52">
            <v>6639.2719404650379</v>
          </cell>
          <cell r="P52">
            <v>6890.1173675328555</v>
          </cell>
          <cell r="Q52">
            <v>6995.8393624454138</v>
          </cell>
          <cell r="R52">
            <v>6908.1350939930708</v>
          </cell>
          <cell r="S52">
            <v>6990.9482351997767</v>
          </cell>
          <cell r="T52">
            <v>6844.0608851491488</v>
          </cell>
          <cell r="U52">
            <v>9680.217107933544</v>
          </cell>
        </row>
        <row r="53">
          <cell r="A53" t="str">
            <v>ROIC</v>
          </cell>
          <cell r="C53">
            <v>9.055889813515168E-2</v>
          </cell>
          <cell r="D53">
            <v>0.10600890848599219</v>
          </cell>
          <cell r="E53">
            <v>0.12393747304769097</v>
          </cell>
          <cell r="F53">
            <v>0.13842401500650703</v>
          </cell>
          <cell r="G53">
            <v>0.14914868366774586</v>
          </cell>
          <cell r="H53">
            <v>0.13420251589789953</v>
          </cell>
          <cell r="I53">
            <v>9.0625652045592739E-2</v>
          </cell>
          <cell r="J53">
            <v>0.12502258738381414</v>
          </cell>
          <cell r="K53">
            <v>6.8370186734877381E-2</v>
          </cell>
          <cell r="L53">
            <v>4.5155699327125112E-2</v>
          </cell>
          <cell r="M53">
            <v>6.3879411098291206E-2</v>
          </cell>
          <cell r="N53">
            <v>7.9379105533927893E-2</v>
          </cell>
          <cell r="O53">
            <v>8.119862163820013E-2</v>
          </cell>
          <cell r="P53">
            <v>8.3362140199139831E-2</v>
          </cell>
          <cell r="Q53">
            <v>8.3618377572147476E-2</v>
          </cell>
          <cell r="R53">
            <v>8.1256706367189221E-2</v>
          </cell>
          <cell r="S53">
            <v>8.123545508618496E-2</v>
          </cell>
          <cell r="T53">
            <v>7.8946192721684891E-2</v>
          </cell>
          <cell r="U53">
            <v>0.11138507903735005</v>
          </cell>
        </row>
        <row r="58">
          <cell r="A58" t="str">
            <v>Revenue Model</v>
          </cell>
        </row>
        <row r="59">
          <cell r="A59" t="str">
            <v>(Rs Millions)</v>
          </cell>
          <cell r="B59" t="str">
            <v>F1996</v>
          </cell>
          <cell r="C59" t="str">
            <v>F1997</v>
          </cell>
          <cell r="D59" t="str">
            <v>F1998</v>
          </cell>
          <cell r="E59" t="str">
            <v>F1999</v>
          </cell>
          <cell r="F59" t="str">
            <v>F2000</v>
          </cell>
          <cell r="G59" t="str">
            <v>F2001</v>
          </cell>
          <cell r="H59" t="str">
            <v>F2002</v>
          </cell>
          <cell r="I59" t="str">
            <v>F2003</v>
          </cell>
          <cell r="J59" t="str">
            <v>F2004</v>
          </cell>
          <cell r="K59" t="str">
            <v>F2005E</v>
          </cell>
          <cell r="L59" t="str">
            <v>F2006E</v>
          </cell>
          <cell r="M59" t="str">
            <v>F2007E</v>
          </cell>
          <cell r="N59" t="str">
            <v>F2008E</v>
          </cell>
          <cell r="O59" t="str">
            <v>F2009E</v>
          </cell>
          <cell r="P59" t="str">
            <v>F2010E</v>
          </cell>
          <cell r="Q59" t="str">
            <v>F2011E</v>
          </cell>
          <cell r="R59" t="str">
            <v>F2012E</v>
          </cell>
          <cell r="S59" t="str">
            <v>F2013E</v>
          </cell>
          <cell r="T59" t="str">
            <v>F2014E</v>
          </cell>
          <cell r="U59" t="str">
            <v>F2015E</v>
          </cell>
        </row>
        <row r="60">
          <cell r="A60" t="str">
            <v>Fixed Line Revenues</v>
          </cell>
        </row>
        <row r="61">
          <cell r="A61" t="str">
            <v>Telephone Revenues</v>
          </cell>
          <cell r="B61">
            <v>8972.2119999999995</v>
          </cell>
          <cell r="C61">
            <v>10710.243000000002</v>
          </cell>
          <cell r="D61">
            <v>13913.288999999997</v>
          </cell>
          <cell r="E61">
            <v>15774.829671579359</v>
          </cell>
          <cell r="F61">
            <v>49059.53</v>
          </cell>
          <cell r="G61">
            <v>53488.98</v>
          </cell>
          <cell r="H61">
            <v>53915.24</v>
          </cell>
          <cell r="I61">
            <v>47815.590000000004</v>
          </cell>
          <cell r="J61">
            <v>46204.43</v>
          </cell>
          <cell r="K61">
            <v>41992.93</v>
          </cell>
          <cell r="L61">
            <v>38485</v>
          </cell>
          <cell r="M61">
            <v>39649.906038518464</v>
          </cell>
          <cell r="N61">
            <v>39721.436508339582</v>
          </cell>
          <cell r="O61">
            <v>39819.915534439577</v>
          </cell>
          <cell r="P61">
            <v>39834.287532515053</v>
          </cell>
          <cell r="Q61">
            <v>40089.399875029812</v>
          </cell>
          <cell r="R61">
            <v>40135.921153624833</v>
          </cell>
          <cell r="S61">
            <v>40435.222967134177</v>
          </cell>
          <cell r="T61">
            <v>40515.44210328917</v>
          </cell>
          <cell r="U61">
            <v>40857.309482521196</v>
          </cell>
        </row>
        <row r="62">
          <cell r="A62" t="str">
            <v>Call Revenue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26505.375157951428</v>
          </cell>
          <cell r="G62">
            <v>28142.419188053158</v>
          </cell>
          <cell r="H62">
            <v>30113.010000000002</v>
          </cell>
          <cell r="I62">
            <v>24432.79</v>
          </cell>
          <cell r="J62">
            <v>22666.18</v>
          </cell>
          <cell r="K62">
            <v>19395.97</v>
          </cell>
          <cell r="L62">
            <v>17052</v>
          </cell>
          <cell r="M62">
            <v>16204.296428146547</v>
          </cell>
          <cell r="N62">
            <v>15785.729068371915</v>
          </cell>
          <cell r="O62">
            <v>15381.317180034921</v>
          </cell>
          <cell r="P62">
            <v>14988.612921866801</v>
          </cell>
          <cell r="Q62">
            <v>14606.322476968464</v>
          </cell>
          <cell r="R62">
            <v>14234.175330740087</v>
          </cell>
          <cell r="S62">
            <v>13872.803068283547</v>
          </cell>
          <cell r="T62">
            <v>13521.875520881635</v>
          </cell>
          <cell r="U62">
            <v>13180.01842212018</v>
          </cell>
        </row>
        <row r="63">
          <cell r="A63" t="str">
            <v>Local</v>
          </cell>
          <cell r="G63">
            <v>12664.08863462392</v>
          </cell>
          <cell r="H63">
            <v>15658.7652</v>
          </cell>
          <cell r="I63">
            <v>15148.329800000001</v>
          </cell>
          <cell r="J63">
            <v>14733.017</v>
          </cell>
          <cell r="K63">
            <v>11557.211639699999</v>
          </cell>
          <cell r="L63">
            <v>9213.2416396999979</v>
          </cell>
          <cell r="M63">
            <v>9630.7476221690085</v>
          </cell>
          <cell r="N63">
            <v>9851.0782021133928</v>
          </cell>
          <cell r="O63">
            <v>10078.640373373952</v>
          </cell>
          <cell r="P63">
            <v>10312.386087964491</v>
          </cell>
          <cell r="Q63">
            <v>10551.832872571447</v>
          </cell>
          <cell r="R63">
            <v>10797.137429764809</v>
          </cell>
          <cell r="S63">
            <v>10523.023482845661</v>
          </cell>
          <cell r="T63">
            <v>10256.832230514663</v>
          </cell>
          <cell r="U63">
            <v>9997.5212419323543</v>
          </cell>
        </row>
        <row r="64">
          <cell r="A64" t="str">
            <v>National Long-distance</v>
          </cell>
          <cell r="G64">
            <v>12101.240250862857</v>
          </cell>
          <cell r="H64">
            <v>11442.943799999999</v>
          </cell>
          <cell r="I64">
            <v>7329.8370000000004</v>
          </cell>
          <cell r="J64">
            <v>6346.5304000000006</v>
          </cell>
          <cell r="K64">
            <v>6257.6789744000007</v>
          </cell>
          <cell r="L64">
            <v>6257.6789744000007</v>
          </cell>
          <cell r="M64">
            <v>5351.932708657162</v>
          </cell>
          <cell r="N64">
            <v>4692.3199717480611</v>
          </cell>
          <cell r="O64">
            <v>4114.8974073201862</v>
          </cell>
          <cell r="P64">
            <v>3608.8550386578768</v>
          </cell>
          <cell r="Q64">
            <v>3165.1287992987836</v>
          </cell>
          <cell r="R64">
            <v>2776.0374666635475</v>
          </cell>
          <cell r="S64">
            <v>2705.5603988543671</v>
          </cell>
          <cell r="T64">
            <v>2637.1203243831615</v>
          </cell>
          <cell r="U64">
            <v>2570.4492252603886</v>
          </cell>
        </row>
        <row r="65">
          <cell r="A65" t="str">
            <v>Intl. Long-distsnce</v>
          </cell>
          <cell r="G65">
            <v>3377.0903025663774</v>
          </cell>
          <cell r="H65">
            <v>3011.3010000000013</v>
          </cell>
          <cell r="I65">
            <v>1954.6232</v>
          </cell>
          <cell r="J65">
            <v>1586.6326000000008</v>
          </cell>
          <cell r="K65">
            <v>1581.0793859000007</v>
          </cell>
          <cell r="L65">
            <v>1581.0793859000007</v>
          </cell>
          <cell r="M65">
            <v>1221.6160973203769</v>
          </cell>
          <cell r="N65">
            <v>1242.3308945104618</v>
          </cell>
          <cell r="O65">
            <v>1187.7793993407831</v>
          </cell>
          <cell r="P65">
            <v>1067.3717952444331</v>
          </cell>
          <cell r="Q65">
            <v>889.36080509823296</v>
          </cell>
          <cell r="R65">
            <v>661.00043431173071</v>
          </cell>
          <cell r="S65">
            <v>644.21918658351751</v>
          </cell>
          <cell r="T65">
            <v>627.92296598381108</v>
          </cell>
          <cell r="U65">
            <v>612.04795492743688</v>
          </cell>
        </row>
        <row r="66">
          <cell r="A66" t="str">
            <v>Rental Revenue</v>
          </cell>
          <cell r="B66">
            <v>5549</v>
          </cell>
          <cell r="C66">
            <v>6481</v>
          </cell>
          <cell r="D66">
            <v>7328</v>
          </cell>
          <cell r="E66">
            <v>8060.6478207379369</v>
          </cell>
          <cell r="F66">
            <v>11297.734979999999</v>
          </cell>
          <cell r="G66">
            <v>12399.618347999998</v>
          </cell>
          <cell r="H66">
            <v>13138.67</v>
          </cell>
          <cell r="I66">
            <v>12783.04</v>
          </cell>
          <cell r="J66">
            <v>12172.97</v>
          </cell>
          <cell r="K66">
            <v>11307.83</v>
          </cell>
          <cell r="L66">
            <v>11538</v>
          </cell>
          <cell r="M66">
            <v>11265.158648548328</v>
          </cell>
          <cell r="N66">
            <v>11163.727363739999</v>
          </cell>
          <cell r="O66">
            <v>11129.916935470555</v>
          </cell>
          <cell r="P66">
            <v>11129.916935470555</v>
          </cell>
          <cell r="Q66">
            <v>20601.596701619041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Public Phone Revenue</v>
          </cell>
          <cell r="B67">
            <v>3063</v>
          </cell>
          <cell r="C67">
            <v>3865</v>
          </cell>
          <cell r="D67">
            <v>6270</v>
          </cell>
          <cell r="E67">
            <v>8398.7163430205255</v>
          </cell>
          <cell r="F67">
            <v>10346.052424718109</v>
          </cell>
          <cell r="G67">
            <v>12683.148506731044</v>
          </cell>
          <cell r="H67">
            <v>10373.1</v>
          </cell>
          <cell r="I67">
            <v>10270.58</v>
          </cell>
          <cell r="J67">
            <v>10572.69</v>
          </cell>
          <cell r="K67">
            <v>10197.530000000001</v>
          </cell>
          <cell r="L67">
            <v>8877</v>
          </cell>
          <cell r="M67">
            <v>8459.6129415089017</v>
          </cell>
          <cell r="N67">
            <v>8248.1226179711794</v>
          </cell>
          <cell r="O67">
            <v>8041.9195525218993</v>
          </cell>
          <cell r="P67">
            <v>7840.8715637088517</v>
          </cell>
          <cell r="Q67">
            <v>34859.041523458589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 t="str">
            <v>Connection Fees</v>
          </cell>
          <cell r="B68">
            <v>237</v>
          </cell>
          <cell r="C68">
            <v>282</v>
          </cell>
          <cell r="D68">
            <v>314</v>
          </cell>
          <cell r="E68">
            <v>196.69195230432018</v>
          </cell>
          <cell r="F68">
            <v>312.59749823232033</v>
          </cell>
          <cell r="G68">
            <v>263.79395721580914</v>
          </cell>
          <cell r="H68">
            <v>290.45999999999998</v>
          </cell>
          <cell r="I68">
            <v>329.18</v>
          </cell>
          <cell r="J68">
            <v>792.59</v>
          </cell>
          <cell r="K68">
            <v>1091.5999999999999</v>
          </cell>
          <cell r="L68">
            <v>1018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465.83271813111685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A69" t="str">
            <v>Miscellaneous</v>
          </cell>
          <cell r="B69">
            <v>123.21199999999953</v>
          </cell>
          <cell r="C69">
            <v>82.243000000002212</v>
          </cell>
          <cell r="D69">
            <v>1.2889999999970314</v>
          </cell>
          <cell r="E69">
            <v>-881.22644448342544</v>
          </cell>
          <cell r="F69">
            <v>597.76993909814337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 t="str">
            <v>Telegraph &amp; Telex</v>
          </cell>
          <cell r="B70">
            <v>444.04599999999999</v>
          </cell>
          <cell r="C70">
            <v>360.93200000000002</v>
          </cell>
          <cell r="D70">
            <v>266.76799999999997</v>
          </cell>
          <cell r="E70">
            <v>216.3</v>
          </cell>
          <cell r="F70">
            <v>157.21</v>
          </cell>
          <cell r="G70">
            <v>131.31</v>
          </cell>
          <cell r="H70">
            <v>96.71</v>
          </cell>
          <cell r="I70">
            <v>75.599999999999994</v>
          </cell>
          <cell r="J70">
            <v>60.86</v>
          </cell>
          <cell r="K70">
            <v>13.47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A71" t="str">
            <v>Leased Lines</v>
          </cell>
          <cell r="B71">
            <v>615.15499999999997</v>
          </cell>
          <cell r="C71">
            <v>820.08</v>
          </cell>
          <cell r="D71">
            <v>846.30899999999997</v>
          </cell>
          <cell r="E71">
            <v>870.52</v>
          </cell>
          <cell r="F71">
            <v>425.47</v>
          </cell>
          <cell r="G71">
            <v>482.72</v>
          </cell>
          <cell r="H71">
            <v>955.18</v>
          </cell>
          <cell r="I71">
            <v>1099.8800000000001</v>
          </cell>
          <cell r="J71">
            <v>1052.97</v>
          </cell>
          <cell r="K71">
            <v>1582.28</v>
          </cell>
          <cell r="L71">
            <v>653</v>
          </cell>
          <cell r="M71">
            <v>718.30000000000007</v>
          </cell>
          <cell r="N71">
            <v>790.13000000000011</v>
          </cell>
          <cell r="O71">
            <v>869.14300000000014</v>
          </cell>
          <cell r="P71">
            <v>956.05730000000028</v>
          </cell>
          <cell r="Q71">
            <v>1051.6630300000004</v>
          </cell>
          <cell r="R71">
            <v>1156.8293330000006</v>
          </cell>
          <cell r="S71">
            <v>1272.5122663000006</v>
          </cell>
          <cell r="T71">
            <v>1399.7634929300009</v>
          </cell>
          <cell r="U71">
            <v>1539.739842223001</v>
          </cell>
        </row>
        <row r="72">
          <cell r="A72" t="str">
            <v>Value Added &amp; Other Services</v>
          </cell>
          <cell r="G72">
            <v>329.72</v>
          </cell>
          <cell r="H72">
            <v>836.68000000000006</v>
          </cell>
          <cell r="I72">
            <v>1272.55</v>
          </cell>
          <cell r="J72">
            <v>998.29</v>
          </cell>
          <cell r="K72">
            <v>1131.7800000000002</v>
          </cell>
          <cell r="L72">
            <v>1698</v>
          </cell>
          <cell r="M72">
            <v>1784.6496406672059</v>
          </cell>
          <cell r="N72">
            <v>1810.6355131457426</v>
          </cell>
          <cell r="O72">
            <v>1842.7472531836859</v>
          </cell>
          <cell r="P72">
            <v>1910.4409050817897</v>
          </cell>
          <cell r="Q72">
            <v>2012.3362031534639</v>
          </cell>
          <cell r="R72">
            <v>2125.237018377748</v>
          </cell>
          <cell r="S72">
            <v>2250.65349098365</v>
          </cell>
          <cell r="T72">
            <v>2387.2757825903918</v>
          </cell>
          <cell r="U72">
            <v>2541.1662563669788</v>
          </cell>
        </row>
        <row r="73">
          <cell r="A73" t="str">
            <v>Interconnection</v>
          </cell>
          <cell r="B73">
            <v>175.76</v>
          </cell>
          <cell r="C73">
            <v>608.49099999999999</v>
          </cell>
          <cell r="D73">
            <v>1243.5239999999999</v>
          </cell>
          <cell r="E73">
            <v>1683.43</v>
          </cell>
          <cell r="F73">
            <v>2179.7600000000002</v>
          </cell>
          <cell r="G73">
            <v>3315.93</v>
          </cell>
          <cell r="H73">
            <v>4994.42</v>
          </cell>
          <cell r="I73">
            <v>5822.54</v>
          </cell>
          <cell r="J73">
            <v>13105.21</v>
          </cell>
          <cell r="K73">
            <v>7345.23</v>
          </cell>
          <cell r="L73">
            <v>4053</v>
          </cell>
          <cell r="M73">
            <v>3618.500007258207</v>
          </cell>
          <cell r="N73">
            <v>3845.671050321348</v>
          </cell>
          <cell r="O73">
            <v>3934.1278393878956</v>
          </cell>
          <cell r="P73">
            <v>4068.4921031904014</v>
          </cell>
          <cell r="Q73">
            <v>4193.6120536901462</v>
          </cell>
          <cell r="R73">
            <v>4311.2329863428322</v>
          </cell>
          <cell r="S73">
            <v>4409.9511444414102</v>
          </cell>
          <cell r="T73">
            <v>4484.2008861978002</v>
          </cell>
          <cell r="U73">
            <v>4531.0585357363425</v>
          </cell>
        </row>
        <row r="74">
          <cell r="A74" t="str">
            <v>GSM Operations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27.12</v>
          </cell>
          <cell r="H74">
            <v>530.81000000000006</v>
          </cell>
          <cell r="I74">
            <v>1633.2500000000002</v>
          </cell>
          <cell r="J74">
            <v>1851.94</v>
          </cell>
          <cell r="K74">
            <v>2840.02</v>
          </cell>
          <cell r="L74">
            <v>5610</v>
          </cell>
          <cell r="M74">
            <v>7338.3931851848847</v>
          </cell>
          <cell r="N74">
            <v>9129.7422441924518</v>
          </cell>
          <cell r="O74">
            <v>10063.65360198376</v>
          </cell>
          <cell r="P74">
            <v>10478.616305328615</v>
          </cell>
          <cell r="Q74">
            <v>10766.564255608244</v>
          </cell>
          <cell r="R74">
            <v>10998.809714544106</v>
          </cell>
          <cell r="S74">
            <v>11168.99535876862</v>
          </cell>
          <cell r="T74">
            <v>11251.523006892785</v>
          </cell>
          <cell r="U74">
            <v>11240.395579282256</v>
          </cell>
        </row>
        <row r="75">
          <cell r="A75" t="str">
            <v>CDMA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70.040000000000006</v>
          </cell>
          <cell r="H75">
            <v>107.83</v>
          </cell>
          <cell r="I75">
            <v>345.89</v>
          </cell>
          <cell r="J75">
            <v>422.62</v>
          </cell>
          <cell r="K75">
            <v>1018.14</v>
          </cell>
          <cell r="L75">
            <v>744.5</v>
          </cell>
          <cell r="M75">
            <v>838.44327281962205</v>
          </cell>
          <cell r="N75">
            <v>1171.6663170300037</v>
          </cell>
          <cell r="O75">
            <v>1299.2401925374447</v>
          </cell>
          <cell r="P75">
            <v>1404.7303567821918</v>
          </cell>
          <cell r="Q75">
            <v>1498.38591107562</v>
          </cell>
          <cell r="R75">
            <v>1585.8539342169638</v>
          </cell>
          <cell r="S75">
            <v>1640.7605818205425</v>
          </cell>
          <cell r="T75">
            <v>1662.1932248859198</v>
          </cell>
          <cell r="U75">
            <v>1657.0548085269718</v>
          </cell>
        </row>
        <row r="76">
          <cell r="A76" t="str">
            <v>Total Revenues</v>
          </cell>
          <cell r="B76">
            <v>10207.172999999999</v>
          </cell>
          <cell r="C76">
            <v>12499.746000000003</v>
          </cell>
          <cell r="D76">
            <v>16269.889999999996</v>
          </cell>
          <cell r="E76">
            <v>18545.079671579359</v>
          </cell>
          <cell r="F76">
            <v>51821.97</v>
          </cell>
          <cell r="G76">
            <v>57845.820000000007</v>
          </cell>
          <cell r="H76">
            <v>61436.869999999995</v>
          </cell>
          <cell r="I76">
            <v>58065.3</v>
          </cell>
          <cell r="J76">
            <v>63696.320000000007</v>
          </cell>
          <cell r="K76">
            <v>55923.85</v>
          </cell>
          <cell r="L76">
            <v>51244.5</v>
          </cell>
          <cell r="M76">
            <v>53948.192144448381</v>
          </cell>
          <cell r="N76">
            <v>56469.281633029124</v>
          </cell>
          <cell r="O76">
            <v>57828.827421532362</v>
          </cell>
          <cell r="P76">
            <v>58652.624502898056</v>
          </cell>
          <cell r="Q76">
            <v>59611.961328557285</v>
          </cell>
          <cell r="R76">
            <v>60313.884140106478</v>
          </cell>
          <cell r="S76">
            <v>61178.095809448394</v>
          </cell>
          <cell r="T76">
            <v>61700.398496786074</v>
          </cell>
          <cell r="U76">
            <v>62366.724504656755</v>
          </cell>
        </row>
        <row r="81">
          <cell r="A81" t="str">
            <v>Earnings Model</v>
          </cell>
        </row>
        <row r="82">
          <cell r="A82" t="str">
            <v>(Rs Millions)</v>
          </cell>
          <cell r="B82" t="str">
            <v>F1996</v>
          </cell>
          <cell r="C82" t="str">
            <v>F1997</v>
          </cell>
          <cell r="D82" t="str">
            <v>F1998</v>
          </cell>
          <cell r="E82" t="str">
            <v>F1999</v>
          </cell>
          <cell r="F82" t="str">
            <v>F2000</v>
          </cell>
          <cell r="G82" t="str">
            <v>F2001</v>
          </cell>
          <cell r="H82" t="str">
            <v>F2002</v>
          </cell>
          <cell r="I82" t="str">
            <v>F2003</v>
          </cell>
          <cell r="J82" t="str">
            <v>F2004</v>
          </cell>
          <cell r="K82" t="str">
            <v>F2005E</v>
          </cell>
          <cell r="L82" t="str">
            <v>F2006E</v>
          </cell>
          <cell r="M82" t="str">
            <v>F2007E</v>
          </cell>
          <cell r="N82" t="str">
            <v>F2008E</v>
          </cell>
          <cell r="O82" t="str">
            <v>F2009E</v>
          </cell>
          <cell r="P82" t="str">
            <v>F2010E</v>
          </cell>
          <cell r="Q82" t="str">
            <v>F2011E</v>
          </cell>
          <cell r="R82" t="str">
            <v>F2012E</v>
          </cell>
          <cell r="S82" t="str">
            <v>F2013E</v>
          </cell>
          <cell r="T82" t="str">
            <v>F2014E</v>
          </cell>
          <cell r="U82" t="str">
            <v>F2015E</v>
          </cell>
        </row>
        <row r="84">
          <cell r="A84" t="str">
            <v>Wireline Revenues</v>
          </cell>
          <cell r="B84">
            <v>34305.413</v>
          </cell>
          <cell r="C84">
            <v>39700.255000000005</v>
          </cell>
          <cell r="D84">
            <v>45302.365999999995</v>
          </cell>
          <cell r="E84">
            <v>48641.01</v>
          </cell>
          <cell r="F84">
            <v>49642.21</v>
          </cell>
          <cell r="G84">
            <v>54103.01</v>
          </cell>
          <cell r="H84">
            <v>54967.13</v>
          </cell>
          <cell r="I84">
            <v>48991.07</v>
          </cell>
          <cell r="J84">
            <v>47318.26</v>
          </cell>
          <cell r="K84">
            <v>43588.68</v>
          </cell>
          <cell r="L84">
            <v>39139</v>
          </cell>
          <cell r="M84">
            <v>40368.206038518467</v>
          </cell>
          <cell r="N84">
            <v>40511.56650833958</v>
          </cell>
          <cell r="O84">
            <v>40689.05853443958</v>
          </cell>
          <cell r="P84">
            <v>40790.344832515053</v>
          </cell>
          <cell r="Q84">
            <v>41141.062905029816</v>
          </cell>
          <cell r="R84">
            <v>41292.750486624835</v>
          </cell>
          <cell r="S84">
            <v>41707.735233434178</v>
          </cell>
          <cell r="T84">
            <v>41915.205596219173</v>
          </cell>
          <cell r="U84">
            <v>42397.049324744199</v>
          </cell>
        </row>
        <row r="85">
          <cell r="A85" t="str">
            <v>Telephones</v>
          </cell>
          <cell r="B85">
            <v>33246.212</v>
          </cell>
          <cell r="C85">
            <v>38519.243000000002</v>
          </cell>
          <cell r="D85">
            <v>44189.288999999997</v>
          </cell>
          <cell r="E85">
            <v>47554.19</v>
          </cell>
          <cell r="F85">
            <v>49059.53</v>
          </cell>
          <cell r="G85">
            <v>53488.98</v>
          </cell>
          <cell r="H85">
            <v>53915.24</v>
          </cell>
          <cell r="I85">
            <v>47815.590000000004</v>
          </cell>
          <cell r="J85">
            <v>46204.43</v>
          </cell>
          <cell r="K85">
            <v>41992.93</v>
          </cell>
          <cell r="L85">
            <v>38485</v>
          </cell>
          <cell r="M85">
            <v>39649.906038518464</v>
          </cell>
          <cell r="N85">
            <v>39721.436508339582</v>
          </cell>
          <cell r="O85">
            <v>39819.915534439577</v>
          </cell>
          <cell r="P85">
            <v>39834.287532515053</v>
          </cell>
          <cell r="Q85">
            <v>40089.399875029812</v>
          </cell>
          <cell r="R85">
            <v>40135.921153624833</v>
          </cell>
          <cell r="S85">
            <v>40435.222967134177</v>
          </cell>
          <cell r="T85">
            <v>40515.44210328917</v>
          </cell>
          <cell r="U85">
            <v>40857.309482521196</v>
          </cell>
        </row>
        <row r="86">
          <cell r="A86" t="str">
            <v>Telex</v>
          </cell>
          <cell r="B86">
            <v>444.04599999999999</v>
          </cell>
          <cell r="C86">
            <v>360.93200000000002</v>
          </cell>
          <cell r="D86">
            <v>266.76799999999997</v>
          </cell>
          <cell r="E86">
            <v>216.3</v>
          </cell>
          <cell r="F86">
            <v>157.21</v>
          </cell>
          <cell r="G86">
            <v>131.31</v>
          </cell>
          <cell r="H86">
            <v>96.71</v>
          </cell>
          <cell r="I86">
            <v>75.599999999999994</v>
          </cell>
          <cell r="J86">
            <v>60.86</v>
          </cell>
          <cell r="K86">
            <v>13.47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</row>
        <row r="87">
          <cell r="A87" t="str">
            <v>Circuits</v>
          </cell>
          <cell r="B87">
            <v>615.15499999999997</v>
          </cell>
          <cell r="C87">
            <v>820.08</v>
          </cell>
          <cell r="D87">
            <v>846.30899999999997</v>
          </cell>
          <cell r="E87">
            <v>870.52</v>
          </cell>
          <cell r="F87">
            <v>425.47</v>
          </cell>
          <cell r="G87">
            <v>482.72</v>
          </cell>
          <cell r="H87">
            <v>955.18</v>
          </cell>
          <cell r="I87">
            <v>1099.8800000000001</v>
          </cell>
          <cell r="J87">
            <v>1052.97</v>
          </cell>
          <cell r="K87">
            <v>1582.28</v>
          </cell>
          <cell r="L87">
            <v>653</v>
          </cell>
          <cell r="M87">
            <v>718.30000000000007</v>
          </cell>
          <cell r="N87">
            <v>790.13000000000011</v>
          </cell>
          <cell r="O87">
            <v>869.14300000000014</v>
          </cell>
          <cell r="P87">
            <v>956.05730000000028</v>
          </cell>
          <cell r="Q87">
            <v>1051.6630300000004</v>
          </cell>
          <cell r="R87">
            <v>1156.8293330000006</v>
          </cell>
          <cell r="S87">
            <v>1272.5122663000006</v>
          </cell>
          <cell r="T87">
            <v>1399.7634929300009</v>
          </cell>
          <cell r="U87">
            <v>1539.739842223001</v>
          </cell>
        </row>
        <row r="88">
          <cell r="A88" t="str">
            <v>Value Added &amp; Other</v>
          </cell>
          <cell r="B88">
            <v>175.76</v>
          </cell>
          <cell r="C88">
            <v>608.49099999999999</v>
          </cell>
          <cell r="D88">
            <v>1243.5239999999999</v>
          </cell>
          <cell r="E88">
            <v>1683.43</v>
          </cell>
          <cell r="F88">
            <v>2179.7600000000002</v>
          </cell>
          <cell r="G88">
            <v>329.72</v>
          </cell>
          <cell r="H88">
            <v>836.68000000000006</v>
          </cell>
          <cell r="I88">
            <v>1272.55</v>
          </cell>
          <cell r="J88">
            <v>998.29</v>
          </cell>
          <cell r="K88">
            <v>1131.7800000000002</v>
          </cell>
          <cell r="L88">
            <v>1698</v>
          </cell>
          <cell r="M88">
            <v>1784.6496406672059</v>
          </cell>
          <cell r="N88">
            <v>1810.6355131457426</v>
          </cell>
          <cell r="O88">
            <v>1842.7472531836859</v>
          </cell>
          <cell r="P88">
            <v>1910.4409050817897</v>
          </cell>
          <cell r="Q88">
            <v>2012.3362031534639</v>
          </cell>
          <cell r="R88">
            <v>2125.237018377748</v>
          </cell>
          <cell r="S88">
            <v>2250.65349098365</v>
          </cell>
          <cell r="T88">
            <v>2387.2757825903918</v>
          </cell>
          <cell r="U88">
            <v>2541.1662563669788</v>
          </cell>
        </row>
        <row r="89">
          <cell r="A89" t="str">
            <v>Interconnection</v>
          </cell>
          <cell r="B89">
            <v>175.76</v>
          </cell>
          <cell r="C89">
            <v>608.49099999999999</v>
          </cell>
          <cell r="D89">
            <v>1243.5239999999999</v>
          </cell>
          <cell r="E89">
            <v>1683.43</v>
          </cell>
          <cell r="F89">
            <v>2179.7600000000002</v>
          </cell>
          <cell r="G89">
            <v>3315.93</v>
          </cell>
          <cell r="H89">
            <v>4994.42</v>
          </cell>
          <cell r="I89">
            <v>5822.54</v>
          </cell>
          <cell r="J89">
            <v>13105.21</v>
          </cell>
          <cell r="K89">
            <v>7345.23</v>
          </cell>
          <cell r="L89">
            <v>4053</v>
          </cell>
          <cell r="M89">
            <v>3618.500007258207</v>
          </cell>
          <cell r="N89">
            <v>3845.671050321348</v>
          </cell>
          <cell r="O89">
            <v>3934.1278393878956</v>
          </cell>
          <cell r="P89">
            <v>4068.4921031904014</v>
          </cell>
          <cell r="Q89">
            <v>4193.6120536901462</v>
          </cell>
          <cell r="R89">
            <v>4311.2329863428322</v>
          </cell>
          <cell r="S89">
            <v>4409.9511444414102</v>
          </cell>
          <cell r="T89">
            <v>4484.2008861978002</v>
          </cell>
          <cell r="U89">
            <v>4531.0585357363425</v>
          </cell>
        </row>
        <row r="90">
          <cell r="A90" t="str">
            <v>Cellular Operations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27.12</v>
          </cell>
          <cell r="H90">
            <v>530.81000000000006</v>
          </cell>
          <cell r="I90">
            <v>1633.2500000000002</v>
          </cell>
          <cell r="J90">
            <v>1851.94</v>
          </cell>
          <cell r="K90">
            <v>2840.02</v>
          </cell>
          <cell r="L90">
            <v>5610</v>
          </cell>
          <cell r="M90">
            <v>7338.3931851848847</v>
          </cell>
          <cell r="N90">
            <v>9129.7422441924518</v>
          </cell>
          <cell r="O90">
            <v>10063.65360198376</v>
          </cell>
          <cell r="P90">
            <v>10478.616305328615</v>
          </cell>
          <cell r="Q90">
            <v>10766.564255608244</v>
          </cell>
          <cell r="R90">
            <v>10998.809714544106</v>
          </cell>
          <cell r="S90">
            <v>11168.99535876862</v>
          </cell>
          <cell r="T90">
            <v>11251.523006892785</v>
          </cell>
          <cell r="U90">
            <v>11240.395579282256</v>
          </cell>
        </row>
        <row r="91">
          <cell r="A91" t="str">
            <v>WLL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70.040000000000006</v>
          </cell>
          <cell r="H91">
            <v>107.83</v>
          </cell>
          <cell r="I91">
            <v>345.89</v>
          </cell>
          <cell r="J91">
            <v>422.62</v>
          </cell>
          <cell r="K91">
            <v>1018.14</v>
          </cell>
          <cell r="L91">
            <v>744.5</v>
          </cell>
          <cell r="M91">
            <v>838.44327281962205</v>
          </cell>
          <cell r="N91">
            <v>1171.6663170300037</v>
          </cell>
          <cell r="O91">
            <v>1299.2401925374447</v>
          </cell>
          <cell r="P91">
            <v>1404.7303567821918</v>
          </cell>
          <cell r="Q91">
            <v>1498.38591107562</v>
          </cell>
          <cell r="R91">
            <v>1585.8539342169638</v>
          </cell>
          <cell r="S91">
            <v>1640.7605818205425</v>
          </cell>
          <cell r="T91">
            <v>1662.1932248859198</v>
          </cell>
          <cell r="U91">
            <v>1657.0548085269718</v>
          </cell>
        </row>
        <row r="92">
          <cell r="A92" t="str">
            <v>Operating Revenues</v>
          </cell>
          <cell r="B92">
            <v>34481.173000000003</v>
          </cell>
          <cell r="C92">
            <v>40308.746000000006</v>
          </cell>
          <cell r="D92">
            <v>46545.889999999992</v>
          </cell>
          <cell r="E92">
            <v>50324.44</v>
          </cell>
          <cell r="F92">
            <v>51821.97</v>
          </cell>
          <cell r="G92">
            <v>57845.82</v>
          </cell>
          <cell r="H92">
            <v>61436.869999999995</v>
          </cell>
          <cell r="I92">
            <v>58065.3</v>
          </cell>
          <cell r="J92">
            <v>63696.320000000007</v>
          </cell>
          <cell r="K92">
            <v>55923.85</v>
          </cell>
          <cell r="L92">
            <v>51244.5</v>
          </cell>
          <cell r="M92">
            <v>53948.192144448389</v>
          </cell>
          <cell r="N92">
            <v>56469.281633029124</v>
          </cell>
          <cell r="O92">
            <v>57828.827421532362</v>
          </cell>
          <cell r="P92">
            <v>58652.624502898048</v>
          </cell>
          <cell r="Q92">
            <v>59611.961328557285</v>
          </cell>
          <cell r="R92">
            <v>60313.884140106486</v>
          </cell>
          <cell r="S92">
            <v>61178.095809448394</v>
          </cell>
          <cell r="T92">
            <v>61700.398496786074</v>
          </cell>
          <cell r="U92">
            <v>62366.724504656755</v>
          </cell>
        </row>
        <row r="93">
          <cell r="A93" t="str">
            <v>Yr/Yr Growth</v>
          </cell>
          <cell r="C93">
            <v>0.16900738846674401</v>
          </cell>
          <cell r="D93">
            <v>0.15473426040095584</v>
          </cell>
          <cell r="E93">
            <v>8.1179025688412176E-2</v>
          </cell>
          <cell r="F93">
            <v>2.9757509472534638E-2</v>
          </cell>
          <cell r="G93">
            <v>0.11624123899573857</v>
          </cell>
          <cell r="H93">
            <v>6.207968008751541E-2</v>
          </cell>
          <cell r="I93">
            <v>-5.487860953853918E-2</v>
          </cell>
          <cell r="J93">
            <v>9.6977368583301971E-2</v>
          </cell>
          <cell r="K93">
            <v>-0.1220238469035575</v>
          </cell>
          <cell r="L93">
            <v>-8.367360258637413E-2</v>
          </cell>
          <cell r="M93">
            <v>5.2760630788638574E-2</v>
          </cell>
          <cell r="N93">
            <v>4.6731676973167602E-2</v>
          </cell>
          <cell r="O93">
            <v>2.4075847065637701E-2</v>
          </cell>
          <cell r="P93">
            <v>1.4245439828146189E-2</v>
          </cell>
          <cell r="Q93">
            <v>1.6356247206155805E-2</v>
          </cell>
          <cell r="R93">
            <v>1.1774865243578958E-2</v>
          </cell>
          <cell r="S93">
            <v>1.4328569311410577E-2</v>
          </cell>
          <cell r="T93">
            <v>8.537413275570005E-3</v>
          </cell>
          <cell r="U93">
            <v>1.0799379325003633E-2</v>
          </cell>
        </row>
        <row r="94">
          <cell r="B94">
            <v>23659.705999999998</v>
          </cell>
        </row>
        <row r="95">
          <cell r="A95" t="str">
            <v>Interconnect fees</v>
          </cell>
          <cell r="B95">
            <v>7613.8270000000002</v>
          </cell>
          <cell r="C95">
            <v>8822.5419999999995</v>
          </cell>
          <cell r="D95">
            <v>10239.977000000001</v>
          </cell>
          <cell r="E95">
            <v>10911.893</v>
          </cell>
          <cell r="F95">
            <v>10504.17</v>
          </cell>
          <cell r="G95">
            <v>11316.63</v>
          </cell>
          <cell r="H95">
            <v>9875.83</v>
          </cell>
          <cell r="I95">
            <v>8383.14</v>
          </cell>
          <cell r="J95">
            <v>12285.58</v>
          </cell>
          <cell r="K95">
            <v>9278.5400000000009</v>
          </cell>
          <cell r="L95">
            <v>8220.19</v>
          </cell>
          <cell r="M95">
            <v>7988.7097803900124</v>
          </cell>
          <cell r="N95">
            <v>8129.093337838056</v>
          </cell>
          <cell r="O95">
            <v>8343.8303221687274</v>
          </cell>
          <cell r="P95">
            <v>8427.7777916614541</v>
          </cell>
          <cell r="Q95">
            <v>8510.8011629598077</v>
          </cell>
          <cell r="R95">
            <v>8557.1013983922439</v>
          </cell>
          <cell r="S95">
            <v>8607.4594275701402</v>
          </cell>
          <cell r="T95">
            <v>8604.3868712812218</v>
          </cell>
          <cell r="U95">
            <v>8599.3930549525867</v>
          </cell>
        </row>
        <row r="96">
          <cell r="A96" t="str">
            <v>% of Oper. Revenues</v>
          </cell>
          <cell r="B96">
            <v>0.22081113655849235</v>
          </cell>
          <cell r="C96">
            <v>0.21887413714135384</v>
          </cell>
          <cell r="D96">
            <v>0.21999744768012819</v>
          </cell>
          <cell r="E96">
            <v>0.21683088773566084</v>
          </cell>
          <cell r="F96">
            <v>0.20269723439691698</v>
          </cell>
          <cell r="G96">
            <v>0.19563436044298446</v>
          </cell>
          <cell r="H96">
            <v>0.16074760970081972</v>
          </cell>
          <cell r="I96">
            <v>0.14437435094626222</v>
          </cell>
          <cell r="J96">
            <v>0.19287739071896146</v>
          </cell>
          <cell r="K96">
            <v>0.16591382746359559</v>
          </cell>
          <cell r="L96">
            <v>0.16041116607635941</v>
          </cell>
          <cell r="M96">
            <v>0.14808113975348663</v>
          </cell>
          <cell r="N96">
            <v>0.14395602534251675</v>
          </cell>
          <cell r="O96">
            <v>0.14428496468288982</v>
          </cell>
          <cell r="P96">
            <v>0.14368969612340254</v>
          </cell>
          <cell r="Q96">
            <v>0.14277002422469673</v>
          </cell>
          <cell r="R96">
            <v>0.14187614544131291</v>
          </cell>
          <cell r="S96">
            <v>0.14069511830475764</v>
          </cell>
          <cell r="T96">
            <v>0.13945431603216335</v>
          </cell>
          <cell r="U96">
            <v>0.13788431448424862</v>
          </cell>
        </row>
        <row r="97">
          <cell r="A97" t="str">
            <v>Licence Fees</v>
          </cell>
          <cell r="B97">
            <v>1986.8019999999999</v>
          </cell>
          <cell r="C97">
            <v>2347.0160000000001</v>
          </cell>
          <cell r="D97">
            <v>2711.0920000000001</v>
          </cell>
          <cell r="E97">
            <v>3066.0659999999998</v>
          </cell>
          <cell r="F97">
            <v>3288.55</v>
          </cell>
          <cell r="G97">
            <v>3615.3</v>
          </cell>
          <cell r="H97">
            <v>6644.88</v>
          </cell>
          <cell r="I97">
            <v>5818.16</v>
          </cell>
          <cell r="J97">
            <v>6429.58</v>
          </cell>
          <cell r="K97">
            <v>4971.63</v>
          </cell>
          <cell r="L97">
            <v>4471.17</v>
          </cell>
          <cell r="M97">
            <v>4709.694716539072</v>
          </cell>
          <cell r="N97">
            <v>4934.9278191910553</v>
          </cell>
          <cell r="O97">
            <v>5055.5535064443957</v>
          </cell>
          <cell r="P97">
            <v>5126.5896818755064</v>
          </cell>
          <cell r="Q97">
            <v>5208.0508936190708</v>
          </cell>
          <cell r="R97">
            <v>5266.253278230015</v>
          </cell>
          <cell r="S97">
            <v>5338.1484569505265</v>
          </cell>
          <cell r="T97">
            <v>5379.2152185787954</v>
          </cell>
          <cell r="U97">
            <v>5432.1364078999595</v>
          </cell>
        </row>
        <row r="98">
          <cell r="A98" t="str">
            <v>% of Oper. Revenues</v>
          </cell>
          <cell r="B98">
            <v>5.7619907536208229E-2</v>
          </cell>
          <cell r="C98">
            <v>5.8225974085127821E-2</v>
          </cell>
          <cell r="D98">
            <v>5.8245572272868786E-2</v>
          </cell>
          <cell r="E98">
            <v>6.0925983478405318E-2</v>
          </cell>
          <cell r="F98">
            <v>6.3458606455910491E-2</v>
          </cell>
          <cell r="G98">
            <v>6.2498897932469454E-2</v>
          </cell>
          <cell r="H98">
            <v>0.10815785374482784</v>
          </cell>
          <cell r="I98">
            <v>0.10020029174050595</v>
          </cell>
          <cell r="J98">
            <v>0.10094115327227694</v>
          </cell>
          <cell r="K98">
            <v>8.8899995261413511E-2</v>
          </cell>
          <cell r="L98">
            <v>8.7251705061030943E-2</v>
          </cell>
          <cell r="M98">
            <v>8.7300325169908946E-2</v>
          </cell>
          <cell r="N98">
            <v>8.7391368837683156E-2</v>
          </cell>
          <cell r="O98">
            <v>8.7422722055090094E-2</v>
          </cell>
          <cell r="P98">
            <v>8.7405972457757622E-2</v>
          </cell>
          <cell r="Q98">
            <v>8.7365870498948658E-2</v>
          </cell>
          <cell r="R98">
            <v>8.7314112717342851E-2</v>
          </cell>
          <cell r="S98">
            <v>8.7255877881150051E-2</v>
          </cell>
          <cell r="T98">
            <v>8.7182827820131412E-2</v>
          </cell>
          <cell r="U98">
            <v>8.7099915075616263E-2</v>
          </cell>
        </row>
        <row r="99">
          <cell r="A99" t="str">
            <v>Admn, Maintenance &amp; Other Expenses</v>
          </cell>
          <cell r="B99">
            <v>3979.9949999999999</v>
          </cell>
          <cell r="C99">
            <v>4767.8980000000001</v>
          </cell>
          <cell r="D99">
            <v>6232.9629999999997</v>
          </cell>
          <cell r="E99">
            <v>6251.9629999999997</v>
          </cell>
          <cell r="F99">
            <v>7700.72</v>
          </cell>
          <cell r="G99">
            <v>8893.5400000000009</v>
          </cell>
          <cell r="H99">
            <v>7153.28</v>
          </cell>
          <cell r="I99">
            <v>10166.209999999999</v>
          </cell>
          <cell r="J99">
            <v>9264.64</v>
          </cell>
          <cell r="K99">
            <v>9837.1</v>
          </cell>
          <cell r="L99">
            <v>9665.0499999999993</v>
          </cell>
          <cell r="M99">
            <v>10101.044546164507</v>
          </cell>
          <cell r="N99">
            <v>10113.132820311115</v>
          </cell>
          <cell r="O99">
            <v>9908.5481332904801</v>
          </cell>
          <cell r="P99">
            <v>9598.06430726896</v>
          </cell>
          <cell r="Q99">
            <v>9627.3066073881073</v>
          </cell>
          <cell r="R99">
            <v>9731.50970326276</v>
          </cell>
          <cell r="S99">
            <v>9732.2725512587513</v>
          </cell>
          <cell r="T99">
            <v>9801.9814275616409</v>
          </cell>
          <cell r="U99">
            <v>9893.8592969658239</v>
          </cell>
        </row>
        <row r="100">
          <cell r="A100" t="str">
            <v>% of Oper. Revenues</v>
          </cell>
          <cell r="B100">
            <v>0.11542516259525161</v>
          </cell>
          <cell r="C100">
            <v>0.11828445370143738</v>
          </cell>
          <cell r="D100">
            <v>0.13391006166172784</v>
          </cell>
          <cell r="E100">
            <v>0.12423313602694833</v>
          </cell>
          <cell r="F100">
            <v>0.14859952255771056</v>
          </cell>
          <cell r="G100">
            <v>0.15374559475516122</v>
          </cell>
          <cell r="H100">
            <v>0.11643301489805714</v>
          </cell>
          <cell r="I100">
            <v>0.17508236416586151</v>
          </cell>
          <cell r="J100">
            <v>0.14545016101401145</v>
          </cell>
          <cell r="K100">
            <v>0.17590169489403895</v>
          </cell>
          <cell r="L100">
            <v>0.18860658216979381</v>
          </cell>
          <cell r="M100">
            <v>0.18723601560398107</v>
          </cell>
          <cell r="N100">
            <v>0.17909087078585928</v>
          </cell>
          <cell r="O100">
            <v>0.17134271219203498</v>
          </cell>
          <cell r="P100">
            <v>0.16364253754398861</v>
          </cell>
          <cell r="Q100">
            <v>0.16149957815221419</v>
          </cell>
          <cell r="R100">
            <v>0.16134775337394774</v>
          </cell>
          <cell r="S100">
            <v>0.15908099823132599</v>
          </cell>
          <cell r="T100">
            <v>0.1588641510649598</v>
          </cell>
          <cell r="U100">
            <v>0.15864003401729196</v>
          </cell>
        </row>
        <row r="101">
          <cell r="A101" t="str">
            <v>Employee Costs</v>
          </cell>
          <cell r="B101">
            <v>3128.14</v>
          </cell>
          <cell r="C101">
            <v>4284.29</v>
          </cell>
          <cell r="D101">
            <v>5167.0200000000004</v>
          </cell>
          <cell r="E101">
            <v>6164.6729999999998</v>
          </cell>
          <cell r="F101">
            <v>9959.8921323529412</v>
          </cell>
          <cell r="G101">
            <v>12222.89</v>
          </cell>
          <cell r="H101">
            <v>12963.64</v>
          </cell>
          <cell r="I101">
            <v>13738.53</v>
          </cell>
          <cell r="J101">
            <v>16193.7</v>
          </cell>
          <cell r="K101">
            <v>18358.900000000001</v>
          </cell>
          <cell r="L101">
            <v>17365.93</v>
          </cell>
          <cell r="M101">
            <v>16463.554071534389</v>
          </cell>
          <cell r="N101">
            <v>16913.40046913681</v>
          </cell>
          <cell r="O101">
            <v>17122.322321474796</v>
          </cell>
          <cell r="P101">
            <v>17331.119391136472</v>
          </cell>
          <cell r="Q101">
            <v>17539.654862830306</v>
          </cell>
          <cell r="R101">
            <v>17747.785158489376</v>
          </cell>
          <cell r="S101">
            <v>17955.359684642128</v>
          </cell>
          <cell r="T101">
            <v>18162.220571378464</v>
          </cell>
          <cell r="U101">
            <v>18368.202402648716</v>
          </cell>
        </row>
        <row r="102">
          <cell r="A102" t="str">
            <v>% of Oper. Revenues</v>
          </cell>
          <cell r="B102">
            <v>9.0720231588409125E-2</v>
          </cell>
          <cell r="C102">
            <v>0.10628685893627153</v>
          </cell>
          <cell r="D102">
            <v>0.1110091567698029</v>
          </cell>
          <cell r="E102">
            <v>0.12249859114179909</v>
          </cell>
          <cell r="F102">
            <v>0.19219439423767451</v>
          </cell>
          <cell r="G102">
            <v>0.21130117958393535</v>
          </cell>
          <cell r="H102">
            <v>0.21100749435965732</v>
          </cell>
          <cell r="I102">
            <v>0.23660482250156289</v>
          </cell>
          <cell r="J102">
            <v>0.25423289759910778</v>
          </cell>
          <cell r="K102">
            <v>0.32828390749206288</v>
          </cell>
          <cell r="L102">
            <v>0.33888378264984537</v>
          </cell>
          <cell r="M102">
            <v>0.30517341577364782</v>
          </cell>
          <cell r="N102">
            <v>0.29951506341182299</v>
          </cell>
          <cell r="O102">
            <v>0.29608627884955796</v>
          </cell>
          <cell r="P102">
            <v>0.29548753424120239</v>
          </cell>
          <cell r="Q102">
            <v>0.29423046100024697</v>
          </cell>
          <cell r="R102">
            <v>0.29425704232979022</v>
          </cell>
          <cell r="S102">
            <v>0.2934932747918102</v>
          </cell>
          <cell r="T102">
            <v>0.29436147924270734</v>
          </cell>
          <cell r="U102">
            <v>0.29451927367577579</v>
          </cell>
        </row>
        <row r="103">
          <cell r="A103" t="str">
            <v>Cellular Business Expenses</v>
          </cell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</row>
        <row r="104">
          <cell r="A104" t="str">
            <v>% of Oper. Revenues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</row>
        <row r="105">
          <cell r="A105" t="str">
            <v>Operating Costs</v>
          </cell>
          <cell r="B105">
            <v>16708.763999999999</v>
          </cell>
          <cell r="C105">
            <v>20221.745999999999</v>
          </cell>
          <cell r="D105">
            <v>24351.052</v>
          </cell>
          <cell r="E105">
            <v>26394.594999999998</v>
          </cell>
          <cell r="F105">
            <v>31453.332132352945</v>
          </cell>
          <cell r="G105">
            <v>36048.36</v>
          </cell>
          <cell r="H105">
            <v>36637.629999999997</v>
          </cell>
          <cell r="I105">
            <v>38106.04</v>
          </cell>
          <cell r="J105">
            <v>44173.5</v>
          </cell>
          <cell r="K105">
            <v>42446.170000000006</v>
          </cell>
          <cell r="L105">
            <v>39722.339999999997</v>
          </cell>
          <cell r="M105">
            <v>39263.00311462798</v>
          </cell>
          <cell r="N105">
            <v>40090.554446477036</v>
          </cell>
          <cell r="O105">
            <v>40430.254283378395</v>
          </cell>
          <cell r="P105">
            <v>40483.551171942396</v>
          </cell>
          <cell r="Q105">
            <v>40885.81352679729</v>
          </cell>
          <cell r="R105">
            <v>41302.64953837439</v>
          </cell>
          <cell r="S105">
            <v>41633.240120421542</v>
          </cell>
          <cell r="T105">
            <v>41947.804088800127</v>
          </cell>
          <cell r="U105">
            <v>42293.591162467084</v>
          </cell>
        </row>
        <row r="106">
          <cell r="A106" t="str">
            <v>Yr/Yr Growth</v>
          </cell>
          <cell r="C106">
            <v>0.21024786752628732</v>
          </cell>
          <cell r="D106">
            <v>0.20420125937691047</v>
          </cell>
          <cell r="E106">
            <v>8.3920111541792908E-2</v>
          </cell>
          <cell r="F106">
            <v>0.19165806985683798</v>
          </cell>
          <cell r="G106">
            <v>0.14609033625790646</v>
          </cell>
          <cell r="H106">
            <v>1.6346652108445436E-2</v>
          </cell>
          <cell r="I106">
            <v>4.0079284604380927E-2</v>
          </cell>
          <cell r="J106">
            <v>0.15922567655941156</v>
          </cell>
          <cell r="K106">
            <v>-3.9103308544715554E-2</v>
          </cell>
          <cell r="L106">
            <v>-6.4171396382759816E-2</v>
          </cell>
          <cell r="M106">
            <v>-1.1563691498839623E-2</v>
          </cell>
          <cell r="N106">
            <v>2.107712773353132E-2</v>
          </cell>
          <cell r="O106">
            <v>8.4733135171497498E-3</v>
          </cell>
          <cell r="P106">
            <v>1.3182427246298811E-3</v>
          </cell>
          <cell r="Q106">
            <v>9.9364394478735907E-3</v>
          </cell>
          <cell r="R106">
            <v>1.0195125781315317E-2</v>
          </cell>
          <cell r="S106">
            <v>8.0041010865417039E-3</v>
          </cell>
          <cell r="T106">
            <v>7.5555966210827386E-3</v>
          </cell>
          <cell r="U106">
            <v>8.2432699679571009E-3</v>
          </cell>
        </row>
        <row r="108">
          <cell r="A108" t="str">
            <v>Operating Profit</v>
          </cell>
          <cell r="B108">
            <v>17772.409000000003</v>
          </cell>
          <cell r="C108">
            <v>20087.000000000007</v>
          </cell>
          <cell r="D108">
            <v>22194.837999999992</v>
          </cell>
          <cell r="E108">
            <v>23929.845000000005</v>
          </cell>
          <cell r="F108">
            <v>20368.637867647056</v>
          </cell>
          <cell r="G108">
            <v>21797.46</v>
          </cell>
          <cell r="H108">
            <v>24799.239999999998</v>
          </cell>
          <cell r="I108">
            <v>19959.260000000002</v>
          </cell>
          <cell r="J108">
            <v>19522.820000000007</v>
          </cell>
          <cell r="K108">
            <v>13477.679999999993</v>
          </cell>
          <cell r="L108">
            <v>11522.160000000003</v>
          </cell>
          <cell r="M108">
            <v>14685.189029820409</v>
          </cell>
          <cell r="N108">
            <v>16378.727186552089</v>
          </cell>
          <cell r="O108">
            <v>17398.573138153966</v>
          </cell>
          <cell r="P108">
            <v>18169.073330955653</v>
          </cell>
          <cell r="Q108">
            <v>18726.147801759995</v>
          </cell>
          <cell r="R108">
            <v>19011.234601732096</v>
          </cell>
          <cell r="S108">
            <v>19544.855689026852</v>
          </cell>
          <cell r="T108">
            <v>19752.594407985947</v>
          </cell>
          <cell r="U108">
            <v>20073.133342189671</v>
          </cell>
        </row>
        <row r="109">
          <cell r="A109" t="str">
            <v>Operating Profit Margin</v>
          </cell>
          <cell r="B109">
            <v>0.51542356172163872</v>
          </cell>
          <cell r="C109">
            <v>0.49832857613580944</v>
          </cell>
          <cell r="D109">
            <v>0.47683776161547231</v>
          </cell>
          <cell r="E109">
            <v>0.47551140161718647</v>
          </cell>
          <cell r="F109">
            <v>0.39305024235178737</v>
          </cell>
          <cell r="G109">
            <v>0.37681996728544948</v>
          </cell>
          <cell r="H109">
            <v>0.40365402729663802</v>
          </cell>
          <cell r="I109">
            <v>0.34373817064580742</v>
          </cell>
          <cell r="J109">
            <v>0.30649839739564239</v>
          </cell>
          <cell r="K109">
            <v>0.24100057488888896</v>
          </cell>
          <cell r="L109">
            <v>0.22484676404297052</v>
          </cell>
          <cell r="M109">
            <v>0.27220910369897555</v>
          </cell>
          <cell r="N109">
            <v>0.29004667162211784</v>
          </cell>
          <cell r="O109">
            <v>0.30086332222042717</v>
          </cell>
          <cell r="P109">
            <v>0.3097742596336488</v>
          </cell>
          <cell r="Q109">
            <v>0.3141340661238935</v>
          </cell>
          <cell r="R109">
            <v>0.31520494613760636</v>
          </cell>
          <cell r="S109">
            <v>0.31947473079095623</v>
          </cell>
          <cell r="T109">
            <v>0.32013722584003806</v>
          </cell>
          <cell r="U109">
            <v>0.32185646274706736</v>
          </cell>
        </row>
        <row r="110">
          <cell r="A110" t="str">
            <v>Interest &amp; Finance Charges</v>
          </cell>
          <cell r="B110">
            <v>1629.049</v>
          </cell>
          <cell r="C110">
            <v>1476.16</v>
          </cell>
          <cell r="D110">
            <v>866.24199999999996</v>
          </cell>
          <cell r="E110">
            <v>729.21500000000003</v>
          </cell>
          <cell r="F110">
            <v>84.16</v>
          </cell>
          <cell r="G110">
            <v>83.03</v>
          </cell>
          <cell r="H110">
            <v>288.35000000000002</v>
          </cell>
          <cell r="I110">
            <v>328.19</v>
          </cell>
          <cell r="J110">
            <v>346.2</v>
          </cell>
          <cell r="K110">
            <v>358.12</v>
          </cell>
          <cell r="L110">
            <v>249.97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A111" t="str">
            <v>% of Oper. Revenues</v>
          </cell>
          <cell r="B111">
            <v>4.7244593448140519E-2</v>
          </cell>
          <cell r="C111">
            <v>3.6621332749969447E-2</v>
          </cell>
          <cell r="D111">
            <v>1.8610493858856283E-2</v>
          </cell>
          <cell r="E111">
            <v>1.4490275500333437E-2</v>
          </cell>
          <cell r="F111">
            <v>1.6240216263488246E-3</v>
          </cell>
          <cell r="G111">
            <v>1.4353673264550491E-3</v>
          </cell>
          <cell r="H111">
            <v>4.6934357170213921E-3</v>
          </cell>
          <cell r="I111">
            <v>5.6520848079662034E-3</v>
          </cell>
          <cell r="J111">
            <v>5.4351648572476393E-3</v>
          </cell>
          <cell r="K111">
            <v>6.4037078992236771E-3</v>
          </cell>
          <cell r="L111">
            <v>4.8779869059118542E-3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</row>
        <row r="112">
          <cell r="A112" t="str">
            <v>Depreciation</v>
          </cell>
          <cell r="B112">
            <v>4654.4139999999998</v>
          </cell>
          <cell r="C112">
            <v>5150.375</v>
          </cell>
          <cell r="D112">
            <v>5856.1989999999996</v>
          </cell>
          <cell r="E112">
            <v>6570.5140000000001</v>
          </cell>
          <cell r="F112">
            <v>7092.81</v>
          </cell>
          <cell r="G112">
            <v>7692.46</v>
          </cell>
          <cell r="H112">
            <v>8164.56</v>
          </cell>
          <cell r="I112">
            <v>8670.42</v>
          </cell>
          <cell r="J112">
            <v>5437.95</v>
          </cell>
          <cell r="K112">
            <v>5880.07</v>
          </cell>
          <cell r="L112">
            <v>6377.07</v>
          </cell>
          <cell r="M112">
            <v>6957.4631537017476</v>
          </cell>
          <cell r="N112">
            <v>7474.2459928479757</v>
          </cell>
          <cell r="O112">
            <v>7913.8989374896264</v>
          </cell>
          <cell r="P112">
            <v>8326.0485201944284</v>
          </cell>
          <cell r="Q112">
            <v>8732.0915696951179</v>
          </cell>
          <cell r="R112">
            <v>9142.4701817419991</v>
          </cell>
          <cell r="S112">
            <v>9557.7867815985992</v>
          </cell>
          <cell r="T112">
            <v>9975.3645720585919</v>
          </cell>
          <cell r="U112">
            <v>10392.916234256127</v>
          </cell>
        </row>
        <row r="113">
          <cell r="A113" t="str">
            <v>% of Oper. Revenues</v>
          </cell>
          <cell r="B113">
            <v>0.1349842129790654</v>
          </cell>
          <cell r="C113">
            <v>0.12777313886172492</v>
          </cell>
          <cell r="D113">
            <v>0.12581559832672659</v>
          </cell>
          <cell r="E113">
            <v>0.13056308227175503</v>
          </cell>
          <cell r="F113">
            <v>0.13686878364523772</v>
          </cell>
          <cell r="G113">
            <v>0.13298212385959782</v>
          </cell>
          <cell r="H113">
            <v>0.1328934888772817</v>
          </cell>
          <cell r="I113">
            <v>0.14932188415456391</v>
          </cell>
          <cell r="J113">
            <v>8.5373063938387631E-2</v>
          </cell>
          <cell r="K113">
            <v>0.10514422737347304</v>
          </cell>
          <cell r="L113">
            <v>0.12444398911102654</v>
          </cell>
          <cell r="M113">
            <v>0.12896564049955314</v>
          </cell>
          <cell r="N113">
            <v>0.13235950195754317</v>
          </cell>
          <cell r="O113">
            <v>0.13685041337260306</v>
          </cell>
          <cell r="P113">
            <v>0.14195525930443292</v>
          </cell>
          <cell r="Q113">
            <v>0.14648220550180058</v>
          </cell>
          <cell r="R113">
            <v>0.15158151911597079</v>
          </cell>
          <cell r="S113">
            <v>0.15622890276559551</v>
          </cell>
          <cell r="T113">
            <v>0.16167423250237517</v>
          </cell>
          <cell r="U113">
            <v>0.16664200848771712</v>
          </cell>
        </row>
        <row r="114">
          <cell r="A114" t="str">
            <v>Other Income</v>
          </cell>
          <cell r="B114">
            <v>643.15899999999999</v>
          </cell>
          <cell r="C114">
            <v>615.51900000000001</v>
          </cell>
          <cell r="D114">
            <v>1191.2059999999999</v>
          </cell>
          <cell r="E114">
            <v>2259.893</v>
          </cell>
          <cell r="F114">
            <v>1723.77</v>
          </cell>
          <cell r="G114">
            <v>3180.23</v>
          </cell>
          <cell r="H114">
            <v>2483.4699999999998</v>
          </cell>
          <cell r="I114">
            <v>2236.91</v>
          </cell>
          <cell r="J114">
            <v>3143.31</v>
          </cell>
          <cell r="K114">
            <v>4917.18</v>
          </cell>
          <cell r="L114">
            <v>3421.45</v>
          </cell>
          <cell r="M114">
            <v>4330.198854361508</v>
          </cell>
          <cell r="N114">
            <v>3941.8842658645472</v>
          </cell>
          <cell r="O114">
            <v>4154.9673647523996</v>
          </cell>
          <cell r="P114">
            <v>4377.7623223240571</v>
          </cell>
          <cell r="Q114">
            <v>4601.2402265118362</v>
          </cell>
          <cell r="R114">
            <v>4846.4195335839431</v>
          </cell>
          <cell r="S114">
            <v>5135.7407499881019</v>
          </cell>
          <cell r="T114">
            <v>5450.5940162389043</v>
          </cell>
          <cell r="U114">
            <v>5807.4913265839832</v>
          </cell>
        </row>
        <row r="115">
          <cell r="A115" t="str">
            <v>Profit on Sale of Assets</v>
          </cell>
          <cell r="B115">
            <v>61.701999999999998</v>
          </cell>
          <cell r="C115">
            <v>37.531999999999996</v>
          </cell>
          <cell r="D115">
            <v>56.189</v>
          </cell>
          <cell r="E115">
            <v>8.4380000000000006</v>
          </cell>
          <cell r="F115">
            <v>23.23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</row>
        <row r="117">
          <cell r="A117" t="str">
            <v>Profit before Tax</v>
          </cell>
          <cell r="B117">
            <v>12193.807000000003</v>
          </cell>
          <cell r="C117">
            <v>14113.516000000007</v>
          </cell>
          <cell r="D117">
            <v>16719.79199999999</v>
          </cell>
          <cell r="E117">
            <v>18898.447000000004</v>
          </cell>
          <cell r="F117">
            <v>14938.667867647055</v>
          </cell>
          <cell r="G117">
            <v>17202.2</v>
          </cell>
          <cell r="H117">
            <v>18829.8</v>
          </cell>
          <cell r="I117">
            <v>13197.560000000003</v>
          </cell>
          <cell r="J117">
            <v>16881.980000000007</v>
          </cell>
          <cell r="K117">
            <v>12156.669999999993</v>
          </cell>
          <cell r="L117">
            <v>8316.5700000000033</v>
          </cell>
          <cell r="M117">
            <v>12057.924730480168</v>
          </cell>
          <cell r="N117">
            <v>12846.36545956866</v>
          </cell>
          <cell r="O117">
            <v>13639.641565416739</v>
          </cell>
          <cell r="P117">
            <v>14220.787133085281</v>
          </cell>
          <cell r="Q117">
            <v>14595.296458576713</v>
          </cell>
          <cell r="R117">
            <v>14715.18395357404</v>
          </cell>
          <cell r="S117">
            <v>15122.809657416354</v>
          </cell>
          <cell r="T117">
            <v>15227.823852166261</v>
          </cell>
          <cell r="U117">
            <v>15487.708434517528</v>
          </cell>
        </row>
        <row r="118">
          <cell r="A118" t="str">
            <v>Yr/Yr Growth</v>
          </cell>
          <cell r="C118">
            <v>0.1574331133828839</v>
          </cell>
          <cell r="D118">
            <v>0.18466525279738821</v>
          </cell>
          <cell r="E118">
            <v>0.13030395354200675</v>
          </cell>
          <cell r="F118">
            <v>-0.20952934028668857</v>
          </cell>
          <cell r="G118">
            <v>0.15152168536092292</v>
          </cell>
          <cell r="H118">
            <v>9.4615804955179961E-2</v>
          </cell>
          <cell r="I118">
            <v>-0.29911310794591528</v>
          </cell>
          <cell r="J118">
            <v>0.27917433222504795</v>
          </cell>
          <cell r="K118">
            <v>-0.27990259436393194</v>
          </cell>
          <cell r="L118">
            <v>-0.3158842018414576</v>
          </cell>
          <cell r="M118">
            <v>0.44986752116319151</v>
          </cell>
          <cell r="N118">
            <v>6.5387763376517194E-2</v>
          </cell>
          <cell r="O118">
            <v>6.1751014973437934E-2</v>
          </cell>
          <cell r="P118">
            <v>4.2607099672034909E-2</v>
          </cell>
          <cell r="Q118">
            <v>2.6335344308763275E-2</v>
          </cell>
          <cell r="R118">
            <v>8.2141185235655723E-3</v>
          </cell>
          <cell r="S118">
            <v>2.7701026716917765E-2</v>
          </cell>
          <cell r="T118">
            <v>6.9440928722135364E-3</v>
          </cell>
          <cell r="U118">
            <v>1.7066429509184022E-2</v>
          </cell>
        </row>
        <row r="119">
          <cell r="A119" t="str">
            <v>Tax - Current</v>
          </cell>
          <cell r="B119">
            <v>5185</v>
          </cell>
          <cell r="C119">
            <v>5493.2</v>
          </cell>
          <cell r="D119">
            <v>5246.6710000000003</v>
          </cell>
          <cell r="E119">
            <v>6016</v>
          </cell>
          <cell r="F119">
            <v>1630</v>
          </cell>
          <cell r="G119">
            <v>1630</v>
          </cell>
          <cell r="H119">
            <v>4900</v>
          </cell>
          <cell r="I119">
            <v>3234.2</v>
          </cell>
          <cell r="J119">
            <v>3753.71</v>
          </cell>
          <cell r="K119">
            <v>2566.9</v>
          </cell>
          <cell r="L119">
            <v>2518</v>
          </cell>
          <cell r="M119">
            <v>2256.6085334820077</v>
          </cell>
          <cell r="N119">
            <v>2735.7925597644053</v>
          </cell>
          <cell r="O119">
            <v>3271.3343094006941</v>
          </cell>
          <cell r="P119">
            <v>3696.7184291197495</v>
          </cell>
          <cell r="Q119">
            <v>3219.7934319950054</v>
          </cell>
          <cell r="R119">
            <v>2636.3191726447976</v>
          </cell>
          <cell r="S119">
            <v>2164.610597763538</v>
          </cell>
          <cell r="T119">
            <v>1601.0380358762063</v>
          </cell>
          <cell r="U119">
            <v>1099.3118894281877</v>
          </cell>
        </row>
        <row r="120">
          <cell r="A120" t="str">
            <v>Tax - Deferred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37.64</v>
          </cell>
          <cell r="I120">
            <v>580.32000000000005</v>
          </cell>
          <cell r="J120">
            <v>759.77</v>
          </cell>
          <cell r="K120">
            <v>105.51</v>
          </cell>
          <cell r="L120">
            <v>-898.36</v>
          </cell>
          <cell r="M120">
            <v>1360.7688856620407</v>
          </cell>
          <cell r="N120">
            <v>1118.1170781061926</v>
          </cell>
          <cell r="O120">
            <v>820.55816022432737</v>
          </cell>
          <cell r="P120">
            <v>569.51771080583762</v>
          </cell>
          <cell r="Q120">
            <v>1158.7955055780085</v>
          </cell>
          <cell r="R120">
            <v>1778.2360134274099</v>
          </cell>
          <cell r="S120">
            <v>2372.2322994613701</v>
          </cell>
          <cell r="T120">
            <v>2967.3091197736717</v>
          </cell>
          <cell r="U120">
            <v>3547.0006409270659</v>
          </cell>
        </row>
        <row r="121">
          <cell r="A121" t="str">
            <v>Income Tax</v>
          </cell>
          <cell r="B121">
            <v>5185</v>
          </cell>
          <cell r="C121">
            <v>5493.2</v>
          </cell>
          <cell r="D121">
            <v>5246.6710000000003</v>
          </cell>
          <cell r="E121">
            <v>6016</v>
          </cell>
          <cell r="F121">
            <v>1630</v>
          </cell>
          <cell r="G121">
            <v>1630</v>
          </cell>
          <cell r="H121">
            <v>4937.6400000000003</v>
          </cell>
          <cell r="I121">
            <v>3814.52</v>
          </cell>
          <cell r="J121">
            <v>4513.4799999999996</v>
          </cell>
          <cell r="K121">
            <v>2672.4100000000003</v>
          </cell>
          <cell r="L121">
            <v>1619.6399999999999</v>
          </cell>
          <cell r="M121">
            <v>3617.3774191440484</v>
          </cell>
          <cell r="N121">
            <v>3853.9096378705981</v>
          </cell>
          <cell r="O121">
            <v>4091.8924696250215</v>
          </cell>
          <cell r="P121">
            <v>4266.2361399255869</v>
          </cell>
          <cell r="Q121">
            <v>4378.5889375730139</v>
          </cell>
          <cell r="R121">
            <v>4414.555186072208</v>
          </cell>
          <cell r="S121">
            <v>4536.8428972249076</v>
          </cell>
          <cell r="T121">
            <v>4568.347155649878</v>
          </cell>
          <cell r="U121">
            <v>4646.3125303552533</v>
          </cell>
        </row>
        <row r="122">
          <cell r="A122" t="str">
            <v>Statutory Tax rate</v>
          </cell>
          <cell r="B122">
            <v>0.46</v>
          </cell>
          <cell r="C122">
            <v>0.43</v>
          </cell>
          <cell r="D122">
            <v>0.35</v>
          </cell>
          <cell r="E122">
            <v>0.35</v>
          </cell>
          <cell r="F122">
            <v>0.38500000000000001</v>
          </cell>
          <cell r="G122">
            <v>0.39549999999999996</v>
          </cell>
          <cell r="H122">
            <v>0.35699999999999998</v>
          </cell>
          <cell r="I122">
            <v>0.36749999999999999</v>
          </cell>
          <cell r="J122">
            <v>0.35</v>
          </cell>
          <cell r="K122">
            <v>0.35</v>
          </cell>
          <cell r="L122">
            <v>0.33660000000000001</v>
          </cell>
          <cell r="M122">
            <v>0.33660000000000001</v>
          </cell>
          <cell r="N122">
            <v>0.33660000000000001</v>
          </cell>
          <cell r="O122">
            <v>0.33660000000000001</v>
          </cell>
          <cell r="P122">
            <v>0.33660000000000001</v>
          </cell>
          <cell r="Q122">
            <v>0.33660000000000001</v>
          </cell>
          <cell r="R122">
            <v>0.33660000000000001</v>
          </cell>
          <cell r="S122">
            <v>0.33660000000000001</v>
          </cell>
          <cell r="T122">
            <v>0.33660000000000001</v>
          </cell>
          <cell r="U122">
            <v>0.33660000000000001</v>
          </cell>
        </row>
        <row r="123">
          <cell r="A123" t="str">
            <v>Net Profit</v>
          </cell>
          <cell r="B123">
            <v>7008.8070000000025</v>
          </cell>
          <cell r="C123">
            <v>8620.3160000000062</v>
          </cell>
          <cell r="D123">
            <v>11473.12099999999</v>
          </cell>
          <cell r="E123">
            <v>12882.447000000004</v>
          </cell>
          <cell r="F123">
            <v>13308.667867647055</v>
          </cell>
          <cell r="G123">
            <v>15572.2</v>
          </cell>
          <cell r="H123">
            <v>13892.16</v>
          </cell>
          <cell r="I123">
            <v>9383.0400000000027</v>
          </cell>
          <cell r="J123">
            <v>12368.500000000007</v>
          </cell>
          <cell r="K123">
            <v>9484.2599999999929</v>
          </cell>
          <cell r="L123">
            <v>6696.9300000000039</v>
          </cell>
          <cell r="M123">
            <v>8440.5473113361204</v>
          </cell>
          <cell r="N123">
            <v>8992.4558216980622</v>
          </cell>
          <cell r="O123">
            <v>9547.749095791718</v>
          </cell>
          <cell r="P123">
            <v>9954.5509931596935</v>
          </cell>
          <cell r="Q123">
            <v>10216.7075210037</v>
          </cell>
          <cell r="R123">
            <v>10300.628767501832</v>
          </cell>
          <cell r="S123">
            <v>10585.966760191446</v>
          </cell>
          <cell r="T123">
            <v>10659.476696516384</v>
          </cell>
          <cell r="U123">
            <v>10841.395904162275</v>
          </cell>
        </row>
        <row r="124">
          <cell r="A124" t="str">
            <v>Net Profit Margin</v>
          </cell>
          <cell r="B124">
            <v>0.20326474972298658</v>
          </cell>
          <cell r="C124">
            <v>0.21385721103802149</v>
          </cell>
          <cell r="D124">
            <v>0.24649052794994342</v>
          </cell>
          <cell r="E124">
            <v>0.25598788580657833</v>
          </cell>
          <cell r="F124">
            <v>0.25681516676512017</v>
          </cell>
          <cell r="G124">
            <v>0.26920181959560779</v>
          </cell>
          <cell r="H124">
            <v>0.22612089450520512</v>
          </cell>
          <cell r="I124">
            <v>0.16159461847265066</v>
          </cell>
          <cell r="J124">
            <v>0.19417919276969228</v>
          </cell>
          <cell r="K124">
            <v>0.16959240109541801</v>
          </cell>
          <cell r="L124">
            <v>0.13068582969879702</v>
          </cell>
          <cell r="M124">
            <v>0.15645653683326821</v>
          </cell>
          <cell r="N124">
            <v>0.1592450897487305</v>
          </cell>
          <cell r="O124">
            <v>0.16510362602020609</v>
          </cell>
          <cell r="P124">
            <v>0.16972046992829512</v>
          </cell>
          <cell r="Q124">
            <v>0.17138687091158258</v>
          </cell>
          <cell r="R124">
            <v>0.17078370783705335</v>
          </cell>
          <cell r="S124">
            <v>0.17303524439798829</v>
          </cell>
          <cell r="T124">
            <v>0.17276187765742917</v>
          </cell>
          <cell r="U124">
            <v>0.17383301737054954</v>
          </cell>
        </row>
        <row r="125">
          <cell r="F125">
            <v>13044.04</v>
          </cell>
          <cell r="G125">
            <v>8771.5499999999993</v>
          </cell>
          <cell r="H125">
            <v>11527.5</v>
          </cell>
          <cell r="I125">
            <v>9389.7900000000009</v>
          </cell>
        </row>
        <row r="126">
          <cell r="A126" t="str">
            <v>Prior Period Adjustments</v>
          </cell>
          <cell r="B126">
            <v>287.07799999999997</v>
          </cell>
          <cell r="C126">
            <v>707.53499999999997</v>
          </cell>
          <cell r="D126">
            <v>-171.827</v>
          </cell>
          <cell r="E126">
            <v>89.781000000000006</v>
          </cell>
          <cell r="F126">
            <v>-2430.2078676470587</v>
          </cell>
          <cell r="G126">
            <v>-170.37</v>
          </cell>
          <cell r="H126">
            <v>-885.76</v>
          </cell>
          <cell r="I126">
            <v>-611.49</v>
          </cell>
          <cell r="J126">
            <v>-841</v>
          </cell>
          <cell r="K126">
            <v>-94.47</v>
          </cell>
          <cell r="L126">
            <v>-910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</row>
        <row r="128">
          <cell r="A128" t="str">
            <v>Reported Profit after Tax</v>
          </cell>
          <cell r="B128">
            <v>7295.885000000002</v>
          </cell>
          <cell r="C128">
            <v>9327.851000000006</v>
          </cell>
          <cell r="D128">
            <v>11301.293999999991</v>
          </cell>
          <cell r="E128">
            <v>12972.228000000005</v>
          </cell>
          <cell r="F128">
            <v>10878.459999999995</v>
          </cell>
          <cell r="G128">
            <v>15401.83</v>
          </cell>
          <cell r="H128">
            <v>13006.4</v>
          </cell>
          <cell r="I128">
            <v>8771.5500000000029</v>
          </cell>
          <cell r="J128">
            <v>11527.500000000007</v>
          </cell>
          <cell r="K128">
            <v>9389.7899999999936</v>
          </cell>
          <cell r="L128">
            <v>5786.9300000000039</v>
          </cell>
          <cell r="M128">
            <v>8440.5473113361204</v>
          </cell>
          <cell r="N128">
            <v>8992.4558216980622</v>
          </cell>
          <cell r="O128">
            <v>9547.749095791718</v>
          </cell>
          <cell r="P128">
            <v>9954.5509931596935</v>
          </cell>
          <cell r="Q128">
            <v>10216.7075210037</v>
          </cell>
          <cell r="R128">
            <v>10300.628767501832</v>
          </cell>
          <cell r="S128">
            <v>10585.966760191446</v>
          </cell>
          <cell r="T128">
            <v>10659.476696516384</v>
          </cell>
          <cell r="U128">
            <v>10841.395904162275</v>
          </cell>
        </row>
        <row r="130">
          <cell r="A130" t="str">
            <v>Dividend</v>
          </cell>
          <cell r="B130">
            <v>1200</v>
          </cell>
          <cell r="C130">
            <v>1200</v>
          </cell>
          <cell r="D130">
            <v>1827.0409999999999</v>
          </cell>
          <cell r="E130">
            <v>1890</v>
          </cell>
          <cell r="F130">
            <v>1890</v>
          </cell>
          <cell r="G130">
            <v>2835</v>
          </cell>
          <cell r="H130">
            <v>2835</v>
          </cell>
          <cell r="I130">
            <v>2835</v>
          </cell>
          <cell r="J130">
            <v>2835</v>
          </cell>
          <cell r="K130">
            <v>2835</v>
          </cell>
          <cell r="L130">
            <v>1800.3782222222212</v>
          </cell>
          <cell r="M130">
            <v>2625.9480524156797</v>
          </cell>
          <cell r="N130">
            <v>2797.6529223060634</v>
          </cell>
          <cell r="O130">
            <v>2970.4108298018673</v>
          </cell>
          <cell r="P130">
            <v>3096.9714200941294</v>
          </cell>
          <cell r="Q130">
            <v>3178.5312287567067</v>
          </cell>
          <cell r="R130">
            <v>3204.6400610005653</v>
          </cell>
          <cell r="S130">
            <v>3293.4118809484517</v>
          </cell>
          <cell r="T130">
            <v>3316.2816389162076</v>
          </cell>
          <cell r="U130">
            <v>3372.8787257393687</v>
          </cell>
        </row>
        <row r="131">
          <cell r="A131" t="str">
            <v>Dividend Tax</v>
          </cell>
          <cell r="B131">
            <v>0</v>
          </cell>
          <cell r="C131">
            <v>120</v>
          </cell>
          <cell r="D131">
            <v>182.70410000000001</v>
          </cell>
          <cell r="E131">
            <v>207.9</v>
          </cell>
          <cell r="F131">
            <v>277.2</v>
          </cell>
          <cell r="G131">
            <v>289.17</v>
          </cell>
          <cell r="H131">
            <v>0</v>
          </cell>
          <cell r="I131">
            <v>363.23</v>
          </cell>
          <cell r="J131">
            <v>363.23</v>
          </cell>
          <cell r="K131">
            <v>392.82</v>
          </cell>
          <cell r="L131">
            <v>225.04727777777771</v>
          </cell>
          <cell r="M131">
            <v>328.24350655195985</v>
          </cell>
          <cell r="N131">
            <v>349.70661528825804</v>
          </cell>
          <cell r="O131">
            <v>371.30135372523364</v>
          </cell>
          <cell r="P131">
            <v>387.12142751176634</v>
          </cell>
          <cell r="Q131">
            <v>397.31640359458834</v>
          </cell>
          <cell r="R131">
            <v>400.58000762507072</v>
          </cell>
          <cell r="S131">
            <v>411.67648511855668</v>
          </cell>
          <cell r="T131">
            <v>414.53520486452589</v>
          </cell>
          <cell r="U131">
            <v>421.60984071742132</v>
          </cell>
        </row>
        <row r="132">
          <cell r="A132" t="str">
            <v>Dividend Payout Ratio (%)</v>
          </cell>
          <cell r="B132">
            <v>0.16447627669569898</v>
          </cell>
          <cell r="C132">
            <v>0.14151169438705646</v>
          </cell>
          <cell r="D132">
            <v>0.17783318441233381</v>
          </cell>
          <cell r="E132">
            <v>0.16172241190950384</v>
          </cell>
          <cell r="F132">
            <v>0.19921937480121274</v>
          </cell>
          <cell r="G132">
            <v>0.20284407761934783</v>
          </cell>
          <cell r="H132">
            <v>0.21796961495878953</v>
          </cell>
          <cell r="I132">
            <v>0.36461400778653702</v>
          </cell>
          <cell r="J132">
            <v>0.2774435046627628</v>
          </cell>
          <cell r="K132">
            <v>0.34375848661152192</v>
          </cell>
          <cell r="L132">
            <v>0.34999999999999959</v>
          </cell>
          <cell r="M132">
            <v>0.3499999999999997</v>
          </cell>
          <cell r="N132">
            <v>0.35</v>
          </cell>
          <cell r="O132">
            <v>0.35</v>
          </cell>
          <cell r="P132">
            <v>0.35000000000000031</v>
          </cell>
          <cell r="Q132">
            <v>0.35</v>
          </cell>
          <cell r="R132">
            <v>0.34999999999999948</v>
          </cell>
          <cell r="S132">
            <v>0.3500000000000002</v>
          </cell>
          <cell r="T132">
            <v>0.34999999999999992</v>
          </cell>
          <cell r="U132">
            <v>0.34999999999999942</v>
          </cell>
        </row>
        <row r="133">
          <cell r="A133" t="str">
            <v>Equity (Mln Shares)</v>
          </cell>
          <cell r="B133">
            <v>600</v>
          </cell>
          <cell r="C133">
            <v>600</v>
          </cell>
          <cell r="D133">
            <v>630</v>
          </cell>
          <cell r="E133">
            <v>630</v>
          </cell>
          <cell r="F133">
            <v>630</v>
          </cell>
          <cell r="G133">
            <v>630</v>
          </cell>
          <cell r="H133">
            <v>630</v>
          </cell>
          <cell r="I133">
            <v>630</v>
          </cell>
          <cell r="J133">
            <v>630</v>
          </cell>
          <cell r="K133">
            <v>630</v>
          </cell>
          <cell r="L133">
            <v>630</v>
          </cell>
          <cell r="M133">
            <v>630</v>
          </cell>
          <cell r="N133">
            <v>630</v>
          </cell>
          <cell r="O133">
            <v>630</v>
          </cell>
          <cell r="P133">
            <v>630</v>
          </cell>
          <cell r="Q133">
            <v>630</v>
          </cell>
          <cell r="R133">
            <v>630</v>
          </cell>
          <cell r="S133">
            <v>630</v>
          </cell>
          <cell r="T133">
            <v>630</v>
          </cell>
          <cell r="U133">
            <v>630</v>
          </cell>
        </row>
        <row r="134">
          <cell r="A134" t="str">
            <v>Dividend Per Share</v>
          </cell>
          <cell r="B134">
            <v>2</v>
          </cell>
          <cell r="C134">
            <v>2</v>
          </cell>
          <cell r="D134">
            <v>2.9000650793650791</v>
          </cell>
          <cell r="E134">
            <v>3</v>
          </cell>
          <cell r="F134">
            <v>3</v>
          </cell>
          <cell r="G134">
            <v>4.5</v>
          </cell>
          <cell r="H134">
            <v>4.5</v>
          </cell>
          <cell r="I134">
            <v>4.5</v>
          </cell>
          <cell r="J134">
            <v>4.5</v>
          </cell>
          <cell r="K134">
            <v>4.5</v>
          </cell>
          <cell r="L134">
            <v>2.8577432098765416</v>
          </cell>
          <cell r="M134">
            <v>4.1681715117709199</v>
          </cell>
          <cell r="N134">
            <v>4.4407189242953384</v>
          </cell>
          <cell r="O134">
            <v>4.7149378250823286</v>
          </cell>
          <cell r="P134">
            <v>4.9158276509430623</v>
          </cell>
          <cell r="Q134">
            <v>5.045287664693185</v>
          </cell>
          <cell r="R134">
            <v>5.0867302555564526</v>
          </cell>
          <cell r="S134">
            <v>5.2276379062673834</v>
          </cell>
          <cell r="T134">
            <v>5.2639391093908054</v>
          </cell>
          <cell r="U134">
            <v>5.3537757551418554</v>
          </cell>
        </row>
        <row r="135">
          <cell r="A135" t="str">
            <v>Average Basic shares</v>
          </cell>
          <cell r="B135">
            <v>600</v>
          </cell>
          <cell r="C135">
            <v>600</v>
          </cell>
          <cell r="D135">
            <v>615</v>
          </cell>
          <cell r="E135">
            <v>630</v>
          </cell>
          <cell r="F135">
            <v>630</v>
          </cell>
          <cell r="G135">
            <v>630</v>
          </cell>
          <cell r="H135">
            <v>630</v>
          </cell>
          <cell r="I135">
            <v>630</v>
          </cell>
          <cell r="J135">
            <v>630</v>
          </cell>
          <cell r="K135">
            <v>630</v>
          </cell>
          <cell r="L135">
            <v>630</v>
          </cell>
          <cell r="M135">
            <v>630</v>
          </cell>
          <cell r="N135">
            <v>630</v>
          </cell>
          <cell r="O135">
            <v>630</v>
          </cell>
          <cell r="P135">
            <v>630</v>
          </cell>
          <cell r="Q135">
            <v>630</v>
          </cell>
          <cell r="R135">
            <v>630</v>
          </cell>
          <cell r="S135">
            <v>630</v>
          </cell>
          <cell r="T135">
            <v>630</v>
          </cell>
          <cell r="U135">
            <v>630</v>
          </cell>
        </row>
        <row r="136">
          <cell r="A136" t="str">
            <v>Diluted shares</v>
          </cell>
          <cell r="B136">
            <v>600</v>
          </cell>
          <cell r="C136">
            <v>600</v>
          </cell>
          <cell r="D136">
            <v>630</v>
          </cell>
          <cell r="E136">
            <v>630</v>
          </cell>
          <cell r="F136">
            <v>630</v>
          </cell>
          <cell r="G136">
            <v>630</v>
          </cell>
          <cell r="H136">
            <v>630</v>
          </cell>
          <cell r="I136">
            <v>630</v>
          </cell>
          <cell r="J136">
            <v>630</v>
          </cell>
          <cell r="K136">
            <v>630</v>
          </cell>
          <cell r="L136">
            <v>630</v>
          </cell>
          <cell r="M136">
            <v>630</v>
          </cell>
          <cell r="N136">
            <v>630</v>
          </cell>
          <cell r="O136">
            <v>630</v>
          </cell>
          <cell r="P136">
            <v>630</v>
          </cell>
          <cell r="Q136">
            <v>630</v>
          </cell>
          <cell r="R136">
            <v>630</v>
          </cell>
          <cell r="S136">
            <v>630</v>
          </cell>
          <cell r="T136">
            <v>630</v>
          </cell>
          <cell r="U136">
            <v>630</v>
          </cell>
        </row>
        <row r="137">
          <cell r="A137" t="str">
            <v>Average diluted shares</v>
          </cell>
          <cell r="B137">
            <v>600</v>
          </cell>
          <cell r="C137">
            <v>600</v>
          </cell>
          <cell r="D137">
            <v>615</v>
          </cell>
          <cell r="E137">
            <v>630</v>
          </cell>
          <cell r="F137">
            <v>630</v>
          </cell>
          <cell r="G137">
            <v>630</v>
          </cell>
          <cell r="H137">
            <v>630</v>
          </cell>
          <cell r="I137">
            <v>630</v>
          </cell>
          <cell r="J137">
            <v>630</v>
          </cell>
          <cell r="K137">
            <v>630</v>
          </cell>
          <cell r="L137">
            <v>630</v>
          </cell>
          <cell r="M137">
            <v>630</v>
          </cell>
          <cell r="N137">
            <v>630</v>
          </cell>
          <cell r="O137">
            <v>630</v>
          </cell>
          <cell r="P137">
            <v>630</v>
          </cell>
          <cell r="Q137">
            <v>630</v>
          </cell>
          <cell r="R137">
            <v>630</v>
          </cell>
          <cell r="S137">
            <v>630</v>
          </cell>
          <cell r="T137">
            <v>630</v>
          </cell>
          <cell r="U137">
            <v>630</v>
          </cell>
        </row>
        <row r="138">
          <cell r="A138" t="str">
            <v>Fiscal year ends in March  E=Morgan Stanley Estimates</v>
          </cell>
          <cell r="F138">
            <v>20401.477867647056</v>
          </cell>
          <cell r="G138">
            <v>23264.66</v>
          </cell>
          <cell r="H138">
            <v>22056.720000000001</v>
          </cell>
          <cell r="I138">
            <v>18633.780000000002</v>
          </cell>
          <cell r="J138">
            <v>18566.220000000008</v>
          </cell>
          <cell r="K138">
            <v>15469.839999999993</v>
          </cell>
        </row>
        <row r="139">
          <cell r="A139" t="str">
            <v>Source: Company Data</v>
          </cell>
          <cell r="F139">
            <v>20401.477867647056</v>
          </cell>
          <cell r="G139">
            <v>23264.936653080262</v>
          </cell>
          <cell r="H139">
            <v>23277.540560207635</v>
          </cell>
          <cell r="I139">
            <v>23387.88313427976</v>
          </cell>
          <cell r="J139">
            <v>24090.207214926901</v>
          </cell>
          <cell r="K139">
            <v>24583.971633291389</v>
          </cell>
        </row>
        <row r="140">
          <cell r="H140">
            <v>0.94755371354417928</v>
          </cell>
          <cell r="I140">
            <v>0.79672794211496467</v>
          </cell>
          <cell r="J140">
            <v>0.77069573683433945</v>
          </cell>
          <cell r="K140">
            <v>0.62926528840648666</v>
          </cell>
        </row>
        <row r="141">
          <cell r="A141" t="str">
            <v>Net Profit of Core Business</v>
          </cell>
          <cell r="J141">
            <v>10295.862385129003</v>
          </cell>
          <cell r="K141">
            <v>6031.6506729293396</v>
          </cell>
          <cell r="L141">
            <v>4217.3152028360291</v>
          </cell>
          <cell r="M141">
            <v>5712.5220330883694</v>
          </cell>
          <cell r="N141">
            <v>6509.068734203398</v>
          </cell>
          <cell r="O141">
            <v>6930.1196559977061</v>
          </cell>
          <cell r="P141">
            <v>7196.560730095538</v>
          </cell>
          <cell r="Q141">
            <v>7317.9261783012435</v>
          </cell>
          <cell r="R141">
            <v>7247.3844613439469</v>
          </cell>
          <cell r="S141">
            <v>7350.4500876989423</v>
          </cell>
          <cell r="T141">
            <v>7225.6024662858745</v>
          </cell>
        </row>
        <row r="142">
          <cell r="A142" t="str">
            <v>EPS of Core Business</v>
          </cell>
          <cell r="J142">
            <v>16.342638706553974</v>
          </cell>
          <cell r="K142">
            <v>9.5740486871894284</v>
          </cell>
          <cell r="L142">
            <v>6.694151115612744</v>
          </cell>
          <cell r="M142">
            <v>9.0674952906164599</v>
          </cell>
          <cell r="N142">
            <v>10.331855133656187</v>
          </cell>
          <cell r="O142">
            <v>11.000189930155088</v>
          </cell>
          <cell r="P142">
            <v>11.423112269992917</v>
          </cell>
          <cell r="Q142">
            <v>11.615755838573403</v>
          </cell>
          <cell r="R142">
            <v>11.503784859276108</v>
          </cell>
          <cell r="S142">
            <v>11.667381091585622</v>
          </cell>
          <cell r="T142">
            <v>11.469210263945833</v>
          </cell>
        </row>
        <row r="143">
          <cell r="A143" t="str">
            <v>P/E of Core business</v>
          </cell>
          <cell r="J143">
            <v>4.1517163304105695</v>
          </cell>
          <cell r="K143">
            <v>7.086865987091417</v>
          </cell>
          <cell r="L143">
            <v>10.135713823632349</v>
          </cell>
          <cell r="M143">
            <v>7.4827720142534719</v>
          </cell>
          <cell r="N143">
            <v>6.5670684617883879</v>
          </cell>
          <cell r="O143">
            <v>6.1680753178634795</v>
          </cell>
          <cell r="P143">
            <v>5.9397122602246881</v>
          </cell>
          <cell r="Q143">
            <v>5.8412040458602688</v>
          </cell>
          <cell r="R143">
            <v>5.8980588415028441</v>
          </cell>
          <cell r="S143">
            <v>5.8153581739892442</v>
          </cell>
          <cell r="T143">
            <v>5.9158388797954675</v>
          </cell>
        </row>
        <row r="146">
          <cell r="A146" t="str">
            <v>Balance Sheet</v>
          </cell>
        </row>
        <row r="147">
          <cell r="A147" t="str">
            <v>(Rs Millions)</v>
          </cell>
          <cell r="B147" t="str">
            <v>F1996</v>
          </cell>
          <cell r="C147" t="str">
            <v>F1997</v>
          </cell>
          <cell r="D147" t="str">
            <v>F1998</v>
          </cell>
          <cell r="E147" t="str">
            <v>F1999</v>
          </cell>
          <cell r="F147" t="str">
            <v>F2000</v>
          </cell>
          <cell r="G147" t="str">
            <v>F2001</v>
          </cell>
          <cell r="H147" t="str">
            <v>F2002</v>
          </cell>
          <cell r="I147" t="str">
            <v>F2003</v>
          </cell>
          <cell r="J147" t="str">
            <v>F2004</v>
          </cell>
          <cell r="K147" t="str">
            <v>F2005E</v>
          </cell>
          <cell r="L147" t="str">
            <v>F2006E</v>
          </cell>
          <cell r="M147" t="str">
            <v>F2007E</v>
          </cell>
          <cell r="N147" t="str">
            <v>F2008E</v>
          </cell>
          <cell r="O147" t="str">
            <v>F2009E</v>
          </cell>
          <cell r="P147" t="str">
            <v>F2010E</v>
          </cell>
          <cell r="Q147" t="str">
            <v>F2011E</v>
          </cell>
          <cell r="R147" t="str">
            <v>F2012E</v>
          </cell>
          <cell r="S147" t="str">
            <v>F2013E</v>
          </cell>
          <cell r="T147" t="str">
            <v>F2014E</v>
          </cell>
          <cell r="U147" t="str">
            <v>F2015E</v>
          </cell>
        </row>
        <row r="148">
          <cell r="A148" t="str">
            <v>LIABILITIES</v>
          </cell>
        </row>
        <row r="150">
          <cell r="A150" t="str">
            <v>Share Capital</v>
          </cell>
          <cell r="B150">
            <v>6000</v>
          </cell>
          <cell r="C150">
            <v>6000</v>
          </cell>
          <cell r="D150">
            <v>6300</v>
          </cell>
          <cell r="E150">
            <v>6300</v>
          </cell>
          <cell r="F150">
            <v>6300</v>
          </cell>
          <cell r="G150">
            <v>6300</v>
          </cell>
          <cell r="H150">
            <v>6300</v>
          </cell>
          <cell r="I150">
            <v>6300</v>
          </cell>
          <cell r="J150">
            <v>6300</v>
          </cell>
          <cell r="K150">
            <v>6300</v>
          </cell>
          <cell r="L150">
            <v>6300</v>
          </cell>
          <cell r="M150">
            <v>6300</v>
          </cell>
          <cell r="N150">
            <v>6300</v>
          </cell>
          <cell r="O150">
            <v>6300</v>
          </cell>
          <cell r="P150">
            <v>6300</v>
          </cell>
          <cell r="Q150">
            <v>6300</v>
          </cell>
          <cell r="R150">
            <v>6300</v>
          </cell>
          <cell r="S150">
            <v>6300</v>
          </cell>
          <cell r="T150">
            <v>6300</v>
          </cell>
          <cell r="U150">
            <v>6300</v>
          </cell>
        </row>
        <row r="151">
          <cell r="A151" t="str">
            <v>Share Premium</v>
          </cell>
          <cell r="B151">
            <v>0</v>
          </cell>
          <cell r="C151">
            <v>0</v>
          </cell>
          <cell r="D151">
            <v>6649.8866760000001</v>
          </cell>
          <cell r="E151">
            <v>6650.047294</v>
          </cell>
          <cell r="F151">
            <v>6650.05</v>
          </cell>
          <cell r="G151">
            <v>6650.05</v>
          </cell>
          <cell r="H151">
            <v>6650.05</v>
          </cell>
          <cell r="I151">
            <v>6650.05</v>
          </cell>
          <cell r="J151">
            <v>6650.05</v>
          </cell>
          <cell r="K151">
            <v>6650.05</v>
          </cell>
          <cell r="L151">
            <v>6650.05</v>
          </cell>
          <cell r="M151">
            <v>6650.05</v>
          </cell>
          <cell r="N151">
            <v>6650.05</v>
          </cell>
          <cell r="O151">
            <v>6650.05</v>
          </cell>
          <cell r="P151">
            <v>6650.05</v>
          </cell>
          <cell r="Q151">
            <v>6650.05</v>
          </cell>
          <cell r="R151">
            <v>6650.05</v>
          </cell>
          <cell r="S151">
            <v>6650.05</v>
          </cell>
          <cell r="T151">
            <v>6650.05</v>
          </cell>
          <cell r="U151">
            <v>6650.05</v>
          </cell>
        </row>
        <row r="152">
          <cell r="A152" t="str">
            <v>Accumulative Other Comprehensive Income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</row>
        <row r="153">
          <cell r="A153" t="str">
            <v>Reserves &amp; Surplus</v>
          </cell>
          <cell r="B153">
            <v>21368.604341999999</v>
          </cell>
          <cell r="C153">
            <v>29376.456247999999</v>
          </cell>
          <cell r="D153">
            <v>38668.007324999999</v>
          </cell>
          <cell r="E153">
            <v>49542.510441999999</v>
          </cell>
          <cell r="F153">
            <v>58253.77</v>
          </cell>
          <cell r="G153">
            <v>70531.44</v>
          </cell>
          <cell r="H153">
            <v>76446.36</v>
          </cell>
          <cell r="I153">
            <v>82019.679999999993</v>
          </cell>
          <cell r="J153">
            <v>90326.23</v>
          </cell>
          <cell r="K153">
            <v>96488.2</v>
          </cell>
          <cell r="L153">
            <v>100249.70449999999</v>
          </cell>
          <cell r="M153">
            <v>105736.06025236846</v>
          </cell>
          <cell r="N153">
            <v>111581.1565364722</v>
          </cell>
          <cell r="O153">
            <v>117787.19344873683</v>
          </cell>
          <cell r="P153">
            <v>124257.65159429064</v>
          </cell>
          <cell r="Q153">
            <v>130898.51148294305</v>
          </cell>
          <cell r="R153">
            <v>137593.92018181924</v>
          </cell>
          <cell r="S153">
            <v>144474.79857594369</v>
          </cell>
          <cell r="T153">
            <v>151403.45842867933</v>
          </cell>
          <cell r="U153">
            <v>158450.36576638478</v>
          </cell>
        </row>
        <row r="154">
          <cell r="A154" t="str">
            <v>Shareholders Funds</v>
          </cell>
          <cell r="B154">
            <v>27368.604341999999</v>
          </cell>
          <cell r="C154">
            <v>35376.456248000002</v>
          </cell>
          <cell r="D154">
            <v>51617.894001000001</v>
          </cell>
          <cell r="E154">
            <v>62492.557736000002</v>
          </cell>
          <cell r="F154">
            <v>71203.819999999992</v>
          </cell>
          <cell r="G154">
            <v>83481.490000000005</v>
          </cell>
          <cell r="H154">
            <v>89396.41</v>
          </cell>
          <cell r="I154">
            <v>94969.73</v>
          </cell>
          <cell r="J154">
            <v>103276.28</v>
          </cell>
          <cell r="K154">
            <v>109438.25</v>
          </cell>
          <cell r="L154">
            <v>113199.7545</v>
          </cell>
          <cell r="M154">
            <v>118686.11025236847</v>
          </cell>
          <cell r="N154">
            <v>124531.20653647221</v>
          </cell>
          <cell r="O154">
            <v>130737.24344873683</v>
          </cell>
          <cell r="P154">
            <v>137207.70159429064</v>
          </cell>
          <cell r="Q154">
            <v>143848.56148294304</v>
          </cell>
          <cell r="R154">
            <v>150543.97018181923</v>
          </cell>
          <cell r="S154">
            <v>157424.84857594367</v>
          </cell>
          <cell r="T154">
            <v>164353.50842867931</v>
          </cell>
          <cell r="U154">
            <v>171400.41576638477</v>
          </cell>
        </row>
        <row r="155">
          <cell r="A155" t="str">
            <v>Deferred Tax Liability</v>
          </cell>
          <cell r="H155">
            <v>4294.4799999999996</v>
          </cell>
          <cell r="I155">
            <v>4874.8</v>
          </cell>
          <cell r="J155">
            <v>5634.57</v>
          </cell>
          <cell r="K155">
            <v>5740.08</v>
          </cell>
          <cell r="L155">
            <v>4841.72</v>
          </cell>
          <cell r="M155">
            <v>6202.488885662041</v>
          </cell>
          <cell r="N155">
            <v>7320.6059637682338</v>
          </cell>
          <cell r="O155">
            <v>8141.1641239925611</v>
          </cell>
          <cell r="P155">
            <v>8710.681834798399</v>
          </cell>
          <cell r="Q155">
            <v>9869.4773403764084</v>
          </cell>
          <cell r="R155">
            <v>11647.713353803818</v>
          </cell>
          <cell r="S155">
            <v>14019.945653265188</v>
          </cell>
          <cell r="T155">
            <v>16987.254773038858</v>
          </cell>
          <cell r="U155">
            <v>20534.255413965922</v>
          </cell>
        </row>
        <row r="157">
          <cell r="A157" t="str">
            <v>Secured &amp; Unsecured Loans</v>
          </cell>
        </row>
        <row r="158">
          <cell r="A158" t="str">
            <v>Loans for DoT</v>
          </cell>
          <cell r="B158">
            <v>53323</v>
          </cell>
          <cell r="C158">
            <v>66283</v>
          </cell>
          <cell r="D158">
            <v>62722.82</v>
          </cell>
          <cell r="E158">
            <v>37959.699999999997</v>
          </cell>
          <cell r="F158">
            <v>30710</v>
          </cell>
          <cell r="G158">
            <v>26190</v>
          </cell>
          <cell r="H158">
            <v>26190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</row>
        <row r="159">
          <cell r="A159" t="str">
            <v>Loans for MTNL</v>
          </cell>
          <cell r="B159">
            <v>16158.264314</v>
          </cell>
          <cell r="C159">
            <v>9757.0777099999978</v>
          </cell>
          <cell r="D159">
            <v>2770.258980999999</v>
          </cell>
          <cell r="E159">
            <v>241.59999999999854</v>
          </cell>
          <cell r="F159">
            <v>192</v>
          </cell>
          <cell r="G159">
            <v>2620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>Loan Funds</v>
          </cell>
          <cell r="B160">
            <v>69481.264314</v>
          </cell>
          <cell r="C160">
            <v>76040.077709999998</v>
          </cell>
          <cell r="D160">
            <v>65493.078980999999</v>
          </cell>
          <cell r="E160">
            <v>38201.299999999996</v>
          </cell>
          <cell r="F160">
            <v>30902</v>
          </cell>
          <cell r="G160">
            <v>28810</v>
          </cell>
          <cell r="H160">
            <v>26190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</row>
        <row r="162">
          <cell r="A162" t="str">
            <v>Total Liabilities</v>
          </cell>
          <cell r="B162">
            <v>96849.868656000006</v>
          </cell>
          <cell r="C162">
            <v>111416.533958</v>
          </cell>
          <cell r="D162">
            <v>117110.97298200001</v>
          </cell>
          <cell r="E162">
            <v>100693.85773600001</v>
          </cell>
          <cell r="F162">
            <v>102105.81999999999</v>
          </cell>
          <cell r="G162">
            <v>112291.49</v>
          </cell>
          <cell r="H162">
            <v>119880.89</v>
          </cell>
          <cell r="I162">
            <v>99844.53</v>
          </cell>
          <cell r="J162">
            <v>108910.85</v>
          </cell>
          <cell r="K162">
            <v>115178.33</v>
          </cell>
          <cell r="L162">
            <v>118041.4745</v>
          </cell>
          <cell r="M162">
            <v>124888.59913803051</v>
          </cell>
          <cell r="N162">
            <v>131851.81250024046</v>
          </cell>
          <cell r="O162">
            <v>138878.4075727294</v>
          </cell>
          <cell r="P162">
            <v>145918.38342908904</v>
          </cell>
          <cell r="Q162">
            <v>153718.03882331945</v>
          </cell>
          <cell r="R162">
            <v>162191.68353562304</v>
          </cell>
          <cell r="S162">
            <v>171444.79422920887</v>
          </cell>
          <cell r="T162">
            <v>181340.76320171816</v>
          </cell>
          <cell r="U162">
            <v>191934.67118035071</v>
          </cell>
        </row>
        <row r="164">
          <cell r="A164" t="str">
            <v>ASSETS</v>
          </cell>
        </row>
        <row r="165">
          <cell r="A165" t="str">
            <v>Gross Fixed Assets</v>
          </cell>
          <cell r="B165">
            <v>60110.034824999995</v>
          </cell>
          <cell r="C165">
            <v>69783.385288999998</v>
          </cell>
          <cell r="D165">
            <v>80580.54069899999</v>
          </cell>
          <cell r="E165">
            <v>89461.37373599998</v>
          </cell>
          <cell r="F165">
            <v>98591.773735999974</v>
          </cell>
          <cell r="G165">
            <v>106809.54373599998</v>
          </cell>
          <cell r="H165">
            <v>117322.24373599997</v>
          </cell>
          <cell r="I165">
            <v>126652.06373599997</v>
          </cell>
          <cell r="J165">
            <v>135629.33373599997</v>
          </cell>
          <cell r="K165">
            <v>142522.51373599996</v>
          </cell>
          <cell r="L165">
            <v>156276.87279382208</v>
          </cell>
          <cell r="M165">
            <v>169716.99619772466</v>
          </cell>
          <cell r="N165">
            <v>180490.87629480808</v>
          </cell>
          <cell r="O165">
            <v>190317.05706344431</v>
          </cell>
          <cell r="P165">
            <v>199802.25949598307</v>
          </cell>
          <cell r="Q165">
            <v>209342.31695482138</v>
          </cell>
          <cell r="R165">
            <v>219030.66337496953</v>
          </cell>
          <cell r="S165">
            <v>228802.0916245057</v>
          </cell>
          <cell r="T165">
            <v>238596.38675858057</v>
          </cell>
          <cell r="U165">
            <v>248366.59076112026</v>
          </cell>
        </row>
        <row r="166">
          <cell r="A166" t="str">
            <v>Accumulated Depreciation</v>
          </cell>
          <cell r="B166">
            <v>27445.692757000001</v>
          </cell>
          <cell r="C166">
            <v>31611.108521999999</v>
          </cell>
          <cell r="D166">
            <v>37100.044715999997</v>
          </cell>
          <cell r="E166">
            <v>42996.777382</v>
          </cell>
          <cell r="F166">
            <v>49273.99</v>
          </cell>
          <cell r="G166">
            <v>56530.67</v>
          </cell>
          <cell r="H166">
            <v>64204.26</v>
          </cell>
          <cell r="I166">
            <v>71480.320000000007</v>
          </cell>
          <cell r="J166">
            <v>73526.509999999995</v>
          </cell>
          <cell r="K166">
            <v>77836.23</v>
          </cell>
          <cell r="L166">
            <v>84213.299999999988</v>
          </cell>
          <cell r="M166">
            <v>91170.76315370173</v>
          </cell>
          <cell r="N166">
            <v>98645.00914654971</v>
          </cell>
          <cell r="O166">
            <v>106558.90808403934</v>
          </cell>
          <cell r="P166">
            <v>114884.95660423377</v>
          </cell>
          <cell r="Q166">
            <v>123617.04817392888</v>
          </cell>
          <cell r="R166">
            <v>132759.51835567088</v>
          </cell>
          <cell r="S166">
            <v>142317.30513726949</v>
          </cell>
          <cell r="T166">
            <v>152292.6697093281</v>
          </cell>
          <cell r="U166">
            <v>162685.58594358421</v>
          </cell>
        </row>
        <row r="167">
          <cell r="A167" t="str">
            <v>Net Block</v>
          </cell>
          <cell r="B167">
            <v>32664.342067999994</v>
          </cell>
          <cell r="C167">
            <v>38172.276767000003</v>
          </cell>
          <cell r="D167">
            <v>43480.495982999993</v>
          </cell>
          <cell r="E167">
            <v>46464.596353999979</v>
          </cell>
          <cell r="F167">
            <v>49317.783735999976</v>
          </cell>
          <cell r="G167">
            <v>50278.87373599998</v>
          </cell>
          <cell r="H167">
            <v>53117.983735999973</v>
          </cell>
          <cell r="I167">
            <v>55171.74373599996</v>
          </cell>
          <cell r="J167">
            <v>62102.823735999977</v>
          </cell>
          <cell r="K167">
            <v>64686.283735999968</v>
          </cell>
          <cell r="L167">
            <v>72063.572793822095</v>
          </cell>
          <cell r="M167">
            <v>78546.233044022927</v>
          </cell>
          <cell r="N167">
            <v>81845.867148258374</v>
          </cell>
          <cell r="O167">
            <v>83758.14897940497</v>
          </cell>
          <cell r="P167">
            <v>84917.302891749307</v>
          </cell>
          <cell r="Q167">
            <v>85725.268780892497</v>
          </cell>
          <cell r="R167">
            <v>86271.145019298652</v>
          </cell>
          <cell r="S167">
            <v>86484.786487236212</v>
          </cell>
          <cell r="T167">
            <v>86303.717049252475</v>
          </cell>
          <cell r="U167">
            <v>85681.004817536043</v>
          </cell>
        </row>
        <row r="168">
          <cell r="A168" t="str">
            <v>Capital WIP</v>
          </cell>
          <cell r="B168">
            <v>7882.8250109999999</v>
          </cell>
          <cell r="C168">
            <v>7062.1866879999998</v>
          </cell>
          <cell r="D168">
            <v>5898.1825079999999</v>
          </cell>
          <cell r="E168">
            <v>6924.3917780000002</v>
          </cell>
          <cell r="F168">
            <v>6699.23</v>
          </cell>
          <cell r="G168">
            <v>8155.01</v>
          </cell>
          <cell r="H168">
            <v>7978.05</v>
          </cell>
          <cell r="I168">
            <v>8317.99</v>
          </cell>
          <cell r="J168">
            <v>4818</v>
          </cell>
          <cell r="K168">
            <v>6270.57</v>
          </cell>
          <cell r="L168">
            <v>3438.5897644555275</v>
          </cell>
          <cell r="M168">
            <v>3360.0308509756433</v>
          </cell>
          <cell r="N168">
            <v>2693.4700242708532</v>
          </cell>
          <cell r="O168">
            <v>2456.5451921590584</v>
          </cell>
          <cell r="P168">
            <v>2371.3006081346903</v>
          </cell>
          <cell r="Q168">
            <v>2385.0143647095747</v>
          </cell>
          <cell r="R168">
            <v>2422.0866050370378</v>
          </cell>
          <cell r="S168">
            <v>2442.8570623840405</v>
          </cell>
          <cell r="T168">
            <v>2448.5737835187165</v>
          </cell>
          <cell r="U168">
            <v>2442.5510006349191</v>
          </cell>
        </row>
        <row r="169">
          <cell r="A169" t="str">
            <v>Adv.for acquisition for Capital Assets</v>
          </cell>
          <cell r="B169">
            <v>0</v>
          </cell>
          <cell r="C169">
            <v>750.18605200000002</v>
          </cell>
          <cell r="D169">
            <v>314.63001300000002</v>
          </cell>
          <cell r="E169">
            <v>181.94382999999999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</row>
        <row r="170">
          <cell r="A170" t="str">
            <v>Net Fixed Assets</v>
          </cell>
          <cell r="B170">
            <v>40547.167078999992</v>
          </cell>
          <cell r="C170">
            <v>45984.649507000002</v>
          </cell>
          <cell r="D170">
            <v>49693.308503999993</v>
          </cell>
          <cell r="E170">
            <v>53570.931961999973</v>
          </cell>
          <cell r="F170">
            <v>56017.013735999979</v>
          </cell>
          <cell r="G170">
            <v>58433.883735999982</v>
          </cell>
          <cell r="H170">
            <v>61096.033735999976</v>
          </cell>
          <cell r="I170">
            <v>63489.733735999958</v>
          </cell>
          <cell r="J170">
            <v>66920.823735999977</v>
          </cell>
          <cell r="K170">
            <v>70956.853735999961</v>
          </cell>
          <cell r="L170">
            <v>75502.162558277618</v>
          </cell>
          <cell r="M170">
            <v>81906.26389499857</v>
          </cell>
          <cell r="N170">
            <v>84539.337172529224</v>
          </cell>
          <cell r="O170">
            <v>86214.694171564028</v>
          </cell>
          <cell r="P170">
            <v>87288.60349988399</v>
          </cell>
          <cell r="Q170">
            <v>88110.283145602065</v>
          </cell>
          <cell r="R170">
            <v>88693.231624335691</v>
          </cell>
          <cell r="S170">
            <v>88927.643549620247</v>
          </cell>
          <cell r="T170">
            <v>88752.290832771192</v>
          </cell>
          <cell r="U170">
            <v>88123.555818170964</v>
          </cell>
        </row>
        <row r="171">
          <cell r="A171" t="str">
            <v>Investments</v>
          </cell>
          <cell r="G171">
            <v>0.02</v>
          </cell>
          <cell r="H171">
            <v>1026.77</v>
          </cell>
          <cell r="I171">
            <v>3710.12</v>
          </cell>
          <cell r="J171">
            <v>3806.94</v>
          </cell>
          <cell r="K171">
            <v>3974.65</v>
          </cell>
          <cell r="L171">
            <v>3974.65</v>
          </cell>
          <cell r="M171">
            <v>3974.65</v>
          </cell>
          <cell r="N171">
            <v>3974.65</v>
          </cell>
          <cell r="O171">
            <v>3974.65</v>
          </cell>
          <cell r="P171">
            <v>3974.65</v>
          </cell>
          <cell r="Q171">
            <v>3974.65</v>
          </cell>
          <cell r="R171">
            <v>3974.65</v>
          </cell>
          <cell r="S171">
            <v>3974.65</v>
          </cell>
          <cell r="T171">
            <v>3974.65</v>
          </cell>
          <cell r="U171">
            <v>3974.65</v>
          </cell>
        </row>
        <row r="173">
          <cell r="A173" t="str">
            <v>Current Assets &amp; Liabilities</v>
          </cell>
        </row>
        <row r="174">
          <cell r="A174" t="str">
            <v>Inventories</v>
          </cell>
          <cell r="B174">
            <v>2311.6462150000002</v>
          </cell>
          <cell r="C174">
            <v>2529.2670250000001</v>
          </cell>
          <cell r="D174">
            <v>2558.18478</v>
          </cell>
          <cell r="E174">
            <v>2273.9522390000002</v>
          </cell>
          <cell r="F174">
            <v>2650.82</v>
          </cell>
          <cell r="G174">
            <v>2863.28</v>
          </cell>
          <cell r="H174">
            <v>2772.74</v>
          </cell>
          <cell r="I174">
            <v>1497.63</v>
          </cell>
          <cell r="J174">
            <v>887.88</v>
          </cell>
          <cell r="K174">
            <v>1866.04</v>
          </cell>
          <cell r="L174">
            <v>1321.7067772835067</v>
          </cell>
          <cell r="M174">
            <v>1391.4408605706028</v>
          </cell>
          <cell r="N174">
            <v>1456.4652253940546</v>
          </cell>
          <cell r="O174">
            <v>1491.5308594170615</v>
          </cell>
          <cell r="P174">
            <v>1512.7783725267107</v>
          </cell>
          <cell r="Q174">
            <v>1537.5217495558834</v>
          </cell>
          <cell r="R174">
            <v>1555.6258609659756</v>
          </cell>
          <cell r="S174">
            <v>1577.9157539374498</v>
          </cell>
          <cell r="T174">
            <v>1591.3870728428462</v>
          </cell>
          <cell r="U174">
            <v>1608.5730654953832</v>
          </cell>
        </row>
        <row r="175">
          <cell r="A175" t="str">
            <v>Debtors</v>
          </cell>
          <cell r="B175">
            <v>5409.3634869999996</v>
          </cell>
          <cell r="C175">
            <v>6222.6280230000002</v>
          </cell>
          <cell r="D175">
            <v>6105.6954649999998</v>
          </cell>
          <cell r="E175">
            <v>6549.2772100000002</v>
          </cell>
          <cell r="F175">
            <v>6502.23</v>
          </cell>
          <cell r="G175">
            <v>6073.55</v>
          </cell>
          <cell r="H175">
            <v>7361.46</v>
          </cell>
          <cell r="I175">
            <v>13069.84</v>
          </cell>
          <cell r="J175">
            <v>16502.07</v>
          </cell>
          <cell r="K175">
            <v>17611.48</v>
          </cell>
          <cell r="L175">
            <v>11534.555334769646</v>
          </cell>
          <cell r="M175">
            <v>12143.125750098547</v>
          </cell>
          <cell r="N175">
            <v>12710.594380096707</v>
          </cell>
          <cell r="O175">
            <v>13016.61270650527</v>
          </cell>
          <cell r="P175">
            <v>13202.040079582075</v>
          </cell>
          <cell r="Q175">
            <v>13417.975910749296</v>
          </cell>
          <cell r="R175">
            <v>13575.970768939955</v>
          </cell>
          <cell r="S175">
            <v>13770.495007072399</v>
          </cell>
          <cell r="T175">
            <v>13888.059413956949</v>
          </cell>
          <cell r="U175">
            <v>14038.041835656455</v>
          </cell>
        </row>
        <row r="176">
          <cell r="A176" t="str">
            <v>Loans &amp; Advances to DoT</v>
          </cell>
          <cell r="B176">
            <v>59328.86</v>
          </cell>
          <cell r="C176">
            <v>70332.820000000007</v>
          </cell>
          <cell r="D176">
            <v>62722.82</v>
          </cell>
          <cell r="E176">
            <v>37959.699999999997</v>
          </cell>
          <cell r="F176">
            <v>30710</v>
          </cell>
          <cell r="G176">
            <v>28810</v>
          </cell>
          <cell r="H176">
            <v>50635.76</v>
          </cell>
          <cell r="I176">
            <v>41146.57</v>
          </cell>
          <cell r="J176">
            <v>34853.560000000005</v>
          </cell>
          <cell r="K176">
            <v>37700.710000000006</v>
          </cell>
          <cell r="L176">
            <v>37700.710000000006</v>
          </cell>
          <cell r="M176">
            <v>37700.710000000006</v>
          </cell>
          <cell r="N176">
            <v>37700.710000000006</v>
          </cell>
          <cell r="O176">
            <v>37700.710000000006</v>
          </cell>
          <cell r="P176">
            <v>37700.710000000006</v>
          </cell>
          <cell r="Q176">
            <v>37700.710000000006</v>
          </cell>
          <cell r="R176">
            <v>37700.710000000006</v>
          </cell>
          <cell r="S176">
            <v>37700.710000000006</v>
          </cell>
          <cell r="T176">
            <v>37700.710000000006</v>
          </cell>
          <cell r="U176">
            <v>37700.710000000006</v>
          </cell>
        </row>
        <row r="177">
          <cell r="A177" t="str">
            <v>Other Loans &amp; Advances</v>
          </cell>
          <cell r="B177">
            <v>8801.3391779999947</v>
          </cell>
          <cell r="C177">
            <v>13697.978983999987</v>
          </cell>
          <cell r="D177">
            <v>13546.824086000001</v>
          </cell>
          <cell r="E177">
            <v>17059.880000000005</v>
          </cell>
          <cell r="F177">
            <v>30842.519999999997</v>
          </cell>
          <cell r="G177">
            <v>40704.869999999995</v>
          </cell>
          <cell r="H177">
            <v>40796.730000000003</v>
          </cell>
          <cell r="I177">
            <v>50892.909999999996</v>
          </cell>
          <cell r="J177">
            <v>60826.219999999994</v>
          </cell>
          <cell r="K177">
            <v>63756.87999999999</v>
          </cell>
          <cell r="L177">
            <v>47278.562629079941</v>
          </cell>
          <cell r="M177">
            <v>24773.009416170346</v>
          </cell>
          <cell r="N177">
            <v>28943.880896771807</v>
          </cell>
          <cell r="O177">
            <v>29640.729346728516</v>
          </cell>
          <cell r="P177">
            <v>30062.974573099709</v>
          </cell>
          <cell r="Q177">
            <v>30554.6920169697</v>
          </cell>
          <cell r="R177">
            <v>30914.469398028574</v>
          </cell>
          <cell r="S177">
            <v>31357.429515523716</v>
          </cell>
          <cell r="T177">
            <v>31625.140850557298</v>
          </cell>
          <cell r="U177">
            <v>31966.672742809129</v>
          </cell>
        </row>
        <row r="178">
          <cell r="A178" t="str">
            <v>Cash &amp; Cash Balances</v>
          </cell>
          <cell r="B178">
            <v>3061.7671919999998</v>
          </cell>
          <cell r="C178">
            <v>3721.2172399000001</v>
          </cell>
          <cell r="D178">
            <v>13284.937813</v>
          </cell>
          <cell r="E178">
            <v>13564.210175</v>
          </cell>
          <cell r="F178">
            <v>18350.810000000001</v>
          </cell>
          <cell r="G178">
            <v>24828.34</v>
          </cell>
          <cell r="H178">
            <v>24446.51</v>
          </cell>
          <cell r="I178">
            <v>18154.64</v>
          </cell>
          <cell r="J178">
            <v>25530.69</v>
          </cell>
          <cell r="K178">
            <v>25173.98</v>
          </cell>
          <cell r="L178">
            <v>24543.343280762092</v>
          </cell>
          <cell r="M178">
            <v>49023.600033469877</v>
          </cell>
          <cell r="N178">
            <v>50669.505745214243</v>
          </cell>
          <cell r="O178">
            <v>56529.060337960713</v>
          </cell>
          <cell r="P178">
            <v>62962.044575332817</v>
          </cell>
          <cell r="Q178">
            <v>69346.570337240672</v>
          </cell>
          <cell r="R178">
            <v>76530.771635323516</v>
          </cell>
          <cell r="S178">
            <v>84990.002791802501</v>
          </cell>
          <cell r="T178">
            <v>94410.084264485922</v>
          </cell>
          <cell r="U178">
            <v>105050.00807515957</v>
          </cell>
        </row>
        <row r="179">
          <cell r="A179" t="str">
            <v>Other Current Assets</v>
          </cell>
          <cell r="B179">
            <v>4132.3814689999999</v>
          </cell>
          <cell r="C179">
            <v>4310.0016299999997</v>
          </cell>
          <cell r="D179">
            <v>5392.282185</v>
          </cell>
          <cell r="E179">
            <v>5884.3816559999996</v>
          </cell>
          <cell r="F179">
            <v>6433.26</v>
          </cell>
          <cell r="G179">
            <v>7161.46</v>
          </cell>
          <cell r="H179">
            <v>5746.03</v>
          </cell>
          <cell r="I179">
            <v>567.02</v>
          </cell>
          <cell r="J179">
            <v>685.06</v>
          </cell>
          <cell r="K179">
            <v>849.85</v>
          </cell>
          <cell r="L179">
            <v>900.84100000000012</v>
          </cell>
          <cell r="M179">
            <v>954.89146000000017</v>
          </cell>
          <cell r="N179">
            <v>1012.1849476000002</v>
          </cell>
          <cell r="O179">
            <v>1072.9160444560002</v>
          </cell>
          <cell r="P179">
            <v>1137.2910071233603</v>
          </cell>
          <cell r="Q179">
            <v>1137.2910071233603</v>
          </cell>
          <cell r="R179">
            <v>1137.2910071233603</v>
          </cell>
          <cell r="S179">
            <v>1137.2910071233603</v>
          </cell>
          <cell r="T179">
            <v>1137.2910071233603</v>
          </cell>
          <cell r="U179">
            <v>1137.2910071233603</v>
          </cell>
        </row>
        <row r="180">
          <cell r="A180" t="str">
            <v>Less: Current Liabilities</v>
          </cell>
          <cell r="B180">
            <v>26742.655963999998</v>
          </cell>
          <cell r="C180">
            <v>35382.028449999998</v>
          </cell>
          <cell r="D180">
            <v>36193.079851000002</v>
          </cell>
          <cell r="E180">
            <v>36168.474256000001</v>
          </cell>
          <cell r="F180">
            <v>49400.91</v>
          </cell>
          <cell r="G180">
            <v>56583.909999999989</v>
          </cell>
          <cell r="H180">
            <v>74001.14</v>
          </cell>
          <cell r="I180">
            <v>92683.93</v>
          </cell>
          <cell r="J180">
            <v>101094.9</v>
          </cell>
          <cell r="K180">
            <v>106712.12000000001</v>
          </cell>
          <cell r="L180">
            <v>84715.063344172857</v>
          </cell>
          <cell r="M180">
            <v>86979.098541277475</v>
          </cell>
          <cell r="N180">
            <v>89155.522131365637</v>
          </cell>
          <cell r="O180">
            <v>90762.502157902272</v>
          </cell>
          <cell r="P180">
            <v>91922.714942459686</v>
          </cell>
          <cell r="Q180">
            <v>92061.661607921575</v>
          </cell>
          <cell r="R180">
            <v>91891.043023094069</v>
          </cell>
          <cell r="S180">
            <v>91991.349659870873</v>
          </cell>
          <cell r="T180">
            <v>91738.856504019437</v>
          </cell>
          <cell r="U180">
            <v>91664.837628064182</v>
          </cell>
        </row>
        <row r="181">
          <cell r="A181" t="str">
            <v>Net Current Assets</v>
          </cell>
          <cell r="B181">
            <v>56302.701576999993</v>
          </cell>
          <cell r="C181">
            <v>65431.884451899998</v>
          </cell>
          <cell r="D181">
            <v>67417.664477999992</v>
          </cell>
          <cell r="E181">
            <v>47122.927024000004</v>
          </cell>
          <cell r="F181">
            <v>46088.729999999996</v>
          </cell>
          <cell r="G181">
            <v>53857.590000000011</v>
          </cell>
          <cell r="H181">
            <v>57758.090000000011</v>
          </cell>
          <cell r="I181">
            <v>32644.680000000008</v>
          </cell>
          <cell r="J181">
            <v>38190.580000000016</v>
          </cell>
          <cell r="K181">
            <v>40246.819999999992</v>
          </cell>
          <cell r="L181">
            <v>38564.65567772233</v>
          </cell>
          <cell r="M181">
            <v>39007.678979031902</v>
          </cell>
          <cell r="N181">
            <v>43337.819063711184</v>
          </cell>
          <cell r="O181">
            <v>48689.05713716532</v>
          </cell>
          <cell r="P181">
            <v>54655.123665204999</v>
          </cell>
          <cell r="Q181">
            <v>61633.099413717355</v>
          </cell>
          <cell r="R181">
            <v>69523.795647287334</v>
          </cell>
          <cell r="S181">
            <v>78542.494415588561</v>
          </cell>
          <cell r="T181">
            <v>88613.816104946949</v>
          </cell>
          <cell r="U181">
            <v>99836.459098179737</v>
          </cell>
        </row>
        <row r="183">
          <cell r="A183" t="str">
            <v>Total Assets</v>
          </cell>
          <cell r="B183">
            <v>96849.868655999977</v>
          </cell>
          <cell r="C183">
            <v>111416.53395889999</v>
          </cell>
          <cell r="D183">
            <v>117110.97298199998</v>
          </cell>
          <cell r="E183">
            <v>100693.85898599998</v>
          </cell>
          <cell r="F183">
            <v>102105.74373599997</v>
          </cell>
          <cell r="G183">
            <v>112291.49373599999</v>
          </cell>
          <cell r="H183">
            <v>119880.89373599998</v>
          </cell>
          <cell r="I183">
            <v>99844.533735999954</v>
          </cell>
          <cell r="J183">
            <v>108918.343736</v>
          </cell>
          <cell r="K183">
            <v>115178.32373599995</v>
          </cell>
          <cell r="L183">
            <v>118041.46823599994</v>
          </cell>
          <cell r="M183">
            <v>124888.59287403047</v>
          </cell>
          <cell r="N183">
            <v>131851.8062362404</v>
          </cell>
          <cell r="O183">
            <v>138878.40130872934</v>
          </cell>
          <cell r="P183">
            <v>145918.37716508898</v>
          </cell>
          <cell r="Q183">
            <v>153718.03255931943</v>
          </cell>
          <cell r="R183">
            <v>162191.67727162302</v>
          </cell>
          <cell r="S183">
            <v>171444.78796520879</v>
          </cell>
          <cell r="T183">
            <v>181340.75693771814</v>
          </cell>
          <cell r="U183">
            <v>191934.66491635071</v>
          </cell>
        </row>
        <row r="184">
          <cell r="A184" t="str">
            <v>Diff</v>
          </cell>
          <cell r="B184">
            <v>0</v>
          </cell>
          <cell r="C184">
            <v>8.9999230112880468E-7</v>
          </cell>
          <cell r="D184">
            <v>0</v>
          </cell>
          <cell r="E184">
            <v>1.2499999720603228E-3</v>
          </cell>
          <cell r="F184">
            <v>-7.6264000017545186E-2</v>
          </cell>
          <cell r="G184">
            <v>3.7359999842010438E-3</v>
          </cell>
          <cell r="H184">
            <v>3.7359999842010438E-3</v>
          </cell>
          <cell r="I184">
            <v>3.7359999550972134E-3</v>
          </cell>
          <cell r="J184">
            <v>7.4937359999894397</v>
          </cell>
          <cell r="K184">
            <v>-6.2640000542160124E-3</v>
          </cell>
          <cell r="L184">
            <v>-6.2640000542160124E-3</v>
          </cell>
          <cell r="M184">
            <v>-6.2640000396640971E-3</v>
          </cell>
          <cell r="N184">
            <v>-6.2640000542160124E-3</v>
          </cell>
          <cell r="O184">
            <v>-6.2640000542160124E-3</v>
          </cell>
          <cell r="P184">
            <v>-6.2640000542160124E-3</v>
          </cell>
          <cell r="Q184">
            <v>-6.2640000251121819E-3</v>
          </cell>
          <cell r="R184">
            <v>-6.2640000251121819E-3</v>
          </cell>
          <cell r="S184">
            <v>-6.2640000833198428E-3</v>
          </cell>
          <cell r="T184">
            <v>-6.2640000251121819E-3</v>
          </cell>
          <cell r="U184">
            <v>-6.2639999960083514E-3</v>
          </cell>
        </row>
        <row r="191">
          <cell r="A191" t="str">
            <v>Funds Flow</v>
          </cell>
        </row>
        <row r="192">
          <cell r="A192" t="str">
            <v>(Rs Millions)</v>
          </cell>
          <cell r="B192" t="str">
            <v>F1997</v>
          </cell>
          <cell r="C192" t="str">
            <v>F1998</v>
          </cell>
          <cell r="D192" t="str">
            <v>F1999</v>
          </cell>
          <cell r="E192" t="str">
            <v>F2000</v>
          </cell>
          <cell r="F192" t="str">
            <v>F2001E</v>
          </cell>
          <cell r="G192" t="str">
            <v>F2002E</v>
          </cell>
          <cell r="H192" t="str">
            <v>F2003</v>
          </cell>
          <cell r="I192" t="str">
            <v>F2004</v>
          </cell>
          <cell r="J192" t="str">
            <v>F2005E</v>
          </cell>
          <cell r="K192" t="str">
            <v>F2006E</v>
          </cell>
          <cell r="L192" t="str">
            <v>F2007E</v>
          </cell>
          <cell r="M192" t="str">
            <v>F2008E</v>
          </cell>
          <cell r="N192" t="str">
            <v>F2009E</v>
          </cell>
          <cell r="O192" t="str">
            <v>F2010E</v>
          </cell>
          <cell r="P192" t="str">
            <v>F2011E</v>
          </cell>
          <cell r="Q192" t="str">
            <v>F2012E</v>
          </cell>
          <cell r="R192" t="str">
            <v>F2013E</v>
          </cell>
          <cell r="S192" t="str">
            <v>F2014E</v>
          </cell>
          <cell r="T192" t="str">
            <v>F2015E</v>
          </cell>
        </row>
        <row r="193">
          <cell r="A193" t="str">
            <v>Cash Flows from Operating Activities</v>
          </cell>
        </row>
        <row r="194">
          <cell r="A194" t="str">
            <v>Profit/(Loss) before tax</v>
          </cell>
          <cell r="B194">
            <v>14113.516000000007</v>
          </cell>
          <cell r="C194">
            <v>16719.79199999999</v>
          </cell>
          <cell r="D194">
            <v>18898.447000000004</v>
          </cell>
          <cell r="E194">
            <v>14938.667867647055</v>
          </cell>
          <cell r="F194">
            <v>17202.2</v>
          </cell>
          <cell r="G194">
            <v>18829.8</v>
          </cell>
          <cell r="H194">
            <v>13197.560000000003</v>
          </cell>
          <cell r="I194">
            <v>16881.980000000007</v>
          </cell>
          <cell r="J194">
            <v>12156.669999999993</v>
          </cell>
          <cell r="K194">
            <v>8316.5700000000033</v>
          </cell>
          <cell r="L194">
            <v>12057.924730480168</v>
          </cell>
          <cell r="M194">
            <v>12846.36545956866</v>
          </cell>
          <cell r="N194">
            <v>13639.641565416739</v>
          </cell>
          <cell r="O194">
            <v>14220.787133085281</v>
          </cell>
          <cell r="P194">
            <v>14595.296458576713</v>
          </cell>
          <cell r="Q194">
            <v>14715.18395357404</v>
          </cell>
          <cell r="R194">
            <v>15122.809657416354</v>
          </cell>
          <cell r="S194">
            <v>15227.823852166261</v>
          </cell>
          <cell r="T194">
            <v>15487.708434517528</v>
          </cell>
        </row>
        <row r="195">
          <cell r="A195" t="str">
            <v>Depreciation</v>
          </cell>
          <cell r="B195">
            <v>5150.375</v>
          </cell>
          <cell r="C195">
            <v>5856.1989999999996</v>
          </cell>
          <cell r="D195">
            <v>6570.5140000000001</v>
          </cell>
          <cell r="E195">
            <v>7092.81</v>
          </cell>
          <cell r="F195">
            <v>7692.46</v>
          </cell>
          <cell r="G195">
            <v>8164.56</v>
          </cell>
          <cell r="H195">
            <v>8670.42</v>
          </cell>
          <cell r="I195">
            <v>5437.95</v>
          </cell>
          <cell r="J195">
            <v>5880.07</v>
          </cell>
          <cell r="K195">
            <v>6377.07</v>
          </cell>
          <cell r="L195">
            <v>6957.4631537017476</v>
          </cell>
          <cell r="M195">
            <v>7474.2459928479757</v>
          </cell>
          <cell r="N195">
            <v>7913.8989374896264</v>
          </cell>
          <cell r="O195">
            <v>8326.0485201944284</v>
          </cell>
          <cell r="P195">
            <v>8732.0915696951179</v>
          </cell>
          <cell r="Q195">
            <v>9142.4701817419991</v>
          </cell>
          <cell r="R195">
            <v>9557.7867815985992</v>
          </cell>
          <cell r="S195">
            <v>9975.3645720585919</v>
          </cell>
          <cell r="T195">
            <v>10392.916234256127</v>
          </cell>
        </row>
        <row r="196">
          <cell r="A196" t="str">
            <v>Interest</v>
          </cell>
          <cell r="B196">
            <v>1476.16</v>
          </cell>
          <cell r="C196">
            <v>866.24199999999996</v>
          </cell>
          <cell r="D196">
            <v>729.21500000000003</v>
          </cell>
          <cell r="E196">
            <v>84.16</v>
          </cell>
          <cell r="F196">
            <v>83.03</v>
          </cell>
          <cell r="G196">
            <v>288.35000000000002</v>
          </cell>
          <cell r="H196">
            <v>328.19</v>
          </cell>
          <cell r="I196">
            <v>346.2</v>
          </cell>
          <cell r="J196">
            <v>358.12</v>
          </cell>
          <cell r="K196">
            <v>249.97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A197" t="str">
            <v>Direct Taxes Paid</v>
          </cell>
          <cell r="B197">
            <v>-5493.2</v>
          </cell>
          <cell r="C197">
            <v>-5246.6710000000003</v>
          </cell>
          <cell r="D197">
            <v>-6016</v>
          </cell>
          <cell r="E197">
            <v>-1630</v>
          </cell>
          <cell r="F197">
            <v>-1630</v>
          </cell>
          <cell r="G197">
            <v>-4900</v>
          </cell>
          <cell r="H197">
            <v>-3234.2</v>
          </cell>
          <cell r="I197">
            <v>-3753.71</v>
          </cell>
          <cell r="J197">
            <v>-2566.9</v>
          </cell>
          <cell r="K197">
            <v>-2518</v>
          </cell>
          <cell r="L197">
            <v>-2256.6085334820077</v>
          </cell>
          <cell r="M197">
            <v>-2735.7925597644053</v>
          </cell>
          <cell r="N197">
            <v>-3271.3343094006941</v>
          </cell>
          <cell r="O197">
            <v>-3696.7184291197495</v>
          </cell>
          <cell r="P197">
            <v>-3219.7934319950054</v>
          </cell>
          <cell r="Q197">
            <v>-2636.3191726447976</v>
          </cell>
          <cell r="R197">
            <v>-2164.610597763538</v>
          </cell>
          <cell r="S197">
            <v>-1601.0380358762063</v>
          </cell>
          <cell r="T197">
            <v>-1099.3118894281877</v>
          </cell>
        </row>
        <row r="198">
          <cell r="A198" t="str">
            <v>Dec / (Inc) in Inventory</v>
          </cell>
          <cell r="B198">
            <v>-217.62080999999989</v>
          </cell>
          <cell r="C198">
            <v>-28.917754999999943</v>
          </cell>
          <cell r="D198">
            <v>284.23254099999986</v>
          </cell>
          <cell r="E198">
            <v>-376.86776099999997</v>
          </cell>
          <cell r="F198">
            <v>-212.46000000000004</v>
          </cell>
          <cell r="G198">
            <v>90.540000000000418</v>
          </cell>
          <cell r="H198">
            <v>1275.1099999999997</v>
          </cell>
          <cell r="I198">
            <v>609.75000000000011</v>
          </cell>
          <cell r="J198">
            <v>-978.16</v>
          </cell>
          <cell r="K198">
            <v>544.33322271649331</v>
          </cell>
          <cell r="L198">
            <v>-69.734083287096155</v>
          </cell>
          <cell r="M198">
            <v>-65.024364823451833</v>
          </cell>
          <cell r="N198">
            <v>-35.065634023006851</v>
          </cell>
          <cell r="O198">
            <v>-21.247513109649162</v>
          </cell>
          <cell r="P198">
            <v>-24.743377029172734</v>
          </cell>
          <cell r="Q198">
            <v>-18.104111410092173</v>
          </cell>
          <cell r="R198">
            <v>-22.289892971474274</v>
          </cell>
          <cell r="S198">
            <v>-13.471318905396402</v>
          </cell>
          <cell r="T198">
            <v>-17.185992652536925</v>
          </cell>
        </row>
        <row r="199">
          <cell r="A199" t="str">
            <v>Dec / (Inc) in Debtors</v>
          </cell>
          <cell r="B199">
            <v>-813.26453600000059</v>
          </cell>
          <cell r="C199">
            <v>116.93255800000043</v>
          </cell>
          <cell r="D199">
            <v>-443.58174500000041</v>
          </cell>
          <cell r="E199">
            <v>47.047210000000632</v>
          </cell>
          <cell r="F199">
            <v>428.67999999999938</v>
          </cell>
          <cell r="G199">
            <v>-1287.9099999999999</v>
          </cell>
          <cell r="H199">
            <v>-5708.38</v>
          </cell>
          <cell r="I199">
            <v>-3432.2299999999996</v>
          </cell>
          <cell r="J199">
            <v>-1109.4099999999999</v>
          </cell>
          <cell r="K199">
            <v>6076.9246652303536</v>
          </cell>
          <cell r="L199">
            <v>-608.57041532890071</v>
          </cell>
          <cell r="M199">
            <v>-567.4686299981604</v>
          </cell>
          <cell r="N199">
            <v>-306.01832640856264</v>
          </cell>
          <cell r="O199">
            <v>-185.42737307680545</v>
          </cell>
          <cell r="P199">
            <v>-215.93583116722039</v>
          </cell>
          <cell r="Q199">
            <v>-157.99485819065922</v>
          </cell>
          <cell r="R199">
            <v>-194.52423813244422</v>
          </cell>
          <cell r="S199">
            <v>-117.56440688455041</v>
          </cell>
          <cell r="T199">
            <v>-149.98242169950572</v>
          </cell>
        </row>
        <row r="200">
          <cell r="A200" t="str">
            <v>Dec / (Inc) in Loans &amp; Advances</v>
          </cell>
          <cell r="B200">
            <v>-15900.599805999998</v>
          </cell>
          <cell r="C200">
            <v>7761.1548979999934</v>
          </cell>
          <cell r="D200">
            <v>21250.064085999998</v>
          </cell>
          <cell r="E200">
            <v>-6532.9399999999951</v>
          </cell>
          <cell r="F200">
            <v>-7962.3499999999985</v>
          </cell>
          <cell r="G200">
            <v>-21917.62000000001</v>
          </cell>
          <cell r="H200">
            <v>-606.98999999999069</v>
          </cell>
          <cell r="I200">
            <v>-3640.3000000000029</v>
          </cell>
          <cell r="J200">
            <v>-5777.8099999999977</v>
          </cell>
          <cell r="K200">
            <v>16478.317370920049</v>
          </cell>
          <cell r="L200">
            <v>22505.553212909595</v>
          </cell>
          <cell r="M200">
            <v>-4170.8714806014614</v>
          </cell>
          <cell r="N200">
            <v>-696.84844995671301</v>
          </cell>
          <cell r="O200">
            <v>-422.24522637118935</v>
          </cell>
          <cell r="P200">
            <v>-491.71744386998762</v>
          </cell>
          <cell r="Q200">
            <v>-359.7773810588842</v>
          </cell>
          <cell r="R200">
            <v>-442.96011749513855</v>
          </cell>
          <cell r="S200">
            <v>-267.71133503357123</v>
          </cell>
          <cell r="T200">
            <v>-341.53189225183451</v>
          </cell>
        </row>
        <row r="201">
          <cell r="A201" t="str">
            <v>Dec / (Inc) in Other Current Assets</v>
          </cell>
          <cell r="B201">
            <v>-177.62016099999983</v>
          </cell>
          <cell r="C201">
            <v>-1082.2805550000003</v>
          </cell>
          <cell r="D201">
            <v>-492.09947099999954</v>
          </cell>
          <cell r="E201">
            <v>-548.87834400000065</v>
          </cell>
          <cell r="F201">
            <v>-728.19999999999982</v>
          </cell>
          <cell r="G201">
            <v>1415.4300000000003</v>
          </cell>
          <cell r="H201">
            <v>5179.01</v>
          </cell>
          <cell r="I201">
            <v>-118.03999999999996</v>
          </cell>
          <cell r="J201">
            <v>-164.79000000000008</v>
          </cell>
          <cell r="K201">
            <v>-50.991000000000099</v>
          </cell>
          <cell r="L201">
            <v>-54.050460000000044</v>
          </cell>
          <cell r="M201">
            <v>-57.293487600000049</v>
          </cell>
          <cell r="N201">
            <v>-60.731096856000022</v>
          </cell>
          <cell r="O201">
            <v>-64.374962667360023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A202" t="str">
            <v>Inc / (Dec) in Current Liabilities</v>
          </cell>
          <cell r="B202">
            <v>8639.3724860000002</v>
          </cell>
          <cell r="C202">
            <v>811.05140100000426</v>
          </cell>
          <cell r="D202">
            <v>-24.605595000000903</v>
          </cell>
          <cell r="E202">
            <v>13232.435744000002</v>
          </cell>
          <cell r="F202">
            <v>7182.9999999999854</v>
          </cell>
          <cell r="G202">
            <v>17417.23000000001</v>
          </cell>
          <cell r="H202">
            <v>18682.789999999994</v>
          </cell>
          <cell r="I202">
            <v>8410.9700000000012</v>
          </cell>
          <cell r="J202">
            <v>5617.2200000000157</v>
          </cell>
          <cell r="K202">
            <v>-21997.056655827153</v>
          </cell>
          <cell r="L202">
            <v>2264.0351971046184</v>
          </cell>
          <cell r="M202">
            <v>2176.4235900881613</v>
          </cell>
          <cell r="N202">
            <v>1606.9800265366357</v>
          </cell>
          <cell r="O202">
            <v>1160.2127845574141</v>
          </cell>
          <cell r="P202">
            <v>138.94666546188819</v>
          </cell>
          <cell r="Q202">
            <v>-170.6185848275054</v>
          </cell>
          <cell r="R202">
            <v>100.30663677680423</v>
          </cell>
          <cell r="S202">
            <v>-252.49315585143631</v>
          </cell>
          <cell r="T202">
            <v>-74.018875955254771</v>
          </cell>
        </row>
        <row r="203">
          <cell r="A203" t="str">
            <v>Changes in Working Capital</v>
          </cell>
          <cell r="B203">
            <v>-8469.7328270000071</v>
          </cell>
          <cell r="C203">
            <v>7577.9405470000056</v>
          </cell>
          <cell r="D203">
            <v>20574.009815999991</v>
          </cell>
          <cell r="E203">
            <v>5820.7968490000094</v>
          </cell>
          <cell r="F203">
            <v>-1291.3300000000163</v>
          </cell>
          <cell r="G203">
            <v>-4282.3300000000054</v>
          </cell>
          <cell r="H203">
            <v>18821.540000000008</v>
          </cell>
          <cell r="I203">
            <v>1830.1499999999905</v>
          </cell>
          <cell r="J203">
            <v>-2412.9499999999753</v>
          </cell>
          <cell r="K203">
            <v>1051.5276030397545</v>
          </cell>
          <cell r="L203">
            <v>24037.233451398213</v>
          </cell>
          <cell r="M203">
            <v>-2684.2343729349159</v>
          </cell>
          <cell r="N203">
            <v>508.3165192923334</v>
          </cell>
          <cell r="O203">
            <v>466.91770933242515</v>
          </cell>
          <cell r="P203">
            <v>-593.44998660450074</v>
          </cell>
          <cell r="Q203">
            <v>-706.49493548713508</v>
          </cell>
          <cell r="R203">
            <v>-559.46761182224145</v>
          </cell>
          <cell r="S203">
            <v>-651.24021667496709</v>
          </cell>
          <cell r="T203">
            <v>-582.71918255914352</v>
          </cell>
        </row>
        <row r="204">
          <cell r="A204" t="str">
            <v>Prior period adjustments</v>
          </cell>
          <cell r="B204">
            <v>707.53499999999997</v>
          </cell>
          <cell r="C204">
            <v>-171.827</v>
          </cell>
          <cell r="D204">
            <v>89.781000000000006</v>
          </cell>
          <cell r="E204">
            <v>-2430.2078676470587</v>
          </cell>
          <cell r="F204">
            <v>-170.37</v>
          </cell>
          <cell r="G204">
            <v>-885.76</v>
          </cell>
          <cell r="H204">
            <v>-1192.19</v>
          </cell>
          <cell r="I204">
            <v>-841</v>
          </cell>
          <cell r="J204">
            <v>-94.47</v>
          </cell>
          <cell r="K204">
            <v>-910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A205" t="str">
            <v>Total CF from Operating Activities</v>
          </cell>
          <cell r="B205">
            <v>7484.6531729999988</v>
          </cell>
          <cell r="C205">
            <v>25601.675546999995</v>
          </cell>
          <cell r="D205">
            <v>40845.966816</v>
          </cell>
          <cell r="E205">
            <v>23876.226849000006</v>
          </cell>
          <cell r="F205">
            <v>21885.989999999983</v>
          </cell>
          <cell r="G205">
            <v>17214.619999999995</v>
          </cell>
          <cell r="H205">
            <v>36591.320000000007</v>
          </cell>
          <cell r="I205">
            <v>19901.57</v>
          </cell>
          <cell r="J205">
            <v>13320.540000000015</v>
          </cell>
          <cell r="K205">
            <v>12567.137603039757</v>
          </cell>
          <cell r="L205">
            <v>40796.012802098121</v>
          </cell>
          <cell r="M205">
            <v>14900.584519717315</v>
          </cell>
          <cell r="N205">
            <v>18790.522712798003</v>
          </cell>
          <cell r="O205">
            <v>19317.034933492389</v>
          </cell>
          <cell r="P205">
            <v>19514.144609672323</v>
          </cell>
          <cell r="Q205">
            <v>20514.840027184106</v>
          </cell>
          <cell r="R205">
            <v>21956.518229429174</v>
          </cell>
          <cell r="S205">
            <v>22950.91017167368</v>
          </cell>
          <cell r="T205">
            <v>24198.593596786326</v>
          </cell>
        </row>
        <row r="207">
          <cell r="A207" t="str">
            <v>Cash Flows from Investing Activities</v>
          </cell>
        </row>
        <row r="208">
          <cell r="A208" t="str">
            <v>Purchase of Fixed Assets</v>
          </cell>
          <cell r="B208">
            <v>-10587.85742800001</v>
          </cell>
          <cell r="C208">
            <v>-9564.8579969999919</v>
          </cell>
          <cell r="D208">
            <v>-10448.137457999987</v>
          </cell>
          <cell r="E208">
            <v>-9538.8917739999997</v>
          </cell>
          <cell r="F208">
            <v>-10109.330000000002</v>
          </cell>
          <cell r="G208">
            <v>-10826.709999999995</v>
          </cell>
          <cell r="H208">
            <v>-11064.119999999983</v>
          </cell>
          <cell r="I208">
            <v>-8869.0400000000191</v>
          </cell>
          <cell r="J208">
            <v>-9916.099999999984</v>
          </cell>
          <cell r="K208">
            <v>-10922.378822277657</v>
          </cell>
          <cell r="L208">
            <v>-13361.564490422701</v>
          </cell>
          <cell r="M208">
            <v>-10107.31927037863</v>
          </cell>
          <cell r="N208">
            <v>-9589.2559365244306</v>
          </cell>
          <cell r="O208">
            <v>-9399.9578485143902</v>
          </cell>
          <cell r="P208">
            <v>-9553.7712154131932</v>
          </cell>
          <cell r="Q208">
            <v>-9725.4186604756251</v>
          </cell>
          <cell r="R208">
            <v>-9792.198706883155</v>
          </cell>
          <cell r="S208">
            <v>-9800.0118552095373</v>
          </cell>
          <cell r="T208">
            <v>-9764.1812196558985</v>
          </cell>
        </row>
        <row r="209">
          <cell r="A209" t="str">
            <v>Chanige in Investments</v>
          </cell>
          <cell r="G209">
            <v>-1026.75</v>
          </cell>
          <cell r="H209">
            <v>-2683.35</v>
          </cell>
          <cell r="I209">
            <v>-96.820000000000164</v>
          </cell>
          <cell r="J209">
            <v>-167.71000000000004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A210" t="str">
            <v>Total CF from Investing Activities</v>
          </cell>
          <cell r="B210">
            <v>-10587.85742800001</v>
          </cell>
          <cell r="C210">
            <v>-9564.8579969999919</v>
          </cell>
          <cell r="D210">
            <v>-10448.137457999987</v>
          </cell>
          <cell r="E210">
            <v>-9538.8917739999997</v>
          </cell>
          <cell r="F210">
            <v>-10109.330000000002</v>
          </cell>
          <cell r="G210">
            <v>-11853.459999999995</v>
          </cell>
          <cell r="H210">
            <v>-13747.469999999983</v>
          </cell>
          <cell r="I210">
            <v>-8965.8600000000188</v>
          </cell>
          <cell r="J210">
            <v>-10083.809999999983</v>
          </cell>
          <cell r="K210">
            <v>-10922.378822277657</v>
          </cell>
          <cell r="L210">
            <v>-13361.564490422701</v>
          </cell>
          <cell r="M210">
            <v>-10107.31927037863</v>
          </cell>
          <cell r="N210">
            <v>-9589.2559365244306</v>
          </cell>
          <cell r="O210">
            <v>-9399.9578485143902</v>
          </cell>
          <cell r="P210">
            <v>-9553.7712154131932</v>
          </cell>
          <cell r="Q210">
            <v>-9725.4186604756251</v>
          </cell>
          <cell r="R210">
            <v>-9792.198706883155</v>
          </cell>
          <cell r="S210">
            <v>-9800.0118552095373</v>
          </cell>
          <cell r="T210">
            <v>-9764.1812196558985</v>
          </cell>
        </row>
        <row r="212">
          <cell r="A212" t="str">
            <v>Cash flow from Operating+Investing activities</v>
          </cell>
          <cell r="B212">
            <v>-3103.2042550000115</v>
          </cell>
          <cell r="C212">
            <v>16036.817550000003</v>
          </cell>
          <cell r="D212">
            <v>30397.829358000014</v>
          </cell>
          <cell r="E212">
            <v>14337.335075000006</v>
          </cell>
          <cell r="F212">
            <v>11776.659999999982</v>
          </cell>
          <cell r="G212">
            <v>5361.16</v>
          </cell>
          <cell r="H212">
            <v>22843.850000000024</v>
          </cell>
          <cell r="I212">
            <v>10935.709999999981</v>
          </cell>
          <cell r="J212">
            <v>3236.7300000000323</v>
          </cell>
          <cell r="K212">
            <v>1644.7587807621003</v>
          </cell>
          <cell r="L212">
            <v>27434.44831167542</v>
          </cell>
          <cell r="M212">
            <v>4793.265249338685</v>
          </cell>
          <cell r="N212">
            <v>9201.2667762735728</v>
          </cell>
          <cell r="O212">
            <v>9917.0770849779983</v>
          </cell>
          <cell r="P212">
            <v>9960.3733942591298</v>
          </cell>
          <cell r="Q212">
            <v>10789.42136670848</v>
          </cell>
          <cell r="R212">
            <v>12164.319522546019</v>
          </cell>
          <cell r="S212">
            <v>13150.898316464143</v>
          </cell>
          <cell r="T212">
            <v>14434.412377130428</v>
          </cell>
        </row>
        <row r="213">
          <cell r="A213" t="str">
            <v>New Cash post dividend and Interest payment</v>
          </cell>
          <cell r="I213">
            <v>7391.2799999999806</v>
          </cell>
          <cell r="J213">
            <v>-349.20999999996758</v>
          </cell>
          <cell r="K213">
            <v>-630.63671923789866</v>
          </cell>
          <cell r="L213">
            <v>24480.256752707781</v>
          </cell>
          <cell r="M213">
            <v>1645.9057117443635</v>
          </cell>
          <cell r="N213">
            <v>5859.5545927464718</v>
          </cell>
          <cell r="O213">
            <v>6432.9842373721031</v>
          </cell>
          <cell r="P213">
            <v>6384.5257619078347</v>
          </cell>
          <cell r="Q213">
            <v>7184.201298082844</v>
          </cell>
          <cell r="R213">
            <v>8459.2311564790107</v>
          </cell>
          <cell r="S213">
            <v>9420.0814726834105</v>
          </cell>
          <cell r="T213">
            <v>10639.923810673637</v>
          </cell>
        </row>
        <row r="214">
          <cell r="A214" t="str">
            <v>Proceeds from Issue of Share Capital</v>
          </cell>
          <cell r="B214">
            <v>0</v>
          </cell>
          <cell r="C214">
            <v>6949.8866760000001</v>
          </cell>
          <cell r="D214">
            <v>0.1606179999998858</v>
          </cell>
          <cell r="E214">
            <v>2.705999999307096E-3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A215" t="str">
            <v>Increase in Deferred Tax Liability</v>
          </cell>
          <cell r="H215">
            <v>580.32000000000062</v>
          </cell>
        </row>
        <row r="216">
          <cell r="A216" t="str">
            <v>Repayment of Long Term Borrowings</v>
          </cell>
          <cell r="B216">
            <v>6558.8133959999977</v>
          </cell>
          <cell r="C216">
            <v>-10546.998728999999</v>
          </cell>
          <cell r="D216">
            <v>-27291.778981000003</v>
          </cell>
          <cell r="E216">
            <v>-7299.2999999999956</v>
          </cell>
          <cell r="F216">
            <v>-2092</v>
          </cell>
          <cell r="G216">
            <v>-2620</v>
          </cell>
          <cell r="H216">
            <v>-26190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</row>
        <row r="217">
          <cell r="A217" t="str">
            <v>Interest on Long Term Loans</v>
          </cell>
          <cell r="B217">
            <v>-1476.16</v>
          </cell>
          <cell r="C217">
            <v>-866.24199999999996</v>
          </cell>
          <cell r="D217">
            <v>-729.21500000000003</v>
          </cell>
          <cell r="E217">
            <v>-84.16</v>
          </cell>
          <cell r="F217">
            <v>-83.03</v>
          </cell>
          <cell r="G217">
            <v>-288.35000000000002</v>
          </cell>
          <cell r="H217">
            <v>-328.19</v>
          </cell>
          <cell r="I217">
            <v>-346.2</v>
          </cell>
          <cell r="J217">
            <v>-358.12</v>
          </cell>
          <cell r="K217">
            <v>-249.97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A218" t="str">
            <v>Dividends Paid</v>
          </cell>
          <cell r="B218">
            <v>-1200</v>
          </cell>
          <cell r="C218">
            <v>-1827.0409999999999</v>
          </cell>
          <cell r="D218">
            <v>-1890</v>
          </cell>
          <cell r="E218">
            <v>-1890</v>
          </cell>
          <cell r="F218">
            <v>-2835</v>
          </cell>
          <cell r="G218">
            <v>-2835</v>
          </cell>
          <cell r="H218">
            <v>-2835</v>
          </cell>
          <cell r="I218">
            <v>-2835</v>
          </cell>
          <cell r="J218">
            <v>-2835</v>
          </cell>
          <cell r="K218">
            <v>-1800.3782222222212</v>
          </cell>
          <cell r="L218">
            <v>-2625.9480524156797</v>
          </cell>
          <cell r="M218">
            <v>-2797.6529223060634</v>
          </cell>
          <cell r="N218">
            <v>-2970.4108298018673</v>
          </cell>
          <cell r="O218">
            <v>-3096.9714200941294</v>
          </cell>
          <cell r="P218">
            <v>-3178.5312287567067</v>
          </cell>
          <cell r="Q218">
            <v>-3204.6400610005653</v>
          </cell>
          <cell r="R218">
            <v>-3293.4118809484517</v>
          </cell>
          <cell r="S218">
            <v>-3316.2816389162076</v>
          </cell>
          <cell r="T218">
            <v>-3372.8787257393687</v>
          </cell>
        </row>
        <row r="219">
          <cell r="A219" t="str">
            <v>Dividend Tax</v>
          </cell>
          <cell r="B219">
            <v>-120</v>
          </cell>
          <cell r="C219">
            <v>-182.70410000000001</v>
          </cell>
          <cell r="D219">
            <v>-207.9</v>
          </cell>
          <cell r="E219">
            <v>-277.2</v>
          </cell>
          <cell r="F219">
            <v>-289.17</v>
          </cell>
          <cell r="G219">
            <v>0</v>
          </cell>
          <cell r="H219">
            <v>-363.23</v>
          </cell>
          <cell r="I219">
            <v>-363.23</v>
          </cell>
          <cell r="J219">
            <v>-392.82</v>
          </cell>
          <cell r="K219">
            <v>-225.04727777777771</v>
          </cell>
          <cell r="L219">
            <v>-328.24350655195985</v>
          </cell>
          <cell r="M219">
            <v>-349.70661528825804</v>
          </cell>
          <cell r="N219">
            <v>-371.30135372523364</v>
          </cell>
          <cell r="O219">
            <v>-387.12142751176634</v>
          </cell>
          <cell r="P219">
            <v>-397.31640359458834</v>
          </cell>
          <cell r="Q219">
            <v>-400.58000762507072</v>
          </cell>
          <cell r="R219">
            <v>-411.67648511855668</v>
          </cell>
          <cell r="S219">
            <v>-414.53520486452589</v>
          </cell>
          <cell r="T219">
            <v>-421.60984071742132</v>
          </cell>
        </row>
        <row r="220">
          <cell r="A220" t="str">
            <v>Total Cash from Financing Activities</v>
          </cell>
          <cell r="B220">
            <v>3762.6533959999979</v>
          </cell>
          <cell r="C220">
            <v>-6473.0991529999992</v>
          </cell>
          <cell r="D220">
            <v>-30118.733363000003</v>
          </cell>
          <cell r="E220">
            <v>-9550.6572939999969</v>
          </cell>
          <cell r="F220">
            <v>-5299.2000000000007</v>
          </cell>
          <cell r="G220">
            <v>-5743.35</v>
          </cell>
          <cell r="H220">
            <v>-29136.1</v>
          </cell>
          <cell r="I220">
            <v>-3544.43</v>
          </cell>
          <cell r="J220">
            <v>-3585.94</v>
          </cell>
          <cell r="K220">
            <v>-2275.3954999999987</v>
          </cell>
          <cell r="L220">
            <v>-2954.1915589676396</v>
          </cell>
          <cell r="M220">
            <v>-3147.3595375943214</v>
          </cell>
          <cell r="N220">
            <v>-3341.7121835271009</v>
          </cell>
          <cell r="O220">
            <v>-3484.0928476058957</v>
          </cell>
          <cell r="P220">
            <v>-3575.847632351295</v>
          </cell>
          <cell r="Q220">
            <v>-3605.220068625636</v>
          </cell>
          <cell r="R220">
            <v>-3705.0883660670083</v>
          </cell>
          <cell r="S220">
            <v>-3730.8168437807335</v>
          </cell>
          <cell r="T220">
            <v>-3794.4885664567901</v>
          </cell>
        </row>
        <row r="222">
          <cell r="A222" t="str">
            <v>Net change in cash &amp; cash equivalents</v>
          </cell>
          <cell r="B222">
            <v>659.44914099998641</v>
          </cell>
          <cell r="C222">
            <v>9563.7183970000042</v>
          </cell>
          <cell r="D222">
            <v>279.09599500001059</v>
          </cell>
          <cell r="E222">
            <v>4786.6777810000094</v>
          </cell>
          <cell r="F222">
            <v>6477.4599999999809</v>
          </cell>
          <cell r="G222">
            <v>-382.19000000000051</v>
          </cell>
          <cell r="H222">
            <v>-6292.2499999999745</v>
          </cell>
          <cell r="I222">
            <v>7391.2799999999806</v>
          </cell>
          <cell r="J222">
            <v>-349.20999999996775</v>
          </cell>
          <cell r="K222">
            <v>-630.63671923789843</v>
          </cell>
          <cell r="L222">
            <v>24480.256752707781</v>
          </cell>
          <cell r="M222">
            <v>1645.9057117443635</v>
          </cell>
          <cell r="N222">
            <v>5859.5545927464718</v>
          </cell>
          <cell r="O222">
            <v>6432.9842373721021</v>
          </cell>
          <cell r="P222">
            <v>6384.5257619078347</v>
          </cell>
          <cell r="Q222">
            <v>7184.201298082844</v>
          </cell>
          <cell r="R222">
            <v>8459.2311564790107</v>
          </cell>
          <cell r="S222">
            <v>9420.0814726834105</v>
          </cell>
          <cell r="T222">
            <v>10639.923810673637</v>
          </cell>
        </row>
        <row r="223">
          <cell r="A223" t="str">
            <v>Check</v>
          </cell>
          <cell r="B223">
            <v>659.4500479000003</v>
          </cell>
          <cell r="C223">
            <v>9563.7205730999995</v>
          </cell>
          <cell r="D223">
            <v>279.2723619999997</v>
          </cell>
          <cell r="E223">
            <v>4786.5998250000011</v>
          </cell>
          <cell r="F223">
            <v>6477.5299999999988</v>
          </cell>
          <cell r="G223">
            <v>-381.83000000000175</v>
          </cell>
          <cell r="H223">
            <v>-6291.869999999999</v>
          </cell>
          <cell r="I223">
            <v>7376.0499999999993</v>
          </cell>
          <cell r="J223">
            <v>-356.70999999999913</v>
          </cell>
          <cell r="K223">
            <v>-630.63671923790025</v>
          </cell>
          <cell r="L223">
            <v>24480.256752707777</v>
          </cell>
          <cell r="M223">
            <v>1645.9057117443663</v>
          </cell>
          <cell r="N223">
            <v>5859.55459274647</v>
          </cell>
          <cell r="O223">
            <v>6432.984237372104</v>
          </cell>
          <cell r="P223">
            <v>6384.5257619078402</v>
          </cell>
          <cell r="Q223">
            <v>7184.201298082844</v>
          </cell>
          <cell r="R223">
            <v>8459.2311564790143</v>
          </cell>
          <cell r="S223">
            <v>9420.0814726834069</v>
          </cell>
          <cell r="T223">
            <v>10639.923810673645</v>
          </cell>
        </row>
        <row r="224">
          <cell r="A224" t="str">
            <v>Net Change in Cash</v>
          </cell>
        </row>
        <row r="225">
          <cell r="A225" t="str">
            <v>Beginning balance</v>
          </cell>
          <cell r="B225">
            <v>3061.7671919999998</v>
          </cell>
          <cell r="C225">
            <v>3721.2172399000001</v>
          </cell>
          <cell r="D225">
            <v>13284.937813</v>
          </cell>
          <cell r="E225">
            <v>13564.210175</v>
          </cell>
          <cell r="F225">
            <v>18350.810000000001</v>
          </cell>
          <cell r="G225">
            <v>24828.34</v>
          </cell>
          <cell r="H225">
            <v>24446.51</v>
          </cell>
          <cell r="I225">
            <v>18154.64</v>
          </cell>
          <cell r="J225">
            <v>25530.69</v>
          </cell>
          <cell r="K225">
            <v>25173.98</v>
          </cell>
          <cell r="L225">
            <v>24543.343280762092</v>
          </cell>
          <cell r="M225">
            <v>49023.600033469877</v>
          </cell>
          <cell r="N225">
            <v>50669.505745214243</v>
          </cell>
          <cell r="O225">
            <v>56529.060337960713</v>
          </cell>
          <cell r="P225">
            <v>62962.044575332817</v>
          </cell>
          <cell r="Q225">
            <v>69346.570337240672</v>
          </cell>
          <cell r="R225">
            <v>76530.771635323516</v>
          </cell>
          <cell r="S225">
            <v>84990.002791802501</v>
          </cell>
          <cell r="T225">
            <v>94410.084264485922</v>
          </cell>
        </row>
        <row r="226">
          <cell r="A226" t="str">
            <v>Ending Balance</v>
          </cell>
          <cell r="B226">
            <v>3721.2172399000001</v>
          </cell>
          <cell r="C226">
            <v>13284.937813</v>
          </cell>
          <cell r="D226">
            <v>13564.210175</v>
          </cell>
          <cell r="E226">
            <v>18350.810000000001</v>
          </cell>
          <cell r="F226">
            <v>24828.34</v>
          </cell>
          <cell r="G226">
            <v>24446.51</v>
          </cell>
          <cell r="H226">
            <v>18154.64</v>
          </cell>
          <cell r="I226">
            <v>25530.69</v>
          </cell>
          <cell r="J226">
            <v>25173.98</v>
          </cell>
          <cell r="K226">
            <v>24543.343280762092</v>
          </cell>
          <cell r="L226">
            <v>49023.600033469877</v>
          </cell>
          <cell r="M226">
            <v>50669.505745214243</v>
          </cell>
          <cell r="N226">
            <v>56529.060337960713</v>
          </cell>
          <cell r="O226">
            <v>62962.044575332817</v>
          </cell>
          <cell r="P226">
            <v>69346.570337240672</v>
          </cell>
          <cell r="Q226">
            <v>76530.771635323516</v>
          </cell>
          <cell r="R226">
            <v>84990.002791802501</v>
          </cell>
          <cell r="S226">
            <v>94410.084264485922</v>
          </cell>
          <cell r="T226">
            <v>105050.00807515957</v>
          </cell>
        </row>
        <row r="229">
          <cell r="A229" t="str">
            <v>Free cash Flow pre dividend</v>
          </cell>
          <cell r="J229">
            <v>3236.7300000000323</v>
          </cell>
          <cell r="K229">
            <v>1644.7587807621003</v>
          </cell>
          <cell r="L229">
            <v>27434.44831167542</v>
          </cell>
          <cell r="M229">
            <v>4793.265249338685</v>
          </cell>
          <cell r="N229">
            <v>9201.2667762735728</v>
          </cell>
          <cell r="O229">
            <v>9917.0770849779983</v>
          </cell>
          <cell r="P229">
            <v>9960.3733942591298</v>
          </cell>
          <cell r="Q229">
            <v>10789.42136670848</v>
          </cell>
          <cell r="R229">
            <v>12164.319522546019</v>
          </cell>
          <cell r="S229">
            <v>13150.898316464143</v>
          </cell>
          <cell r="T229">
            <v>14434.412377130428</v>
          </cell>
        </row>
        <row r="230">
          <cell r="A230" t="str">
            <v>FCF yield</v>
          </cell>
          <cell r="J230">
            <v>3.3178344634592946E-2</v>
          </cell>
          <cell r="K230">
            <v>1.6859723754807265E-2</v>
          </cell>
          <cell r="L230">
            <v>0.28121887860423472</v>
          </cell>
          <cell r="M230">
            <v>4.9133726436117749E-2</v>
          </cell>
          <cell r="N230">
            <v>9.4318278070160813E-2</v>
          </cell>
          <cell r="O230">
            <v>0.10165574554974346</v>
          </cell>
          <cell r="P230">
            <v>0.102099557628828</v>
          </cell>
          <cell r="Q230">
            <v>0.11059777630895727</v>
          </cell>
          <cell r="R230">
            <v>0.12469127340381649</v>
          </cell>
          <cell r="S230">
            <v>0.13480427363361516</v>
          </cell>
          <cell r="T230">
            <v>0.14796103117846177</v>
          </cell>
        </row>
        <row r="231">
          <cell r="A231" t="str">
            <v>FCF pre dividend core</v>
          </cell>
          <cell r="J231">
            <v>-215.87932707062055</v>
          </cell>
          <cell r="K231">
            <v>-834.85601640187497</v>
          </cell>
          <cell r="L231">
            <v>24706.423033427669</v>
          </cell>
          <cell r="M231">
            <v>2309.8781618440203</v>
          </cell>
          <cell r="N231">
            <v>6583.6373364795609</v>
          </cell>
          <cell r="O231">
            <v>7159.0868219138429</v>
          </cell>
          <cell r="P231">
            <v>7061.5920515566731</v>
          </cell>
          <cell r="Q231">
            <v>7736.1770605505953</v>
          </cell>
          <cell r="R231">
            <v>8928.8028500535147</v>
          </cell>
          <cell r="S231">
            <v>9717.0240862336341</v>
          </cell>
          <cell r="T231">
            <v>10775.692841382515</v>
          </cell>
        </row>
        <row r="232">
          <cell r="A232" t="str">
            <v>FCF yield on EV</v>
          </cell>
          <cell r="J232">
            <v>-3.1558135472448973E-3</v>
          </cell>
          <cell r="K232">
            <v>-1.2092789210900559E-2</v>
          </cell>
          <cell r="L232">
            <v>0.5544871609443196</v>
          </cell>
          <cell r="M232">
            <v>5.3829079511681983E-2</v>
          </cell>
          <cell r="N232">
            <v>0.17768743147175703</v>
          </cell>
          <cell r="O232">
            <v>0.23381339417462463</v>
          </cell>
          <cell r="P232">
            <v>0.29138856816974745</v>
          </cell>
          <cell r="Q232">
            <v>0.45373263952721909</v>
          </cell>
          <cell r="R232">
            <v>1.0393390353321064</v>
          </cell>
          <cell r="S232">
            <v>-11.718068707951549</v>
          </cell>
          <cell r="T232">
            <v>-0.93953651791765036</v>
          </cell>
        </row>
        <row r="233">
          <cell r="A233" t="str">
            <v>Operating Ratios</v>
          </cell>
        </row>
        <row r="234">
          <cell r="B234" t="str">
            <v>F1996</v>
          </cell>
          <cell r="C234" t="str">
            <v>F1997</v>
          </cell>
          <cell r="D234" t="str">
            <v>F1998</v>
          </cell>
          <cell r="E234" t="str">
            <v>F1999</v>
          </cell>
          <cell r="F234" t="str">
            <v>F2000</v>
          </cell>
          <cell r="G234" t="str">
            <v>F2001</v>
          </cell>
          <cell r="H234" t="str">
            <v>F2002</v>
          </cell>
          <cell r="I234" t="str">
            <v>F2003</v>
          </cell>
          <cell r="J234" t="str">
            <v>F2004</v>
          </cell>
          <cell r="K234" t="str">
            <v>F2005E</v>
          </cell>
          <cell r="L234" t="str">
            <v>F2006E</v>
          </cell>
          <cell r="M234" t="str">
            <v>F2007E</v>
          </cell>
          <cell r="N234" t="str">
            <v>F2008E</v>
          </cell>
          <cell r="O234" t="str">
            <v>F2009E</v>
          </cell>
          <cell r="P234" t="str">
            <v>F2010E</v>
          </cell>
          <cell r="Q234" t="str">
            <v>F2011E</v>
          </cell>
          <cell r="R234" t="str">
            <v>F2012E</v>
          </cell>
          <cell r="S234" t="str">
            <v>F2013E</v>
          </cell>
          <cell r="T234" t="str">
            <v>F2014E</v>
          </cell>
        </row>
        <row r="235">
          <cell r="A235" t="str">
            <v>Valuations</v>
          </cell>
        </row>
        <row r="236">
          <cell r="A236" t="str">
            <v>EPS (Rs)</v>
          </cell>
          <cell r="B236">
            <v>11.681345000000004</v>
          </cell>
          <cell r="C236">
            <v>14.367193333333343</v>
          </cell>
          <cell r="D236">
            <v>18.21130317460316</v>
          </cell>
          <cell r="E236">
            <v>20.448328571428576</v>
          </cell>
          <cell r="F236">
            <v>21.124869631185803</v>
          </cell>
          <cell r="G236">
            <v>24.71777777777778</v>
          </cell>
          <cell r="H236">
            <v>22.051047619047619</v>
          </cell>
          <cell r="I236">
            <v>14.893714285714291</v>
          </cell>
          <cell r="J236">
            <v>19.632539682539694</v>
          </cell>
          <cell r="K236">
            <v>15.05438095238094</v>
          </cell>
          <cell r="L236">
            <v>10.630047619047625</v>
          </cell>
          <cell r="M236">
            <v>13.397694144977969</v>
          </cell>
          <cell r="N236">
            <v>14.273739399520734</v>
          </cell>
          <cell r="O236">
            <v>15.15515729490749</v>
          </cell>
          <cell r="P236">
            <v>15.800874592316974</v>
          </cell>
          <cell r="Q236">
            <v>16.216996065085237</v>
          </cell>
          <cell r="R236">
            <v>16.35020439286005</v>
          </cell>
          <cell r="S236">
            <v>16.803121841573724</v>
          </cell>
          <cell r="T236">
            <v>16.919804280184735</v>
          </cell>
        </row>
        <row r="237">
          <cell r="A237" t="str">
            <v>EPS Growth</v>
          </cell>
          <cell r="C237">
            <v>0.22992629130749398</v>
          </cell>
          <cell r="D237">
            <v>0.2675616421441962</v>
          </cell>
          <cell r="E237">
            <v>0.12283719486615841</v>
          </cell>
          <cell r="F237">
            <v>3.3085396559136004E-2</v>
          </cell>
          <cell r="G237">
            <v>0.17007954175906059</v>
          </cell>
          <cell r="H237">
            <v>-0.10788713219712054</v>
          </cell>
          <cell r="I237">
            <v>-0.32458019487250345</v>
          </cell>
          <cell r="J237">
            <v>0.31817619875861158</v>
          </cell>
          <cell r="K237">
            <v>-0.2331923838784018</v>
          </cell>
          <cell r="L237">
            <v>-0.29389008736580302</v>
          </cell>
          <cell r="M237">
            <v>0.2603606893511079</v>
          </cell>
          <cell r="N237">
            <v>6.5387763376516972E-2</v>
          </cell>
          <cell r="O237">
            <v>6.1751014973437934E-2</v>
          </cell>
          <cell r="P237">
            <v>4.2607099672034465E-2</v>
          </cell>
          <cell r="Q237">
            <v>2.6335344308763498E-2</v>
          </cell>
          <cell r="R237">
            <v>8.2141185235660163E-3</v>
          </cell>
          <cell r="S237">
            <v>2.7701026716917321E-2</v>
          </cell>
          <cell r="T237">
            <v>6.9440928722137585E-3</v>
          </cell>
        </row>
        <row r="238">
          <cell r="A238" t="str">
            <v>P/E</v>
          </cell>
          <cell r="B238">
            <v>13.25617897596552</v>
          </cell>
          <cell r="C238">
            <v>10.778027162809337</v>
          </cell>
          <cell r="D238">
            <v>8.5029609641526562</v>
          </cell>
          <cell r="E238">
            <v>7.5727460784430143</v>
          </cell>
          <cell r="F238">
            <v>7.3302227518318555</v>
          </cell>
          <cell r="G238">
            <v>6.2647217477299284</v>
          </cell>
          <cell r="H238">
            <v>7.0223420979890809</v>
          </cell>
          <cell r="I238">
            <v>10.397003529772864</v>
          </cell>
          <cell r="J238">
            <v>7.8874156122407681</v>
          </cell>
          <cell r="K238">
            <v>10.286042348058791</v>
          </cell>
          <cell r="L238">
            <v>14.567197208273036</v>
          </cell>
          <cell r="M238">
            <v>11.557959028199225</v>
          </cell>
          <cell r="N238">
            <v>10.848593747283866</v>
          </cell>
          <cell r="O238">
            <v>10.217643867809505</v>
          </cell>
          <cell r="P238">
            <v>9.8000904377340188</v>
          </cell>
          <cell r="Q238">
            <v>9.5486241335032407</v>
          </cell>
          <cell r="R238">
            <v>9.4708296165166743</v>
          </cell>
          <cell r="S238">
            <v>9.2155494353957064</v>
          </cell>
          <cell r="T238">
            <v>9.15199711744593</v>
          </cell>
        </row>
        <row r="239">
          <cell r="A239" t="str">
            <v>CEPS (Rs)</v>
          </cell>
          <cell r="B239">
            <v>19.43870166666667</v>
          </cell>
          <cell r="C239">
            <v>22.951151666666679</v>
          </cell>
          <cell r="D239">
            <v>27.506857142857125</v>
          </cell>
          <cell r="E239">
            <v>30.877715873015877</v>
          </cell>
          <cell r="F239">
            <v>32.383298202614377</v>
          </cell>
          <cell r="G239">
            <v>36.928031746031749</v>
          </cell>
          <cell r="H239">
            <v>35.070412698412696</v>
          </cell>
          <cell r="I239">
            <v>29.577428571428577</v>
          </cell>
          <cell r="J239">
            <v>29.470190476190488</v>
          </cell>
          <cell r="K239">
            <v>24.555301587301575</v>
          </cell>
          <cell r="L239">
            <v>19.326412698412703</v>
          </cell>
          <cell r="M239">
            <v>26.60123706460303</v>
          </cell>
          <cell r="N239">
            <v>27.912410940717827</v>
          </cell>
          <cell r="O239">
            <v>29.019374910326459</v>
          </cell>
          <cell r="P239">
            <v>29.920820990730096</v>
          </cell>
          <cell r="Q239">
            <v>31.916816819487028</v>
          </cell>
          <cell r="R239">
            <v>33.684658670906728</v>
          </cell>
          <cell r="S239">
            <v>35.739660065478439</v>
          </cell>
          <cell r="T239">
            <v>37.463730775156584</v>
          </cell>
        </row>
        <row r="240">
          <cell r="A240" t="str">
            <v>P/CE</v>
          </cell>
          <cell r="B240">
            <v>7.9660670067042352</v>
          </cell>
          <cell r="C240">
            <v>6.746938116613026</v>
          </cell>
          <cell r="D240">
            <v>5.6295053700895394</v>
          </cell>
          <cell r="E240">
            <v>5.0149434834110851</v>
          </cell>
          <cell r="F240">
            <v>4.7817859388855766</v>
          </cell>
          <cell r="G240">
            <v>4.1932914557960439</v>
          </cell>
          <cell r="H240">
            <v>4.4154028448889218</v>
          </cell>
          <cell r="I240">
            <v>5.2354111726123191</v>
          </cell>
          <cell r="J240">
            <v>5.25446213607293</v>
          </cell>
          <cell r="K240">
            <v>6.3061738195094481</v>
          </cell>
          <cell r="L240">
            <v>8.0123508907950605</v>
          </cell>
          <cell r="M240">
            <v>5.8211578515666602</v>
          </cell>
          <cell r="N240">
            <v>5.5477113864825354</v>
          </cell>
          <cell r="O240">
            <v>5.336090128698709</v>
          </cell>
          <cell r="P240">
            <v>5.1753259059293448</v>
          </cell>
          <cell r="Q240">
            <v>4.8516743031045397</v>
          </cell>
          <cell r="R240">
            <v>4.5970482145257172</v>
          </cell>
          <cell r="S240">
            <v>4.3327216799572277</v>
          </cell>
          <cell r="T240">
            <v>4.1333310056425576</v>
          </cell>
        </row>
        <row r="241">
          <cell r="A241" t="str">
            <v>Book Value (Rs)</v>
          </cell>
          <cell r="B241">
            <v>45.614340569999996</v>
          </cell>
          <cell r="C241">
            <v>58.96076041333334</v>
          </cell>
          <cell r="D241">
            <v>81.933165080952378</v>
          </cell>
          <cell r="E241">
            <v>99.194536088888896</v>
          </cell>
          <cell r="F241">
            <v>113.0219365079365</v>
          </cell>
          <cell r="G241">
            <v>132.5103015873016</v>
          </cell>
          <cell r="H241">
            <v>141.8990634920635</v>
          </cell>
          <cell r="I241">
            <v>150.74560317460316</v>
          </cell>
          <cell r="J241">
            <v>163.93060317460316</v>
          </cell>
          <cell r="K241">
            <v>173.71150793650793</v>
          </cell>
          <cell r="L241">
            <v>179.68214999999998</v>
          </cell>
          <cell r="M241">
            <v>188.39065119423566</v>
          </cell>
          <cell r="N241">
            <v>197.66858180392413</v>
          </cell>
          <cell r="O241">
            <v>207.51943404561402</v>
          </cell>
          <cell r="P241">
            <v>217.79000253062006</v>
          </cell>
          <cell r="Q241">
            <v>228.33104997292546</v>
          </cell>
          <cell r="R241">
            <v>238.95868282828448</v>
          </cell>
          <cell r="S241">
            <v>249.88071202530742</v>
          </cell>
          <cell r="T241">
            <v>260.8785848074275</v>
          </cell>
        </row>
        <row r="242">
          <cell r="A242" t="str">
            <v>P/BV</v>
          </cell>
          <cell r="B242">
            <v>3.3947657264137452</v>
          </cell>
          <cell r="C242">
            <v>2.6263229801388781</v>
          </cell>
          <cell r="D242">
            <v>1.8899550608963249</v>
          </cell>
          <cell r="E242">
            <v>1.561073886783823</v>
          </cell>
          <cell r="F242">
            <v>1.3700880093230954</v>
          </cell>
          <cell r="G242">
            <v>1.1685883900730567</v>
          </cell>
          <cell r="H242">
            <v>1.091268653853102</v>
          </cell>
          <cell r="I242">
            <v>1.0272273070587861</v>
          </cell>
          <cell r="J242">
            <v>0.94460702883566294</v>
          </cell>
          <cell r="K242">
            <v>0.89142050425696684</v>
          </cell>
          <cell r="L242">
            <v>0.86179957218900161</v>
          </cell>
          <cell r="M242">
            <v>0.82196223123803325</v>
          </cell>
          <cell r="N242">
            <v>0.78338195471854144</v>
          </cell>
          <cell r="O242">
            <v>0.74619517305527649</v>
          </cell>
          <cell r="P242">
            <v>0.71100600670698344</v>
          </cell>
          <cell r="Q242">
            <v>0.67818196438181078</v>
          </cell>
          <cell r="R242">
            <v>0.64801997637087361</v>
          </cell>
          <cell r="S242">
            <v>0.61969568897465399</v>
          </cell>
          <cell r="T242">
            <v>0.59357114388789511</v>
          </cell>
        </row>
        <row r="243">
          <cell r="A243" t="str">
            <v>DPS (Rs)</v>
          </cell>
          <cell r="B243">
            <v>2</v>
          </cell>
          <cell r="C243">
            <v>2</v>
          </cell>
          <cell r="D243">
            <v>2.9000650793650791</v>
          </cell>
          <cell r="E243">
            <v>3</v>
          </cell>
          <cell r="F243">
            <v>3</v>
          </cell>
          <cell r="G243">
            <v>4.5</v>
          </cell>
          <cell r="H243">
            <v>4.5</v>
          </cell>
          <cell r="I243">
            <v>4.5</v>
          </cell>
          <cell r="J243">
            <v>4.5</v>
          </cell>
          <cell r="K243">
            <v>4.5</v>
          </cell>
          <cell r="L243">
            <v>2.8577432098765416</v>
          </cell>
          <cell r="M243">
            <v>4.1681715117709199</v>
          </cell>
          <cell r="N243">
            <v>4.4407189242953384</v>
          </cell>
          <cell r="O243">
            <v>4.7149378250823286</v>
          </cell>
          <cell r="P243">
            <v>4.9158276509430623</v>
          </cell>
          <cell r="Q243">
            <v>5.045287664693185</v>
          </cell>
          <cell r="R243">
            <v>5.0867302555564526</v>
          </cell>
          <cell r="S243">
            <v>5.2276379062673834</v>
          </cell>
          <cell r="T243">
            <v>5.2639391093908054</v>
          </cell>
        </row>
        <row r="244">
          <cell r="A244" t="str">
            <v>Yield (%)</v>
          </cell>
          <cell r="B244">
            <v>1.2915724895059736E-2</v>
          </cell>
          <cell r="C244">
            <v>1.2915724895059736E-2</v>
          </cell>
          <cell r="D244">
            <v>1.8728221371424471E-2</v>
          </cell>
          <cell r="E244">
            <v>1.9373587342589604E-2</v>
          </cell>
          <cell r="F244">
            <v>1.9373587342589604E-2</v>
          </cell>
          <cell r="G244">
            <v>2.9060381013884404E-2</v>
          </cell>
          <cell r="H244">
            <v>2.9060381013884404E-2</v>
          </cell>
          <cell r="I244">
            <v>2.9060381013884404E-2</v>
          </cell>
          <cell r="J244">
            <v>2.9060381013884404E-2</v>
          </cell>
          <cell r="K244">
            <v>2.9060381013884404E-2</v>
          </cell>
          <cell r="L244">
            <v>1.8454912559745185E-2</v>
          </cell>
          <cell r="M244">
            <v>2.6917478280729223E-2</v>
          </cell>
          <cell r="N244">
            <v>2.8677551981242097E-2</v>
          </cell>
          <cell r="O244">
            <v>3.0448419923037318E-2</v>
          </cell>
          <cell r="P244">
            <v>3.1745738785554166E-2</v>
          </cell>
          <cell r="Q244">
            <v>3.2581773746807784E-2</v>
          </cell>
          <cell r="R244">
            <v>3.2849404298072024E-2</v>
          </cell>
          <cell r="S244">
            <v>3.3759366524167798E-2</v>
          </cell>
          <cell r="T244">
            <v>3.3993794700618703E-2</v>
          </cell>
        </row>
        <row r="245">
          <cell r="A245" t="str">
            <v>EV/EBITDA</v>
          </cell>
          <cell r="B245">
            <v>5.9646667551934005</v>
          </cell>
          <cell r="C245">
            <v>4.9258655085428371</v>
          </cell>
          <cell r="D245">
            <v>3.9216695867750881</v>
          </cell>
          <cell r="E245">
            <v>3.5199931226048466</v>
          </cell>
          <cell r="F245">
            <v>3.8979872152428694</v>
          </cell>
          <cell r="G245">
            <v>3.4566944955971937</v>
          </cell>
          <cell r="H245">
            <v>2.9480334881230235</v>
          </cell>
          <cell r="I245">
            <v>3.9781464843886996</v>
          </cell>
          <cell r="J245">
            <v>3.6892626167736</v>
          </cell>
          <cell r="K245">
            <v>5.0755671599266368</v>
          </cell>
          <cell r="L245">
            <v>5.9917156782441738</v>
          </cell>
          <cell r="M245">
            <v>3.0341625072751977</v>
          </cell>
          <cell r="N245">
            <v>2.6199437701128891</v>
          </cell>
          <cell r="O245">
            <v>2.1295878327394022</v>
          </cell>
          <cell r="P245">
            <v>1.6852155785237672</v>
          </cell>
          <cell r="Q245">
            <v>1.2941412146966849</v>
          </cell>
          <cell r="R245">
            <v>0.89684224732690809</v>
          </cell>
          <cell r="S245">
            <v>0.43954518492662492</v>
          </cell>
          <cell r="T245">
            <v>-4.198103030712047E-2</v>
          </cell>
        </row>
        <row r="247">
          <cell r="A247" t="str">
            <v>Profitability Ratios</v>
          </cell>
        </row>
        <row r="248">
          <cell r="A248" t="str">
            <v>OPM (%)</v>
          </cell>
          <cell r="B248">
            <v>0.51542356172163872</v>
          </cell>
          <cell r="C248">
            <v>0.49832857613580944</v>
          </cell>
          <cell r="D248">
            <v>0.47683776161547231</v>
          </cell>
          <cell r="E248">
            <v>0.47551140161718647</v>
          </cell>
          <cell r="F248">
            <v>0.39305024235178737</v>
          </cell>
          <cell r="G248">
            <v>0.37681996728544948</v>
          </cell>
          <cell r="H248">
            <v>0.40365402729663802</v>
          </cell>
          <cell r="I248">
            <v>0.34373817064580742</v>
          </cell>
          <cell r="J248">
            <v>0.30649839739564239</v>
          </cell>
          <cell r="K248">
            <v>0.24100057488888896</v>
          </cell>
          <cell r="L248">
            <v>0.22484676404297052</v>
          </cell>
          <cell r="M248">
            <v>0.27220910369897555</v>
          </cell>
          <cell r="N248">
            <v>0.29004667162211784</v>
          </cell>
          <cell r="O248">
            <v>0.30086332222042717</v>
          </cell>
          <cell r="P248">
            <v>0.3097742596336488</v>
          </cell>
          <cell r="Q248">
            <v>0.3141340661238935</v>
          </cell>
          <cell r="R248">
            <v>0.31520494613760636</v>
          </cell>
          <cell r="S248">
            <v>0.31947473079095623</v>
          </cell>
          <cell r="T248">
            <v>0.32013722584003806</v>
          </cell>
        </row>
        <row r="249">
          <cell r="A249" t="str">
            <v>NPM (%)</v>
          </cell>
          <cell r="B249">
            <v>0.20326474972298658</v>
          </cell>
          <cell r="C249">
            <v>0.21385721103802149</v>
          </cell>
          <cell r="D249">
            <v>0.24649052794994342</v>
          </cell>
          <cell r="E249">
            <v>0.25598788580657833</v>
          </cell>
          <cell r="F249">
            <v>0.25681516676512017</v>
          </cell>
          <cell r="G249">
            <v>0.26920181959560779</v>
          </cell>
          <cell r="H249">
            <v>0.22612089450520512</v>
          </cell>
          <cell r="I249">
            <v>0.16159461847265066</v>
          </cell>
          <cell r="J249">
            <v>0.19417919276969228</v>
          </cell>
          <cell r="K249">
            <v>0.16959240109541801</v>
          </cell>
          <cell r="L249">
            <v>0.13068582969879702</v>
          </cell>
          <cell r="M249">
            <v>0.15645653683326821</v>
          </cell>
          <cell r="N249">
            <v>0.1592450897487305</v>
          </cell>
          <cell r="O249">
            <v>0.16510362602020609</v>
          </cell>
          <cell r="P249">
            <v>0.16972046992829512</v>
          </cell>
          <cell r="Q249">
            <v>0.17138687091158258</v>
          </cell>
          <cell r="R249">
            <v>0.17078370783705335</v>
          </cell>
          <cell r="S249">
            <v>0.17303524439798829</v>
          </cell>
          <cell r="T249">
            <v>0.17276187765742917</v>
          </cell>
        </row>
        <row r="250">
          <cell r="A250" t="str">
            <v>ROCE (%)</v>
          </cell>
          <cell r="B250">
            <v>0.14208748231634774</v>
          </cell>
          <cell r="C250">
            <v>0.1493485632324891</v>
          </cell>
          <cell r="D250">
            <v>0.15341562365708963</v>
          </cell>
          <cell r="E250">
            <v>0.18015416770440451</v>
          </cell>
          <cell r="F250">
            <v>0.14792526334458175</v>
          </cell>
          <cell r="G250">
            <v>0.16124484024543032</v>
          </cell>
          <cell r="H250">
            <v>0.1646892709632386</v>
          </cell>
          <cell r="I250">
            <v>0.12311502237656438</v>
          </cell>
          <cell r="J250">
            <v>0.16505615328333101</v>
          </cell>
          <cell r="K250">
            <v>0.11169472796500031</v>
          </cell>
          <cell r="L250">
            <v>7.346322940597444E-2</v>
          </cell>
          <cell r="M250">
            <v>9.927074527994964E-2</v>
          </cell>
          <cell r="N250">
            <v>0.10007279631278522</v>
          </cell>
          <cell r="O250">
            <v>0.10076186959653377</v>
          </cell>
          <cell r="P250">
            <v>9.9866203429198622E-2</v>
          </cell>
          <cell r="Q250">
            <v>9.7420042255623326E-2</v>
          </cell>
          <cell r="R250">
            <v>9.3160690615620712E-2</v>
          </cell>
          <cell r="S250">
            <v>9.0654413802293318E-2</v>
          </cell>
          <cell r="T250">
            <v>8.6329066093629767E-2</v>
          </cell>
        </row>
        <row r="251">
          <cell r="A251" t="str">
            <v>RONW (%)</v>
          </cell>
          <cell r="B251">
            <v>0.25608930994132761</v>
          </cell>
          <cell r="C251">
            <v>0.27477273649724931</v>
          </cell>
          <cell r="D251">
            <v>0.26376703698943649</v>
          </cell>
          <cell r="E251">
            <v>0.22578908073541359</v>
          </cell>
          <cell r="F251">
            <v>0.19908793481191633</v>
          </cell>
          <cell r="G251">
            <v>0.20134038584530103</v>
          </cell>
          <cell r="H251">
            <v>0.16071643628248605</v>
          </cell>
          <cell r="I251">
            <v>0.10178702011117662</v>
          </cell>
          <cell r="J251">
            <v>0.12477930829477987</v>
          </cell>
          <cell r="K251">
            <v>8.9173598061213707E-2</v>
          </cell>
          <cell r="L251">
            <v>6.0159809777669875E-2</v>
          </cell>
          <cell r="M251">
            <v>7.2799153327865004E-2</v>
          </cell>
          <cell r="N251">
            <v>7.3945851721612735E-2</v>
          </cell>
          <cell r="O251">
            <v>7.4805555456186931E-2</v>
          </cell>
          <cell r="P251">
            <v>7.4302957956987464E-2</v>
          </cell>
          <cell r="Q251">
            <v>7.2702222744605194E-2</v>
          </cell>
          <cell r="R251">
            <v>6.9978872828415431E-2</v>
          </cell>
          <cell r="S251">
            <v>6.8747003692721131E-2</v>
          </cell>
          <cell r="T251">
            <v>6.6253534238558121E-2</v>
          </cell>
        </row>
        <row r="253">
          <cell r="A253" t="str">
            <v>Other Ratios</v>
          </cell>
        </row>
        <row r="254">
          <cell r="A254" t="str">
            <v>Debt/Equity (%)</v>
          </cell>
          <cell r="B254">
            <v>0.59039416522980848</v>
          </cell>
          <cell r="C254">
            <v>0.27580709728526331</v>
          </cell>
          <cell r="D254">
            <v>5.3668578205579839E-2</v>
          </cell>
          <cell r="E254">
            <v>3.8660603558689096E-3</v>
          </cell>
          <cell r="F254">
            <v>2.6964845425428022E-3</v>
          </cell>
          <cell r="G254">
            <v>3.1384202653785886E-2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A255" t="str">
            <v>Effective Tax Rate</v>
          </cell>
          <cell r="B255">
            <v>0.42521584932416912</v>
          </cell>
          <cell r="C255">
            <v>0.38921555762575372</v>
          </cell>
          <cell r="D255">
            <v>0.31380001617245018</v>
          </cell>
          <cell r="E255">
            <v>0.31833303551344716</v>
          </cell>
          <cell r="F255">
            <v>0.10911280807910059</v>
          </cell>
          <cell r="G255">
            <v>9.4755321993698474E-2</v>
          </cell>
          <cell r="H255">
            <v>0.2622247713730364</v>
          </cell>
          <cell r="I255">
            <v>0.28903221504581145</v>
          </cell>
          <cell r="J255">
            <v>0.26735489557504499</v>
          </cell>
          <cell r="K255">
            <v>0.21983075957478504</v>
          </cell>
          <cell r="L255">
            <v>0.19474855619564307</v>
          </cell>
          <cell r="M255">
            <v>0.29999999999999982</v>
          </cell>
          <cell r="N255">
            <v>0.3</v>
          </cell>
          <cell r="O255">
            <v>0.3</v>
          </cell>
          <cell r="P255">
            <v>0.30000000000000016</v>
          </cell>
          <cell r="Q255">
            <v>0.3</v>
          </cell>
          <cell r="R255">
            <v>0.29999999999999971</v>
          </cell>
          <cell r="S255">
            <v>0.3000000000000001</v>
          </cell>
          <cell r="T255">
            <v>0.3</v>
          </cell>
        </row>
        <row r="257">
          <cell r="A257" t="str">
            <v>Revenue( Rs Million)</v>
          </cell>
        </row>
        <row r="258">
          <cell r="A258" t="str">
            <v>Wireline</v>
          </cell>
          <cell r="E258">
            <v>18545.079671579359</v>
          </cell>
          <cell r="F258">
            <v>51821.97</v>
          </cell>
          <cell r="G258">
            <v>57418.94</v>
          </cell>
          <cell r="H258">
            <v>59961.549999999996</v>
          </cell>
          <cell r="I258">
            <v>54813.61</v>
          </cell>
          <cell r="J258">
            <v>60423.47</v>
          </cell>
          <cell r="K258">
            <v>50933.91</v>
          </cell>
          <cell r="L258">
            <v>43192</v>
          </cell>
          <cell r="M258">
            <v>43986.706045776671</v>
          </cell>
          <cell r="N258">
            <v>44357.237558660927</v>
          </cell>
          <cell r="O258">
            <v>44623.186373827477</v>
          </cell>
          <cell r="P258">
            <v>44858.836935705454</v>
          </cell>
          <cell r="Q258">
            <v>45334.674958719959</v>
          </cell>
          <cell r="R258">
            <v>45603.983472967666</v>
          </cell>
          <cell r="S258">
            <v>46117.686377875587</v>
          </cell>
          <cell r="T258">
            <v>46399.406482416976</v>
          </cell>
        </row>
        <row r="259">
          <cell r="A259" t="str">
            <v>Wireless</v>
          </cell>
          <cell r="E259">
            <v>0</v>
          </cell>
          <cell r="F259">
            <v>0</v>
          </cell>
          <cell r="G259">
            <v>97.160000000000011</v>
          </cell>
          <cell r="H259">
            <v>638.6400000000001</v>
          </cell>
          <cell r="I259">
            <v>1979.1400000000003</v>
          </cell>
          <cell r="J259">
            <v>2274.56</v>
          </cell>
          <cell r="K259">
            <v>3858.16</v>
          </cell>
          <cell r="L259">
            <v>6354.5</v>
          </cell>
          <cell r="M259">
            <v>8176.8364580045072</v>
          </cell>
          <cell r="N259">
            <v>10301.408561222455</v>
          </cell>
          <cell r="O259">
            <v>11362.893794521206</v>
          </cell>
          <cell r="P259">
            <v>11883.346662110805</v>
          </cell>
          <cell r="Q259">
            <v>12264.950166683864</v>
          </cell>
          <cell r="R259">
            <v>12584.66364876107</v>
          </cell>
          <cell r="S259">
            <v>12809.755940589162</v>
          </cell>
          <cell r="T259">
            <v>12913.716231778704</v>
          </cell>
        </row>
        <row r="260">
          <cell r="A260" t="str">
            <v>GSM</v>
          </cell>
          <cell r="E260">
            <v>0</v>
          </cell>
          <cell r="F260">
            <v>0</v>
          </cell>
          <cell r="G260">
            <v>27.12</v>
          </cell>
          <cell r="H260">
            <v>530.81000000000006</v>
          </cell>
          <cell r="I260">
            <v>1633.2500000000002</v>
          </cell>
          <cell r="J260">
            <v>1851.94</v>
          </cell>
          <cell r="K260">
            <v>2840.02</v>
          </cell>
          <cell r="L260">
            <v>5610</v>
          </cell>
          <cell r="M260">
            <v>7338.3931851848847</v>
          </cell>
          <cell r="N260">
            <v>9129.7422441924518</v>
          </cell>
          <cell r="O260">
            <v>10063.65360198376</v>
          </cell>
          <cell r="P260">
            <v>10478.616305328615</v>
          </cell>
          <cell r="Q260">
            <v>10766.564255608244</v>
          </cell>
          <cell r="R260">
            <v>10998.809714544106</v>
          </cell>
          <cell r="S260">
            <v>11168.99535876862</v>
          </cell>
          <cell r="T260">
            <v>11251.523006892785</v>
          </cell>
        </row>
        <row r="261">
          <cell r="A261" t="str">
            <v>CDMA</v>
          </cell>
          <cell r="E261">
            <v>0</v>
          </cell>
          <cell r="F261">
            <v>0</v>
          </cell>
          <cell r="G261">
            <v>70.040000000000006</v>
          </cell>
          <cell r="H261">
            <v>107.83</v>
          </cell>
          <cell r="I261">
            <v>345.89</v>
          </cell>
          <cell r="J261">
            <v>422.62</v>
          </cell>
          <cell r="K261">
            <v>1018.14</v>
          </cell>
          <cell r="L261">
            <v>744.5</v>
          </cell>
          <cell r="M261">
            <v>838.44327281962205</v>
          </cell>
          <cell r="N261">
            <v>1171.6663170300037</v>
          </cell>
          <cell r="O261">
            <v>1299.2401925374447</v>
          </cell>
          <cell r="P261">
            <v>1404.7303567821918</v>
          </cell>
          <cell r="Q261">
            <v>1498.38591107562</v>
          </cell>
          <cell r="R261">
            <v>1585.8539342169638</v>
          </cell>
          <cell r="S261">
            <v>1640.7605818205425</v>
          </cell>
          <cell r="T261">
            <v>1662.1932248859198</v>
          </cell>
        </row>
        <row r="262">
          <cell r="A262" t="str">
            <v>VAS</v>
          </cell>
          <cell r="E262">
            <v>0</v>
          </cell>
          <cell r="F262">
            <v>0</v>
          </cell>
          <cell r="G262">
            <v>329.72</v>
          </cell>
          <cell r="H262">
            <v>836.68000000000006</v>
          </cell>
          <cell r="I262">
            <v>1272.55</v>
          </cell>
          <cell r="J262">
            <v>998.29</v>
          </cell>
          <cell r="K262">
            <v>1131.7800000000002</v>
          </cell>
          <cell r="L262">
            <v>1698</v>
          </cell>
          <cell r="M262">
            <v>1784.6496406672059</v>
          </cell>
          <cell r="N262">
            <v>1810.6355131457426</v>
          </cell>
          <cell r="O262">
            <v>1842.7472531836859</v>
          </cell>
          <cell r="P262">
            <v>1910.4409050817897</v>
          </cell>
          <cell r="Q262">
            <v>2012.3362031534639</v>
          </cell>
          <cell r="R262">
            <v>2125.237018377748</v>
          </cell>
          <cell r="S262">
            <v>2250.65349098365</v>
          </cell>
          <cell r="T262">
            <v>2387.2757825903918</v>
          </cell>
        </row>
        <row r="263">
          <cell r="A263" t="str">
            <v>Total</v>
          </cell>
          <cell r="E263">
            <v>18545.079671579359</v>
          </cell>
          <cell r="F263">
            <v>51821.97</v>
          </cell>
          <cell r="G263">
            <v>57845.82</v>
          </cell>
          <cell r="H263">
            <v>61436.869999999995</v>
          </cell>
          <cell r="I263">
            <v>58065.3</v>
          </cell>
          <cell r="J263">
            <v>63696.32</v>
          </cell>
          <cell r="K263">
            <v>55923.850000000006</v>
          </cell>
          <cell r="L263">
            <v>51244.5</v>
          </cell>
          <cell r="M263">
            <v>53948.192144448389</v>
          </cell>
          <cell r="N263">
            <v>56469.281633029124</v>
          </cell>
          <cell r="O263">
            <v>57828.827421532369</v>
          </cell>
          <cell r="P263">
            <v>58652.624502898048</v>
          </cell>
          <cell r="Q263">
            <v>59611.961328557285</v>
          </cell>
          <cell r="R263">
            <v>60313.884140106486</v>
          </cell>
          <cell r="S263">
            <v>61178.095809448401</v>
          </cell>
          <cell r="T263">
            <v>61700.398496786074</v>
          </cell>
        </row>
        <row r="265">
          <cell r="A265" t="str">
            <v>Revenue Contribution</v>
          </cell>
        </row>
        <row r="266">
          <cell r="A266" t="str">
            <v>Wireline</v>
          </cell>
          <cell r="E266">
            <v>1</v>
          </cell>
          <cell r="F266">
            <v>1</v>
          </cell>
          <cell r="G266">
            <v>0.99262038294210375</v>
          </cell>
          <cell r="H266">
            <v>0.97598640685959426</v>
          </cell>
          <cell r="I266">
            <v>0.9439994282299411</v>
          </cell>
          <cell r="J266">
            <v>0.94861791073644441</v>
          </cell>
          <cell r="K266">
            <v>0.91077259523441245</v>
          </cell>
          <cell r="L266">
            <v>0.84286118510279151</v>
          </cell>
          <cell r="M266">
            <v>0.8153508819721067</v>
          </cell>
          <cell r="N266">
            <v>0.78551092338876483</v>
          </cell>
          <cell r="O266">
            <v>0.77164259355554876</v>
          </cell>
          <cell r="P266">
            <v>0.76482233004746381</v>
          </cell>
          <cell r="Q266">
            <v>0.76049628209434961</v>
          </cell>
          <cell r="R266">
            <v>0.75611087103976971</v>
          </cell>
          <cell r="S266">
            <v>0.75382677031201628</v>
          </cell>
          <cell r="T266">
            <v>0.75201145556351445</v>
          </cell>
        </row>
        <row r="267">
          <cell r="A267" t="str">
            <v>Wireless</v>
          </cell>
          <cell r="E267">
            <v>0</v>
          </cell>
          <cell r="F267">
            <v>0</v>
          </cell>
          <cell r="G267">
            <v>1.6796373532262142E-3</v>
          </cell>
          <cell r="H267">
            <v>1.03950608160865E-2</v>
          </cell>
          <cell r="I267">
            <v>3.4084728745050835E-2</v>
          </cell>
          <cell r="J267">
            <v>3.5709441298963585E-2</v>
          </cell>
          <cell r="K267">
            <v>6.8989527723860203E-2</v>
          </cell>
          <cell r="L267">
            <v>0.12400355160065958</v>
          </cell>
          <cell r="M267">
            <v>0.15156831272697163</v>
          </cell>
          <cell r="N267">
            <v>0.18242499750868296</v>
          </cell>
          <cell r="O267">
            <v>0.19649185883873327</v>
          </cell>
          <cell r="P267">
            <v>0.20260554003893969</v>
          </cell>
          <cell r="Q267">
            <v>0.2057464625108435</v>
          </cell>
          <cell r="R267">
            <v>0.20865284715418847</v>
          </cell>
          <cell r="S267">
            <v>0.20938467879889147</v>
          </cell>
          <cell r="T267">
            <v>0.20929712848534307</v>
          </cell>
        </row>
        <row r="268">
          <cell r="A268" t="str">
            <v>GSM</v>
          </cell>
          <cell r="E268">
            <v>0</v>
          </cell>
          <cell r="F268">
            <v>0</v>
          </cell>
          <cell r="G268">
            <v>4.6883249299603671E-4</v>
          </cell>
          <cell r="H268">
            <v>8.6399258295547943E-3</v>
          </cell>
          <cell r="I268">
            <v>2.8127814718945741E-2</v>
          </cell>
          <cell r="J268">
            <v>2.9074521102631989E-2</v>
          </cell>
          <cell r="K268">
            <v>5.0783699620108411E-2</v>
          </cell>
          <cell r="L268">
            <v>0.10947516318824459</v>
          </cell>
          <cell r="M268">
            <v>0.13602667473149146</v>
          </cell>
          <cell r="N268">
            <v>0.16167625973220148</v>
          </cell>
          <cell r="O268">
            <v>0.1740248601035371</v>
          </cell>
          <cell r="P268">
            <v>0.17865554004000048</v>
          </cell>
          <cell r="Q268">
            <v>0.1806108038664799</v>
          </cell>
          <cell r="R268">
            <v>0.1823594993317684</v>
          </cell>
          <cell r="S268">
            <v>0.18256526639136861</v>
          </cell>
          <cell r="T268">
            <v>0.18235737987136125</v>
          </cell>
        </row>
        <row r="269">
          <cell r="A269" t="str">
            <v>CDMA</v>
          </cell>
          <cell r="E269">
            <v>0</v>
          </cell>
          <cell r="F269">
            <v>0</v>
          </cell>
          <cell r="G269">
            <v>1.2108048602301775E-3</v>
          </cell>
          <cell r="H269">
            <v>1.7551349865317033E-3</v>
          </cell>
          <cell r="I269">
            <v>5.9569140261050918E-3</v>
          </cell>
          <cell r="J269">
            <v>6.6349201963315932E-3</v>
          </cell>
          <cell r="K269">
            <v>1.8205828103751796E-2</v>
          </cell>
          <cell r="L269">
            <v>1.4528388412414991E-2</v>
          </cell>
          <cell r="M269">
            <v>1.5541637995480136E-2</v>
          </cell>
          <cell r="N269">
            <v>2.074873777648149E-2</v>
          </cell>
          <cell r="O269">
            <v>2.2466998735196159E-2</v>
          </cell>
          <cell r="P269">
            <v>2.394999999893924E-2</v>
          </cell>
          <cell r="Q269">
            <v>2.5135658644363609E-2</v>
          </cell>
          <cell r="R269">
            <v>2.6293347822420047E-2</v>
          </cell>
          <cell r="S269">
            <v>2.6819412407522857E-2</v>
          </cell>
          <cell r="T269">
            <v>2.6939748613981841E-2</v>
          </cell>
        </row>
        <row r="270">
          <cell r="A270" t="str">
            <v>VAS</v>
          </cell>
          <cell r="E270">
            <v>0</v>
          </cell>
          <cell r="F270">
            <v>0</v>
          </cell>
          <cell r="G270">
            <v>5.6999797046701044E-3</v>
          </cell>
          <cell r="H270">
            <v>1.3618532324319258E-2</v>
          </cell>
          <cell r="I270">
            <v>2.1915843025008049E-2</v>
          </cell>
          <cell r="J270">
            <v>1.5672647964591988E-2</v>
          </cell>
          <cell r="K270">
            <v>2.0237877041727279E-2</v>
          </cell>
          <cell r="L270">
            <v>3.3135263296548895E-2</v>
          </cell>
          <cell r="M270">
            <v>3.3080805300921612E-2</v>
          </cell>
          <cell r="N270">
            <v>3.2064079102552177E-2</v>
          </cell>
          <cell r="O270">
            <v>3.1865547605717928E-2</v>
          </cell>
          <cell r="P270">
            <v>3.2572129913596516E-2</v>
          </cell>
          <cell r="Q270">
            <v>3.3757255394806951E-2</v>
          </cell>
          <cell r="R270">
            <v>3.5236281806041811E-2</v>
          </cell>
          <cell r="S270">
            <v>3.6788550889092185E-2</v>
          </cell>
          <cell r="T270">
            <v>3.8691415951142408E-2</v>
          </cell>
        </row>
        <row r="272">
          <cell r="A272" t="str">
            <v>Operating Profit( Rs Million)</v>
          </cell>
          <cell r="L272">
            <v>12.292399409116491</v>
          </cell>
          <cell r="N272">
            <v>17.210076908345055</v>
          </cell>
        </row>
        <row r="273">
          <cell r="A273" t="str">
            <v>Wireline</v>
          </cell>
          <cell r="E273">
            <v>-7849.515328420639</v>
          </cell>
          <cell r="F273">
            <v>20368.637867647056</v>
          </cell>
          <cell r="G273">
            <v>21458.024000000005</v>
          </cell>
          <cell r="H273">
            <v>23898.695999999996</v>
          </cell>
          <cell r="I273">
            <v>18997.816000000006</v>
          </cell>
          <cell r="J273">
            <v>18696.39</v>
          </cell>
          <cell r="K273">
            <v>11641.163999999997</v>
          </cell>
          <cell r="L273">
            <v>7707.3800000000047</v>
          </cell>
          <cell r="M273">
            <v>10507.201391378367</v>
          </cell>
          <cell r="N273">
            <v>11377.81062540011</v>
          </cell>
          <cell r="O273">
            <v>11975.0251443257</v>
          </cell>
          <cell r="P273">
            <v>12507.137056304477</v>
          </cell>
          <cell r="Q273">
            <v>12735.415514861212</v>
          </cell>
          <cell r="R273">
            <v>12828.073567688625</v>
          </cell>
          <cell r="S273">
            <v>13070.561218201001</v>
          </cell>
          <cell r="T273">
            <v>13154.742445720229</v>
          </cell>
        </row>
        <row r="274">
          <cell r="A274" t="str">
            <v>Wireless</v>
          </cell>
          <cell r="E274">
            <v>0</v>
          </cell>
          <cell r="F274">
            <v>0</v>
          </cell>
          <cell r="G274">
            <v>9.7159999999999904</v>
          </cell>
          <cell r="H274">
            <v>63.864000000000011</v>
          </cell>
          <cell r="I274">
            <v>197.91399999999999</v>
          </cell>
          <cell r="J274">
            <v>227.45599999999996</v>
          </cell>
          <cell r="K274">
            <v>1157.4479999999999</v>
          </cell>
          <cell r="L274">
            <v>2795.98</v>
          </cell>
          <cell r="M274">
            <v>3107.1978540417122</v>
          </cell>
          <cell r="N274">
            <v>3914.5352532645325</v>
          </cell>
          <cell r="O274">
            <v>4317.8996419180576</v>
          </cell>
          <cell r="P274">
            <v>4515.6717316021068</v>
          </cell>
          <cell r="Q274">
            <v>4783.3305650067068</v>
          </cell>
          <cell r="R274">
            <v>4908.0188230168169</v>
          </cell>
          <cell r="S274">
            <v>5123.9023762356646</v>
          </cell>
          <cell r="T274">
            <v>5165.4864927114813</v>
          </cell>
        </row>
        <row r="275">
          <cell r="A275" t="str">
            <v>GSM</v>
          </cell>
          <cell r="E275">
            <v>0</v>
          </cell>
          <cell r="F275">
            <v>0</v>
          </cell>
          <cell r="G275">
            <v>2.7120000000000002</v>
          </cell>
          <cell r="H275">
            <v>53.08100000000001</v>
          </cell>
          <cell r="I275">
            <v>163.32500000000005</v>
          </cell>
          <cell r="J275">
            <v>185.19400000000002</v>
          </cell>
          <cell r="K275">
            <v>852.00599999999997</v>
          </cell>
          <cell r="L275">
            <v>2468.4</v>
          </cell>
          <cell r="M275">
            <v>2788.5894103702558</v>
          </cell>
          <cell r="N275">
            <v>3469.3020527931312</v>
          </cell>
          <cell r="O275">
            <v>3824.1883687538284</v>
          </cell>
          <cell r="P275">
            <v>3981.8741960248735</v>
          </cell>
          <cell r="Q275">
            <v>4198.9600596872151</v>
          </cell>
          <cell r="R275">
            <v>4289.5357886722013</v>
          </cell>
          <cell r="S275">
            <v>4467.5981435074473</v>
          </cell>
          <cell r="T275">
            <v>4500.609202757114</v>
          </cell>
        </row>
        <row r="276">
          <cell r="A276" t="str">
            <v>CDMA</v>
          </cell>
          <cell r="E276">
            <v>0</v>
          </cell>
          <cell r="F276">
            <v>0</v>
          </cell>
          <cell r="G276">
            <v>7.0039999999999907</v>
          </cell>
          <cell r="H276">
            <v>10.783000000000001</v>
          </cell>
          <cell r="I276">
            <v>34.588999999999942</v>
          </cell>
          <cell r="J276">
            <v>42.261999999999944</v>
          </cell>
          <cell r="K276">
            <v>305.44199999999989</v>
          </cell>
          <cell r="L276">
            <v>327.57999999999993</v>
          </cell>
          <cell r="M276">
            <v>318.60844367145637</v>
          </cell>
          <cell r="N276">
            <v>445.23320047140135</v>
          </cell>
          <cell r="O276">
            <v>493.71127316422894</v>
          </cell>
          <cell r="P276">
            <v>533.79753557723291</v>
          </cell>
          <cell r="Q276">
            <v>584.37050531949171</v>
          </cell>
          <cell r="R276">
            <v>618.48303434461582</v>
          </cell>
          <cell r="S276">
            <v>656.3042327282169</v>
          </cell>
          <cell r="T276">
            <v>664.87728995436782</v>
          </cell>
        </row>
        <row r="277">
          <cell r="A277" t="str">
            <v>VAS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763.53</v>
          </cell>
          <cell r="J277">
            <v>598.97399999999993</v>
          </cell>
          <cell r="K277">
            <v>679.06799999999998</v>
          </cell>
          <cell r="L277">
            <v>1018.8</v>
          </cell>
          <cell r="M277">
            <v>1070.7897844003235</v>
          </cell>
          <cell r="N277">
            <v>1086.3813078874455</v>
          </cell>
          <cell r="O277">
            <v>1105.6483519102114</v>
          </cell>
          <cell r="P277">
            <v>1146.2645430490736</v>
          </cell>
          <cell r="Q277">
            <v>1207.4017218920783</v>
          </cell>
          <cell r="R277">
            <v>1275.1422110266487</v>
          </cell>
          <cell r="S277">
            <v>1350.39209459019</v>
          </cell>
          <cell r="T277">
            <v>1432.365469554235</v>
          </cell>
        </row>
        <row r="278">
          <cell r="A278" t="str">
            <v>Total Operating Profit</v>
          </cell>
          <cell r="E278">
            <v>-7849.515328420639</v>
          </cell>
          <cell r="F278">
            <v>20368.637867647056</v>
          </cell>
          <cell r="G278">
            <v>21467.740000000005</v>
          </cell>
          <cell r="H278">
            <v>23962.559999999998</v>
          </cell>
          <cell r="I278">
            <v>19959.260000000006</v>
          </cell>
          <cell r="J278">
            <v>19522.819999999996</v>
          </cell>
          <cell r="K278">
            <v>13477.679999999997</v>
          </cell>
          <cell r="L278">
            <v>11522.160000000003</v>
          </cell>
          <cell r="M278">
            <v>14685.189029820402</v>
          </cell>
          <cell r="N278">
            <v>16378.727186552089</v>
          </cell>
          <cell r="O278">
            <v>17398.57313815397</v>
          </cell>
          <cell r="P278">
            <v>18169.073330955656</v>
          </cell>
          <cell r="Q278">
            <v>18726.147801759995</v>
          </cell>
          <cell r="R278">
            <v>19011.234601732092</v>
          </cell>
          <cell r="S278">
            <v>19544.855689026859</v>
          </cell>
          <cell r="T278">
            <v>19752.594407985947</v>
          </cell>
        </row>
        <row r="280">
          <cell r="A280" t="str">
            <v>Operating Profit Contribution</v>
          </cell>
        </row>
        <row r="281">
          <cell r="A281" t="str">
            <v>Wireline</v>
          </cell>
          <cell r="E281">
            <v>1</v>
          </cell>
          <cell r="F281">
            <v>1</v>
          </cell>
          <cell r="G281">
            <v>0.9995474139336511</v>
          </cell>
          <cell r="H281">
            <v>0.99733484235407233</v>
          </cell>
          <cell r="I281">
            <v>0.95182967705215527</v>
          </cell>
          <cell r="J281">
            <v>0.95766851305292999</v>
          </cell>
          <cell r="K281">
            <v>0.86373648877254838</v>
          </cell>
          <cell r="L281">
            <v>0.66891798065640495</v>
          </cell>
          <cell r="M281">
            <v>0.71549650263554476</v>
          </cell>
          <cell r="N281">
            <v>0.69467001286534469</v>
          </cell>
          <cell r="O281">
            <v>0.68827627698188809</v>
          </cell>
          <cell r="P281">
            <v>0.68837506616231081</v>
          </cell>
          <cell r="Q281">
            <v>0.68008731158600921</v>
          </cell>
          <cell r="R281">
            <v>0.67476278297674963</v>
          </cell>
          <cell r="S281">
            <v>0.66874687775460295</v>
          </cell>
          <cell r="T281">
            <v>0.66597542449420133</v>
          </cell>
        </row>
        <row r="282">
          <cell r="A282" t="str">
            <v>Wireless</v>
          </cell>
          <cell r="E282">
            <v>0</v>
          </cell>
          <cell r="F282">
            <v>0</v>
          </cell>
          <cell r="G282">
            <v>4.5258606634885593E-4</v>
          </cell>
          <cell r="H282">
            <v>2.6651576459276478E-3</v>
          </cell>
          <cell r="I282">
            <v>9.9158986856226101E-3</v>
          </cell>
          <cell r="J282">
            <v>1.1650775861274139E-2</v>
          </cell>
          <cell r="K282">
            <v>8.5878875296045029E-2</v>
          </cell>
          <cell r="L282">
            <v>0.24266109826629723</v>
          </cell>
          <cell r="M282">
            <v>0.21158718813439154</v>
          </cell>
          <cell r="N282">
            <v>0.23900118786266855</v>
          </cell>
          <cell r="O282">
            <v>0.2481755031077334</v>
          </cell>
          <cell r="P282">
            <v>0.24853616083482402</v>
          </cell>
          <cell r="Q282">
            <v>0.25543590788902887</v>
          </cell>
          <cell r="R282">
            <v>0.25816412904449942</v>
          </cell>
          <cell r="S282">
            <v>0.26216117723050758</v>
          </cell>
          <cell r="T282">
            <v>0.26150926739138036</v>
          </cell>
        </row>
        <row r="283">
          <cell r="A283" t="str">
            <v>GSM</v>
          </cell>
          <cell r="E283">
            <v>0</v>
          </cell>
          <cell r="F283">
            <v>0</v>
          </cell>
          <cell r="G283">
            <v>1.2632908727234444E-4</v>
          </cell>
          <cell r="H283">
            <v>2.2151639891564178E-3</v>
          </cell>
          <cell r="I283">
            <v>8.1829186051987895E-3</v>
          </cell>
          <cell r="J283">
            <v>9.4860271210818956E-3</v>
          </cell>
          <cell r="K283">
            <v>6.3216072795911474E-2</v>
          </cell>
          <cell r="L283">
            <v>0.21423066508363009</v>
          </cell>
          <cell r="M283">
            <v>0.18989128466154717</v>
          </cell>
          <cell r="N283">
            <v>0.21181756147948022</v>
          </cell>
          <cell r="O283">
            <v>0.21979896502935781</v>
          </cell>
          <cell r="P283">
            <v>0.21915670235315379</v>
          </cell>
          <cell r="Q283">
            <v>0.22422978308932134</v>
          </cell>
          <cell r="R283">
            <v>0.22563162669516404</v>
          </cell>
          <cell r="S283">
            <v>0.22858179229308445</v>
          </cell>
          <cell r="T283">
            <v>0.22784901617468153</v>
          </cell>
        </row>
        <row r="284">
          <cell r="A284" t="str">
            <v>CDMA</v>
          </cell>
          <cell r="E284">
            <v>0</v>
          </cell>
          <cell r="F284">
            <v>0</v>
          </cell>
          <cell r="G284">
            <v>3.2625697907651152E-4</v>
          </cell>
          <cell r="H284">
            <v>4.4999365677122989E-4</v>
          </cell>
          <cell r="I284">
            <v>1.73298008042382E-3</v>
          </cell>
          <cell r="J284">
            <v>2.1647487401922445E-3</v>
          </cell>
          <cell r="K284">
            <v>2.2662802500133552E-2</v>
          </cell>
          <cell r="L284">
            <v>2.8430433182667122E-2</v>
          </cell>
          <cell r="M284">
            <v>2.169590347284436E-2</v>
          </cell>
          <cell r="N284">
            <v>2.7183626383188331E-2</v>
          </cell>
          <cell r="O284">
            <v>2.8376538078375597E-2</v>
          </cell>
          <cell r="P284">
            <v>2.9379458481670194E-2</v>
          </cell>
          <cell r="Q284">
            <v>3.1206124799707555E-2</v>
          </cell>
          <cell r="R284">
            <v>3.2532502349335406E-2</v>
          </cell>
          <cell r="S284">
            <v>3.3579384937423108E-2</v>
          </cell>
          <cell r="T284">
            <v>3.3660251216698849E-2</v>
          </cell>
        </row>
        <row r="285">
          <cell r="A285" t="str">
            <v>VAS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3.8254424262222135E-2</v>
          </cell>
          <cell r="J285">
            <v>3.0680711085796009E-2</v>
          </cell>
          <cell r="K285">
            <v>5.0384635931406602E-2</v>
          </cell>
          <cell r="L285">
            <v>8.8420921077297973E-2</v>
          </cell>
          <cell r="M285">
            <v>7.2916309230063689E-2</v>
          </cell>
          <cell r="N285">
            <v>6.6328799271986733E-2</v>
          </cell>
          <cell r="O285">
            <v>6.3548219910378428E-2</v>
          </cell>
          <cell r="P285">
            <v>6.3088773002865223E-2</v>
          </cell>
          <cell r="Q285">
            <v>6.4476780524961974E-2</v>
          </cell>
          <cell r="R285">
            <v>6.7073087978750834E-2</v>
          </cell>
          <cell r="S285">
            <v>6.90919450148893E-2</v>
          </cell>
          <cell r="T285">
            <v>7.2515308114418198E-2</v>
          </cell>
        </row>
        <row r="287">
          <cell r="A287" t="str">
            <v>Subscribers</v>
          </cell>
        </row>
        <row r="288">
          <cell r="A288" t="str">
            <v>Wireline</v>
          </cell>
          <cell r="E288">
            <v>3653.91</v>
          </cell>
          <cell r="F288">
            <v>4031.6239999999998</v>
          </cell>
          <cell r="G288">
            <v>4335.1899999999996</v>
          </cell>
          <cell r="H288">
            <v>4496.5050000000001</v>
          </cell>
          <cell r="I288">
            <v>4633.6650000000009</v>
          </cell>
          <cell r="J288">
            <v>4367.2340000000004</v>
          </cell>
          <cell r="K288">
            <v>4075.34</v>
          </cell>
          <cell r="L288">
            <v>3877.6080000000002</v>
          </cell>
          <cell r="M288">
            <v>3873.7604758918569</v>
          </cell>
          <cell r="N288">
            <v>3871.0043050381482</v>
          </cell>
          <cell r="O288">
            <v>3868.8449041570666</v>
          </cell>
          <cell r="P288">
            <v>3866.7870774867824</v>
          </cell>
          <cell r="Q288">
            <v>3864.8351350681323</v>
          </cell>
          <cell r="R288">
            <v>3862.9926574606775</v>
          </cell>
          <cell r="S288">
            <v>3861.7626293733474</v>
          </cell>
          <cell r="T288">
            <v>3860.6468607828992</v>
          </cell>
        </row>
        <row r="289">
          <cell r="A289" t="str">
            <v>Wireless</v>
          </cell>
          <cell r="E289">
            <v>0</v>
          </cell>
          <cell r="F289">
            <v>0</v>
          </cell>
          <cell r="G289">
            <v>18.243000000000002</v>
          </cell>
          <cell r="H289">
            <v>200.20699999999999</v>
          </cell>
          <cell r="I289">
            <v>291.91700000000003</v>
          </cell>
          <cell r="J289">
            <v>467.24599999999998</v>
          </cell>
          <cell r="K289">
            <v>1078.1369999999999</v>
          </cell>
          <cell r="L289">
            <v>2046.809</v>
          </cell>
          <cell r="M289">
            <v>2931.7960185527909</v>
          </cell>
          <cell r="N289">
            <v>3742.4823940200476</v>
          </cell>
          <cell r="O289">
            <v>4119.4725053814536</v>
          </cell>
          <cell r="P289">
            <v>4394.3593888523892</v>
          </cell>
          <cell r="Q289">
            <v>4650.3696434720005</v>
          </cell>
          <cell r="R289">
            <v>4891.0435425265541</v>
          </cell>
          <cell r="S289">
            <v>5092.7225679955072</v>
          </cell>
          <cell r="T289">
            <v>5244.6037740453039</v>
          </cell>
        </row>
        <row r="290">
          <cell r="A290" t="str">
            <v>GSM</v>
          </cell>
          <cell r="E290">
            <v>0</v>
          </cell>
          <cell r="F290">
            <v>0</v>
          </cell>
          <cell r="G290">
            <v>18.243000000000002</v>
          </cell>
          <cell r="H290">
            <v>200.20699999999999</v>
          </cell>
          <cell r="I290">
            <v>291.91700000000003</v>
          </cell>
          <cell r="J290">
            <v>360.55</v>
          </cell>
          <cell r="K290">
            <v>881.69599999999991</v>
          </cell>
          <cell r="L290">
            <v>1941.146</v>
          </cell>
          <cell r="M290">
            <v>2584.630116052791</v>
          </cell>
          <cell r="N290">
            <v>3330.5806303200475</v>
          </cell>
          <cell r="O290">
            <v>3643.8552379854536</v>
          </cell>
          <cell r="P290">
            <v>3867.1325634626292</v>
          </cell>
          <cell r="Q290">
            <v>4068.4366866088549</v>
          </cell>
          <cell r="R290">
            <v>4256.6493584301252</v>
          </cell>
          <cell r="S290">
            <v>4423.3745709701525</v>
          </cell>
          <cell r="T290">
            <v>4551.8973986853043</v>
          </cell>
        </row>
        <row r="291">
          <cell r="A291" t="str">
            <v>CDMA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106.696</v>
          </cell>
          <cell r="K291">
            <v>196.44099999999997</v>
          </cell>
          <cell r="L291">
            <v>105.663</v>
          </cell>
          <cell r="M291">
            <v>347.16590250000007</v>
          </cell>
          <cell r="N291">
            <v>411.90176370000012</v>
          </cell>
          <cell r="O291">
            <v>475.6172673960001</v>
          </cell>
          <cell r="P291">
            <v>527.22682538976017</v>
          </cell>
          <cell r="Q291">
            <v>581.93295686314571</v>
          </cell>
          <cell r="R291">
            <v>634.39418409642872</v>
          </cell>
          <cell r="S291">
            <v>669.34799702535497</v>
          </cell>
          <cell r="T291">
            <v>692.70637535999924</v>
          </cell>
        </row>
        <row r="292">
          <cell r="A292" t="str">
            <v>Total Subscribers</v>
          </cell>
          <cell r="E292">
            <v>3653.91</v>
          </cell>
          <cell r="F292">
            <v>4031.6239999999998</v>
          </cell>
          <cell r="G292">
            <v>4353.433</v>
          </cell>
          <cell r="H292">
            <v>4696.7120000000004</v>
          </cell>
          <cell r="I292">
            <v>4925.5820000000012</v>
          </cell>
          <cell r="J292">
            <v>4834.4800000000005</v>
          </cell>
          <cell r="K292">
            <v>5153.4769999999999</v>
          </cell>
          <cell r="L292">
            <v>5924.4170000000004</v>
          </cell>
          <cell r="M292">
            <v>6805.5564944446478</v>
          </cell>
          <cell r="N292">
            <v>7613.4866990581959</v>
          </cell>
          <cell r="O292">
            <v>7988.3174095385202</v>
          </cell>
          <cell r="P292">
            <v>8261.1464663391707</v>
          </cell>
          <cell r="Q292">
            <v>8515.2047785401337</v>
          </cell>
          <cell r="R292">
            <v>8754.0361999872312</v>
          </cell>
          <cell r="S292">
            <v>8954.4851973688546</v>
          </cell>
          <cell r="T292">
            <v>9105.2506348282041</v>
          </cell>
        </row>
        <row r="294">
          <cell r="A294" t="str">
            <v>ARPUs</v>
          </cell>
        </row>
        <row r="295">
          <cell r="A295" t="str">
            <v>Wireless ARPUs</v>
          </cell>
          <cell r="E295">
            <v>0</v>
          </cell>
          <cell r="F295">
            <v>0</v>
          </cell>
          <cell r="G295">
            <v>235.37795318752396</v>
          </cell>
          <cell r="H295">
            <v>384.73296711680791</v>
          </cell>
          <cell r="I295">
            <v>525.47308537414688</v>
          </cell>
          <cell r="J295">
            <v>449.40791386128848</v>
          </cell>
          <cell r="K295">
            <v>361.98130912342111</v>
          </cell>
          <cell r="L295">
            <v>314.66514951952678</v>
          </cell>
          <cell r="M295">
            <v>262.45571375800517</v>
          </cell>
          <cell r="N295">
            <v>249.47924303730636</v>
          </cell>
          <cell r="O295">
            <v>237.73086726407158</v>
          </cell>
          <cell r="P295">
            <v>230.68372103492749</v>
          </cell>
          <cell r="Q295">
            <v>224.56170841435977</v>
          </cell>
          <cell r="R295">
            <v>218.8055706295782</v>
          </cell>
          <cell r="S295">
            <v>213.27519102235618</v>
          </cell>
          <cell r="T295">
            <v>208.05623349493771</v>
          </cell>
        </row>
        <row r="296">
          <cell r="A296" t="str">
            <v xml:space="preserve">% of Bharti's ARPUs </v>
          </cell>
          <cell r="K296">
            <v>0.70707310103607457</v>
          </cell>
          <cell r="L296">
            <v>0.71240228150959373</v>
          </cell>
          <cell r="M296">
            <v>0.66980060076347714</v>
          </cell>
          <cell r="N296">
            <v>0.75226515932049187</v>
          </cell>
          <cell r="O296">
            <v>0.78159324594844015</v>
          </cell>
          <cell r="P296">
            <v>0.80368736363177584</v>
          </cell>
          <cell r="Q296">
            <v>0.81530645992406914</v>
          </cell>
          <cell r="R296">
            <v>0.8260720216779539</v>
          </cell>
          <cell r="S296">
            <v>0.83744929147726888</v>
          </cell>
          <cell r="T296">
            <v>0.85018608868939016</v>
          </cell>
        </row>
        <row r="297">
          <cell r="A297" t="str">
            <v>Wireline ARPUs</v>
          </cell>
          <cell r="E297">
            <v>0</v>
          </cell>
          <cell r="F297">
            <v>819.78927636326091</v>
          </cell>
          <cell r="G297">
            <v>807.5960880699464</v>
          </cell>
          <cell r="H297">
            <v>816.22081982375221</v>
          </cell>
          <cell r="I297">
            <v>679.35628069721952</v>
          </cell>
          <cell r="J297">
            <v>645.10500562221614</v>
          </cell>
          <cell r="K297">
            <v>606.13031049535357</v>
          </cell>
          <cell r="L297">
            <v>599.14889422136298</v>
          </cell>
          <cell r="M297">
            <v>590.21510011130454</v>
          </cell>
          <cell r="N297">
            <v>581.50465085399776</v>
          </cell>
          <cell r="O297">
            <v>573.01196282812361</v>
          </cell>
          <cell r="P297">
            <v>564.73159200289615</v>
          </cell>
          <cell r="Q297">
            <v>556.65823044829949</v>
          </cell>
          <cell r="R297">
            <v>548.78670293256778</v>
          </cell>
          <cell r="S297">
            <v>541.11196360472945</v>
          </cell>
          <cell r="T297">
            <v>533.62909276008691</v>
          </cell>
        </row>
        <row r="298">
          <cell r="A298" t="str">
            <v xml:space="preserve">% of Bharti's ARPUs 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0.4954723545485531</v>
          </cell>
          <cell r="K298">
            <v>0.48445428840866051</v>
          </cell>
          <cell r="L298">
            <v>0.52751438906610559</v>
          </cell>
          <cell r="M298">
            <v>0.54699865611240861</v>
          </cell>
          <cell r="N298">
            <v>0.56729052541989355</v>
          </cell>
          <cell r="O298">
            <v>0.58842676854235654</v>
          </cell>
          <cell r="P298">
            <v>0.61044594148831044</v>
          </cell>
          <cell r="Q298">
            <v>0.63338847466885861</v>
          </cell>
          <cell r="R298">
            <v>0.65729676747517263</v>
          </cell>
          <cell r="S298">
            <v>0.68221528772648821</v>
          </cell>
          <cell r="T298">
            <v>0.70819067624213849</v>
          </cell>
        </row>
        <row r="300">
          <cell r="A300" t="str">
            <v>Broadband Services</v>
          </cell>
        </row>
        <row r="301">
          <cell r="A301" t="str">
            <v>Broadband  Subscribers</v>
          </cell>
          <cell r="L301">
            <v>458.38</v>
          </cell>
          <cell r="M301">
            <v>750</v>
          </cell>
          <cell r="N301">
            <v>1050</v>
          </cell>
          <cell r="O301">
            <v>1250</v>
          </cell>
          <cell r="P301">
            <v>1450</v>
          </cell>
          <cell r="Q301">
            <v>1650</v>
          </cell>
          <cell r="R301">
            <v>1850</v>
          </cell>
          <cell r="S301">
            <v>2050</v>
          </cell>
          <cell r="T301">
            <v>2250</v>
          </cell>
        </row>
        <row r="302">
          <cell r="A302" t="str">
            <v>ARPUs( Rs.)</v>
          </cell>
          <cell r="L302">
            <v>351</v>
          </cell>
          <cell r="M302">
            <v>333.45</v>
          </cell>
          <cell r="N302">
            <v>325.11374999999998</v>
          </cell>
          <cell r="O302">
            <v>316.98590625000003</v>
          </cell>
          <cell r="P302">
            <v>316.98590625000003</v>
          </cell>
          <cell r="Q302">
            <v>316.98590625000003</v>
          </cell>
          <cell r="R302">
            <v>316.98590625000003</v>
          </cell>
          <cell r="S302">
            <v>316.98590625000003</v>
          </cell>
          <cell r="T302">
            <v>316.98590625000003</v>
          </cell>
        </row>
        <row r="303">
          <cell r="A303" t="str">
            <v>Revenues( Rs  million)</v>
          </cell>
          <cell r="L303">
            <v>965.52890740800001</v>
          </cell>
          <cell r="M303">
            <v>2417.6058660000003</v>
          </cell>
          <cell r="N303">
            <v>3511.2285000000011</v>
          </cell>
          <cell r="O303">
            <v>4374.4055062500001</v>
          </cell>
          <cell r="P303">
            <v>5135.1716812500008</v>
          </cell>
          <cell r="Q303">
            <v>5895.9378562500006</v>
          </cell>
          <cell r="R303">
            <v>6656.7040312500003</v>
          </cell>
          <cell r="S303">
            <v>7417.470206250001</v>
          </cell>
          <cell r="T303">
            <v>8178.2363812500007</v>
          </cell>
        </row>
        <row r="304">
          <cell r="A304" t="str">
            <v>% of Total Revenues</v>
          </cell>
          <cell r="L304">
            <v>1.8841610463718059E-2</v>
          </cell>
          <cell r="M304">
            <v>4.4813473258320989E-2</v>
          </cell>
          <cell r="N304">
            <v>6.2179443379819239E-2</v>
          </cell>
          <cell r="O304">
            <v>7.5644029133836541E-2</v>
          </cell>
          <cell r="P304">
            <v>8.7552291560222845E-2</v>
          </cell>
          <cell r="Q304">
            <v>9.8905282175735659E-2</v>
          </cell>
          <cell r="R304">
            <v>0.11036768939945521</v>
          </cell>
          <cell r="S304">
            <v>0.12124388816142984</v>
          </cell>
          <cell r="T304">
            <v>0.13254754556692205</v>
          </cell>
        </row>
        <row r="308">
          <cell r="A308" t="str">
            <v>FINANCIAL SUMMARY</v>
          </cell>
        </row>
        <row r="310">
          <cell r="A310" t="str">
            <v>Income Statement</v>
          </cell>
          <cell r="L310">
            <v>0.17562860404531219</v>
          </cell>
        </row>
        <row r="311">
          <cell r="A311" t="str">
            <v>(Rs Million)</v>
          </cell>
          <cell r="B311" t="str">
            <v>F1996</v>
          </cell>
          <cell r="C311" t="str">
            <v>F1997</v>
          </cell>
          <cell r="D311" t="str">
            <v>F1998</v>
          </cell>
          <cell r="E311" t="str">
            <v>F1999</v>
          </cell>
          <cell r="F311" t="str">
            <v>F2000</v>
          </cell>
          <cell r="G311" t="str">
            <v>F2001</v>
          </cell>
          <cell r="H311" t="str">
            <v>F2002</v>
          </cell>
          <cell r="I311" t="str">
            <v>F2003</v>
          </cell>
          <cell r="J311" t="str">
            <v>F2004</v>
          </cell>
          <cell r="K311" t="str">
            <v>F2005E</v>
          </cell>
          <cell r="L311" t="str">
            <v>F2006E</v>
          </cell>
          <cell r="M311" t="str">
            <v>F2007E</v>
          </cell>
          <cell r="N311" t="str">
            <v>F2008E</v>
          </cell>
        </row>
        <row r="312">
          <cell r="A312" t="str">
            <v>Wireline Revenues</v>
          </cell>
          <cell r="B312">
            <v>34305.413</v>
          </cell>
          <cell r="C312">
            <v>39700.255000000005</v>
          </cell>
          <cell r="D312">
            <v>45302.365999999995</v>
          </cell>
          <cell r="E312">
            <v>48641.01</v>
          </cell>
          <cell r="F312">
            <v>49642.21</v>
          </cell>
          <cell r="G312">
            <v>54103.01</v>
          </cell>
          <cell r="H312">
            <v>54967.13</v>
          </cell>
          <cell r="I312">
            <v>48991.07</v>
          </cell>
          <cell r="J312">
            <v>47318.26</v>
          </cell>
          <cell r="K312">
            <v>43588.68</v>
          </cell>
          <cell r="L312">
            <v>39139</v>
          </cell>
          <cell r="M312">
            <v>40368.206038518467</v>
          </cell>
          <cell r="N312">
            <v>40511.56650833958</v>
          </cell>
        </row>
        <row r="313">
          <cell r="A313" t="str">
            <v>Wireless Revenues</v>
          </cell>
          <cell r="G313">
            <v>97.160000000000011</v>
          </cell>
          <cell r="H313">
            <v>638.6400000000001</v>
          </cell>
          <cell r="I313">
            <v>1979.1400000000003</v>
          </cell>
          <cell r="J313">
            <v>2274.56</v>
          </cell>
          <cell r="K313">
            <v>3858.16</v>
          </cell>
          <cell r="L313">
            <v>6354.5</v>
          </cell>
          <cell r="M313">
            <v>8176.8364580045072</v>
          </cell>
          <cell r="N313">
            <v>10301.408561222455</v>
          </cell>
        </row>
        <row r="314">
          <cell r="A314" t="str">
            <v>Interconnect Revenues</v>
          </cell>
          <cell r="G314">
            <v>3315.93</v>
          </cell>
          <cell r="H314">
            <v>4994.42</v>
          </cell>
          <cell r="I314">
            <v>5822.54</v>
          </cell>
          <cell r="J314">
            <v>13105.21</v>
          </cell>
          <cell r="K314">
            <v>7345.23</v>
          </cell>
          <cell r="L314">
            <v>4053</v>
          </cell>
          <cell r="M314">
            <v>3618.500007258207</v>
          </cell>
          <cell r="N314">
            <v>3845.671050321348</v>
          </cell>
        </row>
        <row r="315">
          <cell r="A315" t="str">
            <v>VAS &amp; Others</v>
          </cell>
          <cell r="B315">
            <v>175.76</v>
          </cell>
          <cell r="C315">
            <v>608.49099999999999</v>
          </cell>
          <cell r="D315">
            <v>1243.5239999999999</v>
          </cell>
          <cell r="E315">
            <v>1683.43</v>
          </cell>
          <cell r="F315">
            <v>2179.7600000000002</v>
          </cell>
          <cell r="G315">
            <v>329.72</v>
          </cell>
          <cell r="H315">
            <v>836.68000000000006</v>
          </cell>
          <cell r="I315">
            <v>1272.55</v>
          </cell>
          <cell r="J315">
            <v>998.29</v>
          </cell>
          <cell r="K315">
            <v>1131.7800000000002</v>
          </cell>
          <cell r="L315">
            <v>1698</v>
          </cell>
          <cell r="M315">
            <v>1784.6496406672059</v>
          </cell>
          <cell r="N315">
            <v>1810.6355131457426</v>
          </cell>
        </row>
        <row r="316">
          <cell r="A316" t="str">
            <v>Operating Revenues</v>
          </cell>
          <cell r="B316">
            <v>34481.173000000003</v>
          </cell>
          <cell r="C316">
            <v>40308.746000000006</v>
          </cell>
          <cell r="D316">
            <v>46545.889999999992</v>
          </cell>
          <cell r="E316">
            <v>50324.44</v>
          </cell>
          <cell r="F316">
            <v>51821.97</v>
          </cell>
          <cell r="G316">
            <v>57845.820000000007</v>
          </cell>
          <cell r="H316">
            <v>61436.869999999995</v>
          </cell>
          <cell r="I316">
            <v>58065.3</v>
          </cell>
          <cell r="J316">
            <v>63696.32</v>
          </cell>
          <cell r="K316">
            <v>55923.849999999991</v>
          </cell>
          <cell r="L316">
            <v>51244.5</v>
          </cell>
          <cell r="M316">
            <v>53948.192144448389</v>
          </cell>
          <cell r="N316">
            <v>56469.281633029124</v>
          </cell>
        </row>
        <row r="317">
          <cell r="A317" t="str">
            <v xml:space="preserve">Interconnect / Network Ch. </v>
          </cell>
          <cell r="B317">
            <v>7613.8270000000002</v>
          </cell>
          <cell r="C317">
            <v>8822.5419999999995</v>
          </cell>
          <cell r="D317">
            <v>10239.977000000001</v>
          </cell>
          <cell r="E317">
            <v>10911.893</v>
          </cell>
          <cell r="F317">
            <v>10504.17</v>
          </cell>
          <cell r="G317">
            <v>11316.63</v>
          </cell>
          <cell r="H317">
            <v>9875.83</v>
          </cell>
          <cell r="I317">
            <v>8383.14</v>
          </cell>
          <cell r="J317">
            <v>12285.58</v>
          </cell>
          <cell r="K317">
            <v>9278.5400000000009</v>
          </cell>
          <cell r="L317">
            <v>8220.19</v>
          </cell>
          <cell r="M317">
            <v>7988.7097803900124</v>
          </cell>
          <cell r="N317">
            <v>8129.093337838056</v>
          </cell>
        </row>
        <row r="318">
          <cell r="A318" t="str">
            <v>License Fees</v>
          </cell>
          <cell r="B318">
            <v>1986.8019999999999</v>
          </cell>
          <cell r="C318">
            <v>2347.0160000000001</v>
          </cell>
          <cell r="D318">
            <v>2711.0920000000001</v>
          </cell>
          <cell r="E318">
            <v>3066.0659999999998</v>
          </cell>
          <cell r="F318">
            <v>3288.55</v>
          </cell>
          <cell r="G318">
            <v>3615.3</v>
          </cell>
          <cell r="H318">
            <v>6644.88</v>
          </cell>
          <cell r="I318">
            <v>5818.16</v>
          </cell>
          <cell r="J318">
            <v>6429.58</v>
          </cell>
          <cell r="K318">
            <v>4971.63</v>
          </cell>
          <cell r="L318">
            <v>4471.17</v>
          </cell>
          <cell r="M318">
            <v>4709.694716539072</v>
          </cell>
          <cell r="N318">
            <v>4934.9278191910553</v>
          </cell>
        </row>
        <row r="319">
          <cell r="A319" t="str">
            <v>Employee Costs</v>
          </cell>
          <cell r="B319">
            <v>3128.14</v>
          </cell>
          <cell r="C319">
            <v>4284.29</v>
          </cell>
          <cell r="D319">
            <v>5167.0200000000004</v>
          </cell>
          <cell r="E319">
            <v>6164.6729999999998</v>
          </cell>
          <cell r="F319">
            <v>9959.8921323529412</v>
          </cell>
          <cell r="G319">
            <v>12222.89</v>
          </cell>
          <cell r="H319">
            <v>12963.64</v>
          </cell>
          <cell r="I319">
            <v>13738.53</v>
          </cell>
          <cell r="J319">
            <v>16193.7</v>
          </cell>
          <cell r="K319">
            <v>18358.900000000001</v>
          </cell>
          <cell r="L319">
            <v>17365.93</v>
          </cell>
          <cell r="M319">
            <v>16463.554071534389</v>
          </cell>
          <cell r="N319">
            <v>16913.40046913681</v>
          </cell>
        </row>
        <row r="320">
          <cell r="A320" t="str">
            <v>Other Operating Cost</v>
          </cell>
          <cell r="B320">
            <v>3979.9949999999999</v>
          </cell>
          <cell r="C320">
            <v>4767.8980000000001</v>
          </cell>
          <cell r="D320">
            <v>6232.9629999999997</v>
          </cell>
          <cell r="E320">
            <v>6251.9629999999997</v>
          </cell>
          <cell r="F320">
            <v>7700.72</v>
          </cell>
          <cell r="G320">
            <v>8893.5400000000009</v>
          </cell>
          <cell r="H320">
            <v>7153.28</v>
          </cell>
          <cell r="I320">
            <v>10166.209999999999</v>
          </cell>
          <cell r="J320">
            <v>9264.64</v>
          </cell>
          <cell r="K320">
            <v>9837.1</v>
          </cell>
          <cell r="L320">
            <v>9665.0499999999993</v>
          </cell>
          <cell r="M320">
            <v>10101.044546164507</v>
          </cell>
          <cell r="N320">
            <v>10113.132820311115</v>
          </cell>
        </row>
        <row r="321">
          <cell r="A321" t="str">
            <v>Total Operating costs</v>
          </cell>
          <cell r="B321">
            <v>16708.763999999999</v>
          </cell>
          <cell r="C321">
            <v>20221.745999999999</v>
          </cell>
          <cell r="D321">
            <v>24351.052</v>
          </cell>
          <cell r="E321">
            <v>26394.594999999998</v>
          </cell>
          <cell r="F321">
            <v>31453.332132352945</v>
          </cell>
          <cell r="G321">
            <v>36048.36</v>
          </cell>
          <cell r="H321">
            <v>36637.629999999997</v>
          </cell>
          <cell r="I321">
            <v>38106.04</v>
          </cell>
          <cell r="J321">
            <v>44173.5</v>
          </cell>
          <cell r="K321">
            <v>42446.170000000006</v>
          </cell>
          <cell r="L321">
            <v>39722.339999999997</v>
          </cell>
          <cell r="M321">
            <v>39263.00311462798</v>
          </cell>
          <cell r="N321">
            <v>40090.554446477036</v>
          </cell>
        </row>
        <row r="322">
          <cell r="A322" t="str">
            <v>Operating Profit</v>
          </cell>
          <cell r="B322">
            <v>17772.409000000003</v>
          </cell>
          <cell r="C322">
            <v>20087.000000000007</v>
          </cell>
          <cell r="D322">
            <v>22194.837999999992</v>
          </cell>
          <cell r="E322">
            <v>23929.845000000005</v>
          </cell>
          <cell r="F322">
            <v>20368.637867647056</v>
          </cell>
          <cell r="G322">
            <v>21797.460000000006</v>
          </cell>
          <cell r="H322">
            <v>24799.239999999998</v>
          </cell>
          <cell r="I322">
            <v>19959.260000000002</v>
          </cell>
          <cell r="J322">
            <v>19522.82</v>
          </cell>
          <cell r="K322">
            <v>13477.679999999986</v>
          </cell>
          <cell r="L322">
            <v>11522.160000000003</v>
          </cell>
          <cell r="M322">
            <v>14685.189029820409</v>
          </cell>
          <cell r="N322">
            <v>16378.727186552089</v>
          </cell>
        </row>
        <row r="323">
          <cell r="A323" t="str">
            <v>Interest</v>
          </cell>
          <cell r="B323">
            <v>1629.049</v>
          </cell>
          <cell r="C323">
            <v>1476.16</v>
          </cell>
          <cell r="D323">
            <v>866.24199999999996</v>
          </cell>
          <cell r="E323">
            <v>729.21500000000003</v>
          </cell>
          <cell r="F323">
            <v>84.16</v>
          </cell>
          <cell r="G323">
            <v>83.03</v>
          </cell>
          <cell r="H323">
            <v>288.35000000000002</v>
          </cell>
          <cell r="I323">
            <v>328.19</v>
          </cell>
          <cell r="J323">
            <v>346.2</v>
          </cell>
          <cell r="K323">
            <v>358.12</v>
          </cell>
          <cell r="L323">
            <v>249.97</v>
          </cell>
          <cell r="M323">
            <v>0</v>
          </cell>
          <cell r="N323">
            <v>0</v>
          </cell>
        </row>
        <row r="324">
          <cell r="A324" t="str">
            <v>Depreciation</v>
          </cell>
          <cell r="B324">
            <v>4654.4139999999998</v>
          </cell>
          <cell r="C324">
            <v>5150.375</v>
          </cell>
          <cell r="D324">
            <v>5856.1989999999996</v>
          </cell>
          <cell r="E324">
            <v>6570.5140000000001</v>
          </cell>
          <cell r="F324">
            <v>7092.81</v>
          </cell>
          <cell r="G324">
            <v>7692.46</v>
          </cell>
          <cell r="H324">
            <v>8164.56</v>
          </cell>
          <cell r="I324">
            <v>8670.42</v>
          </cell>
          <cell r="J324">
            <v>5437.95</v>
          </cell>
          <cell r="K324">
            <v>5880.07</v>
          </cell>
          <cell r="L324">
            <v>6377.07</v>
          </cell>
          <cell r="M324">
            <v>6957.4631537017476</v>
          </cell>
          <cell r="N324">
            <v>7474.2459928479757</v>
          </cell>
        </row>
        <row r="325">
          <cell r="A325" t="str">
            <v>Non Operating Income</v>
          </cell>
          <cell r="B325">
            <v>704.86099999999999</v>
          </cell>
          <cell r="C325">
            <v>653.05100000000004</v>
          </cell>
          <cell r="D325">
            <v>1247.395</v>
          </cell>
          <cell r="E325">
            <v>2268.3310000000001</v>
          </cell>
          <cell r="F325">
            <v>1747</v>
          </cell>
          <cell r="G325">
            <v>3180.23</v>
          </cell>
          <cell r="H325">
            <v>2483.4699999999998</v>
          </cell>
          <cell r="I325">
            <v>2236.91</v>
          </cell>
          <cell r="J325">
            <v>3143.31</v>
          </cell>
          <cell r="K325">
            <v>4917.18</v>
          </cell>
          <cell r="L325">
            <v>3421.45</v>
          </cell>
          <cell r="M325">
            <v>4330.198854361508</v>
          </cell>
          <cell r="N325">
            <v>3941.8842658645472</v>
          </cell>
        </row>
        <row r="326">
          <cell r="A326" t="str">
            <v>Profit before Tax</v>
          </cell>
          <cell r="B326">
            <v>12193.807000000004</v>
          </cell>
          <cell r="C326">
            <v>14113.516000000007</v>
          </cell>
          <cell r="D326">
            <v>16719.791999999994</v>
          </cell>
          <cell r="E326">
            <v>18898.447000000007</v>
          </cell>
          <cell r="F326">
            <v>14938.667867647055</v>
          </cell>
          <cell r="G326">
            <v>17202.200000000008</v>
          </cell>
          <cell r="H326">
            <v>18829.8</v>
          </cell>
          <cell r="I326">
            <v>13197.560000000003</v>
          </cell>
          <cell r="J326">
            <v>16881.98</v>
          </cell>
          <cell r="K326">
            <v>12156.669999999987</v>
          </cell>
          <cell r="L326">
            <v>8316.5700000000052</v>
          </cell>
          <cell r="M326">
            <v>12057.924730480168</v>
          </cell>
          <cell r="N326">
            <v>12846.36545956866</v>
          </cell>
        </row>
        <row r="327">
          <cell r="A327" t="str">
            <v>Income Tax</v>
          </cell>
          <cell r="B327">
            <v>5185</v>
          </cell>
          <cell r="C327">
            <v>5493.2</v>
          </cell>
          <cell r="D327">
            <v>5246.6710000000003</v>
          </cell>
          <cell r="E327">
            <v>6016</v>
          </cell>
          <cell r="F327">
            <v>1630</v>
          </cell>
          <cell r="G327">
            <v>1630</v>
          </cell>
          <cell r="H327">
            <v>4937.6400000000003</v>
          </cell>
          <cell r="I327">
            <v>3814.52</v>
          </cell>
          <cell r="J327">
            <v>4513.4799999999996</v>
          </cell>
          <cell r="K327">
            <v>2672.4100000000003</v>
          </cell>
          <cell r="L327">
            <v>1619.6399999999999</v>
          </cell>
          <cell r="M327">
            <v>3617.3774191440484</v>
          </cell>
          <cell r="N327">
            <v>3853.9096378705981</v>
          </cell>
        </row>
        <row r="328">
          <cell r="A328" t="str">
            <v>Net Profit</v>
          </cell>
          <cell r="B328">
            <v>7008.8070000000043</v>
          </cell>
          <cell r="C328">
            <v>8620.3160000000062</v>
          </cell>
          <cell r="D328">
            <v>11473.120999999994</v>
          </cell>
          <cell r="E328">
            <v>12882.447000000007</v>
          </cell>
          <cell r="F328">
            <v>13308.667867647055</v>
          </cell>
          <cell r="G328">
            <v>15572.200000000008</v>
          </cell>
          <cell r="H328">
            <v>13892.16</v>
          </cell>
          <cell r="I328">
            <v>9383.0400000000027</v>
          </cell>
          <cell r="J328">
            <v>12368.5</v>
          </cell>
          <cell r="K328">
            <v>9484.2599999999875</v>
          </cell>
          <cell r="L328">
            <v>6696.9300000000057</v>
          </cell>
          <cell r="M328">
            <v>8440.5473113361204</v>
          </cell>
          <cell r="N328">
            <v>8992.4558216980622</v>
          </cell>
        </row>
        <row r="329">
          <cell r="A329" t="str">
            <v>Prior Period / Extraordinary</v>
          </cell>
          <cell r="B329">
            <v>287.07799999999997</v>
          </cell>
          <cell r="C329">
            <v>707.53499999999997</v>
          </cell>
          <cell r="D329">
            <v>-171.827</v>
          </cell>
          <cell r="E329">
            <v>89.781000000000006</v>
          </cell>
          <cell r="F329">
            <v>-2430.2078676470587</v>
          </cell>
          <cell r="G329">
            <v>-170.37</v>
          </cell>
          <cell r="H329">
            <v>-885.76</v>
          </cell>
          <cell r="I329">
            <v>-611.49</v>
          </cell>
          <cell r="J329">
            <v>-841</v>
          </cell>
          <cell r="K329">
            <v>-94.47</v>
          </cell>
          <cell r="L329">
            <v>-910</v>
          </cell>
          <cell r="M329">
            <v>0</v>
          </cell>
          <cell r="N329">
            <v>0</v>
          </cell>
        </row>
        <row r="330">
          <cell r="A330" t="str">
            <v>Reported PAT</v>
          </cell>
          <cell r="B330">
            <v>7295.8850000000039</v>
          </cell>
          <cell r="C330">
            <v>9327.851000000006</v>
          </cell>
          <cell r="D330">
            <v>11301.293999999994</v>
          </cell>
          <cell r="E330">
            <v>12972.228000000008</v>
          </cell>
          <cell r="F330">
            <v>10878.459999999995</v>
          </cell>
          <cell r="G330">
            <v>15401.830000000007</v>
          </cell>
          <cell r="H330">
            <v>13006.4</v>
          </cell>
          <cell r="I330">
            <v>8771.5500000000029</v>
          </cell>
          <cell r="J330">
            <v>11527.5</v>
          </cell>
          <cell r="K330">
            <v>9389.7899999999881</v>
          </cell>
          <cell r="L330">
            <v>5786.9300000000057</v>
          </cell>
          <cell r="M330">
            <v>8440.5473113361204</v>
          </cell>
          <cell r="N330">
            <v>8992.4558216980622</v>
          </cell>
        </row>
        <row r="333">
          <cell r="A333" t="str">
            <v>Balance Sheet</v>
          </cell>
        </row>
        <row r="334">
          <cell r="A334" t="str">
            <v>(Rs Million)</v>
          </cell>
          <cell r="B334" t="str">
            <v>F1996</v>
          </cell>
          <cell r="C334" t="str">
            <v>F1997</v>
          </cell>
          <cell r="D334" t="str">
            <v>F1998</v>
          </cell>
          <cell r="E334" t="str">
            <v>F1999</v>
          </cell>
          <cell r="F334" t="str">
            <v>F2000</v>
          </cell>
          <cell r="G334" t="str">
            <v>F2001</v>
          </cell>
          <cell r="H334" t="str">
            <v>F2002</v>
          </cell>
          <cell r="I334" t="str">
            <v>F2003</v>
          </cell>
          <cell r="J334" t="str">
            <v>F2004</v>
          </cell>
          <cell r="K334" t="str">
            <v>F2005E</v>
          </cell>
          <cell r="L334" t="str">
            <v>F2006E</v>
          </cell>
          <cell r="M334" t="str">
            <v>F2007E</v>
          </cell>
          <cell r="N334" t="str">
            <v>F2008E</v>
          </cell>
        </row>
        <row r="335">
          <cell r="A335" t="str">
            <v>SOURCES OF FUNDS</v>
          </cell>
        </row>
        <row r="336">
          <cell r="A336" t="str">
            <v>Share Capital</v>
          </cell>
          <cell r="B336">
            <v>6000</v>
          </cell>
          <cell r="C336">
            <v>6000</v>
          </cell>
          <cell r="D336">
            <v>6300</v>
          </cell>
          <cell r="E336">
            <v>6300</v>
          </cell>
          <cell r="F336">
            <v>6300</v>
          </cell>
          <cell r="G336">
            <v>6300</v>
          </cell>
          <cell r="H336">
            <v>6300</v>
          </cell>
          <cell r="I336">
            <v>6300</v>
          </cell>
          <cell r="J336">
            <v>6300</v>
          </cell>
          <cell r="K336">
            <v>6300</v>
          </cell>
          <cell r="L336">
            <v>6300</v>
          </cell>
          <cell r="M336">
            <v>6300</v>
          </cell>
          <cell r="N336">
            <v>6300</v>
          </cell>
        </row>
        <row r="337">
          <cell r="A337" t="str">
            <v>Share Premium</v>
          </cell>
          <cell r="B337">
            <v>0</v>
          </cell>
          <cell r="C337">
            <v>0</v>
          </cell>
          <cell r="D337">
            <v>6649.8866760000001</v>
          </cell>
          <cell r="E337">
            <v>6650.047294</v>
          </cell>
          <cell r="F337">
            <v>6650.05</v>
          </cell>
          <cell r="G337">
            <v>6650.05</v>
          </cell>
          <cell r="H337">
            <v>6650.05</v>
          </cell>
          <cell r="I337">
            <v>6650.05</v>
          </cell>
          <cell r="J337">
            <v>6650.05</v>
          </cell>
          <cell r="K337">
            <v>6650.05</v>
          </cell>
          <cell r="L337">
            <v>6650.05</v>
          </cell>
          <cell r="M337">
            <v>6650.05</v>
          </cell>
          <cell r="N337">
            <v>6650.05</v>
          </cell>
        </row>
        <row r="338">
          <cell r="A338" t="str">
            <v>Reserves &amp; Surplus</v>
          </cell>
          <cell r="B338">
            <v>21368.604341999999</v>
          </cell>
          <cell r="C338">
            <v>29376.456247999999</v>
          </cell>
          <cell r="D338">
            <v>38668.007324999999</v>
          </cell>
          <cell r="E338">
            <v>49542.510441999999</v>
          </cell>
          <cell r="F338">
            <v>58253.77</v>
          </cell>
          <cell r="G338">
            <v>70531.44</v>
          </cell>
          <cell r="H338">
            <v>76446.36</v>
          </cell>
          <cell r="I338">
            <v>82019.679999999993</v>
          </cell>
          <cell r="J338">
            <v>90326.23</v>
          </cell>
          <cell r="K338">
            <v>96488.2</v>
          </cell>
          <cell r="L338">
            <v>100249.70449999999</v>
          </cell>
          <cell r="M338">
            <v>105736.06025236846</v>
          </cell>
          <cell r="N338">
            <v>111581.1565364722</v>
          </cell>
        </row>
        <row r="339">
          <cell r="A339" t="str">
            <v>Shareholders' Funds</v>
          </cell>
          <cell r="B339">
            <v>27368.604341999999</v>
          </cell>
          <cell r="C339">
            <v>35376.456248000002</v>
          </cell>
          <cell r="D339">
            <v>51617.894001000001</v>
          </cell>
          <cell r="E339">
            <v>62492.557736000002</v>
          </cell>
          <cell r="F339">
            <v>71203.819999999992</v>
          </cell>
          <cell r="G339">
            <v>83481.490000000005</v>
          </cell>
          <cell r="H339">
            <v>89396.41</v>
          </cell>
          <cell r="I339">
            <v>94969.73</v>
          </cell>
          <cell r="J339">
            <v>103276.28</v>
          </cell>
          <cell r="K339">
            <v>109438.25</v>
          </cell>
          <cell r="L339">
            <v>113199.7545</v>
          </cell>
          <cell r="M339">
            <v>118686.11025236847</v>
          </cell>
          <cell r="N339">
            <v>124531.20653647221</v>
          </cell>
        </row>
        <row r="340">
          <cell r="A340" t="str">
            <v>Deferred Tax Liability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4294.4799999999996</v>
          </cell>
          <cell r="I340">
            <v>4874.8</v>
          </cell>
          <cell r="J340">
            <v>5634.57</v>
          </cell>
          <cell r="K340">
            <v>5740.08</v>
          </cell>
          <cell r="L340">
            <v>4841.72</v>
          </cell>
          <cell r="M340">
            <v>6202.488885662041</v>
          </cell>
          <cell r="N340">
            <v>7320.6059637682338</v>
          </cell>
        </row>
        <row r="341">
          <cell r="A341" t="str">
            <v>Loan Funds</v>
          </cell>
          <cell r="B341">
            <v>69481.264314</v>
          </cell>
          <cell r="C341">
            <v>76040.077709999998</v>
          </cell>
          <cell r="D341">
            <v>65493.078980999999</v>
          </cell>
          <cell r="E341">
            <v>38201.299999999996</v>
          </cell>
          <cell r="F341">
            <v>30902</v>
          </cell>
          <cell r="G341">
            <v>28810</v>
          </cell>
          <cell r="H341">
            <v>26190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</row>
        <row r="342">
          <cell r="A342" t="str">
            <v>Total</v>
          </cell>
          <cell r="B342">
            <v>96849.868656000006</v>
          </cell>
          <cell r="C342">
            <v>111416.533958</v>
          </cell>
          <cell r="D342">
            <v>117110.97298200001</v>
          </cell>
          <cell r="E342">
            <v>100693.85773600001</v>
          </cell>
          <cell r="F342">
            <v>102105.81999999999</v>
          </cell>
          <cell r="G342">
            <v>112291.49</v>
          </cell>
          <cell r="H342">
            <v>119880.89</v>
          </cell>
          <cell r="I342">
            <v>99844.53</v>
          </cell>
          <cell r="J342">
            <v>108910.85</v>
          </cell>
          <cell r="K342">
            <v>115178.33</v>
          </cell>
          <cell r="L342">
            <v>118041.4745</v>
          </cell>
          <cell r="M342">
            <v>124888.59913803051</v>
          </cell>
          <cell r="N342">
            <v>131851.81250024046</v>
          </cell>
        </row>
        <row r="344">
          <cell r="A344" t="str">
            <v>APPLICATION OF FUNDS</v>
          </cell>
        </row>
        <row r="345">
          <cell r="A345" t="str">
            <v>Net Block</v>
          </cell>
          <cell r="B345">
            <v>32664.342067999994</v>
          </cell>
          <cell r="C345">
            <v>38172.276767000003</v>
          </cell>
          <cell r="D345">
            <v>43480.495982999993</v>
          </cell>
          <cell r="E345">
            <v>46464.596353999979</v>
          </cell>
          <cell r="F345">
            <v>49317.783735999976</v>
          </cell>
          <cell r="G345">
            <v>50278.87373599998</v>
          </cell>
          <cell r="H345">
            <v>53117.983735999973</v>
          </cell>
          <cell r="I345">
            <v>55171.74373599996</v>
          </cell>
          <cell r="J345">
            <v>62102.823735999977</v>
          </cell>
          <cell r="K345">
            <v>64686.283735999968</v>
          </cell>
          <cell r="L345">
            <v>72063.572793822095</v>
          </cell>
          <cell r="M345">
            <v>78546.233044022927</v>
          </cell>
          <cell r="N345">
            <v>81845.867148258374</v>
          </cell>
        </row>
        <row r="346">
          <cell r="A346" t="str">
            <v>Capital Work in Progress</v>
          </cell>
          <cell r="B346">
            <v>7882.8250109999999</v>
          </cell>
          <cell r="C346">
            <v>7812.3727399999998</v>
          </cell>
          <cell r="D346">
            <v>6212.8125209999998</v>
          </cell>
          <cell r="E346">
            <v>7106.3356080000003</v>
          </cell>
          <cell r="F346">
            <v>6699.23</v>
          </cell>
          <cell r="G346">
            <v>8155.01</v>
          </cell>
          <cell r="H346">
            <v>7978.05</v>
          </cell>
          <cell r="I346">
            <v>8317.99</v>
          </cell>
          <cell r="J346">
            <v>4818</v>
          </cell>
          <cell r="K346">
            <v>6270.57</v>
          </cell>
          <cell r="L346">
            <v>3438.5897644555275</v>
          </cell>
          <cell r="M346">
            <v>3360.0308509756433</v>
          </cell>
          <cell r="N346">
            <v>2693.4700242708532</v>
          </cell>
        </row>
        <row r="347">
          <cell r="A347" t="str">
            <v>Net Fixed Assets</v>
          </cell>
          <cell r="B347">
            <v>40547.167078999992</v>
          </cell>
          <cell r="C347">
            <v>45984.649507000002</v>
          </cell>
          <cell r="D347">
            <v>49693.308503999993</v>
          </cell>
          <cell r="E347">
            <v>53570.931961999981</v>
          </cell>
          <cell r="F347">
            <v>56017.013735999979</v>
          </cell>
          <cell r="G347">
            <v>58433.883735999982</v>
          </cell>
          <cell r="H347">
            <v>61096.033735999976</v>
          </cell>
          <cell r="I347">
            <v>63489.733735999958</v>
          </cell>
          <cell r="J347">
            <v>66920.823735999977</v>
          </cell>
          <cell r="K347">
            <v>70956.853735999961</v>
          </cell>
          <cell r="L347">
            <v>75502.162558277618</v>
          </cell>
          <cell r="M347">
            <v>81906.26389499857</v>
          </cell>
          <cell r="N347">
            <v>84539.337172529224</v>
          </cell>
        </row>
        <row r="348">
          <cell r="A348" t="str">
            <v>Investments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0.02</v>
          </cell>
          <cell r="H348">
            <v>1026.77</v>
          </cell>
          <cell r="I348">
            <v>3710.12</v>
          </cell>
          <cell r="J348">
            <v>3806.94</v>
          </cell>
          <cell r="K348">
            <v>3974.65</v>
          </cell>
          <cell r="L348">
            <v>3974.65</v>
          </cell>
          <cell r="M348">
            <v>3974.65</v>
          </cell>
          <cell r="N348">
            <v>3974.65</v>
          </cell>
        </row>
        <row r="349">
          <cell r="A349" t="str">
            <v>Cash &amp; Cash Equivalents</v>
          </cell>
          <cell r="B349">
            <v>3061.7671919999998</v>
          </cell>
          <cell r="C349">
            <v>3721.2172399000001</v>
          </cell>
          <cell r="D349">
            <v>13284.937813</v>
          </cell>
          <cell r="E349">
            <v>13564.210175</v>
          </cell>
          <cell r="F349">
            <v>18350.810000000001</v>
          </cell>
          <cell r="G349">
            <v>24828.34</v>
          </cell>
          <cell r="H349">
            <v>24446.51</v>
          </cell>
          <cell r="I349">
            <v>18154.64</v>
          </cell>
          <cell r="J349">
            <v>25530.69</v>
          </cell>
          <cell r="K349">
            <v>25173.98</v>
          </cell>
          <cell r="L349">
            <v>24543.343280762092</v>
          </cell>
          <cell r="M349">
            <v>49023.600033469877</v>
          </cell>
          <cell r="N349">
            <v>50669.505745214243</v>
          </cell>
        </row>
        <row r="350">
          <cell r="A350" t="str">
            <v>Current Assets (Ex Cash)</v>
          </cell>
          <cell r="B350">
            <v>79983.590348999991</v>
          </cell>
          <cell r="C350">
            <v>97092.695661999998</v>
          </cell>
          <cell r="D350">
            <v>90325.806515999997</v>
          </cell>
          <cell r="E350">
            <v>69727.191105000005</v>
          </cell>
          <cell r="F350">
            <v>77138.83</v>
          </cell>
          <cell r="G350">
            <v>85613.16</v>
          </cell>
          <cell r="H350">
            <v>107312.72</v>
          </cell>
          <cell r="I350">
            <v>107173.97</v>
          </cell>
          <cell r="J350">
            <v>113754.79000000001</v>
          </cell>
          <cell r="K350">
            <v>121784.96000000001</v>
          </cell>
          <cell r="L350">
            <v>98736.375741133103</v>
          </cell>
          <cell r="M350">
            <v>76963.1774868395</v>
          </cell>
          <cell r="N350">
            <v>81823.835449862585</v>
          </cell>
        </row>
        <row r="351">
          <cell r="A351" t="str">
            <v>Current Liabilities</v>
          </cell>
          <cell r="B351">
            <v>26742.655963999998</v>
          </cell>
          <cell r="C351">
            <v>35382.028449999998</v>
          </cell>
          <cell r="D351">
            <v>36193.079851000002</v>
          </cell>
          <cell r="E351">
            <v>36168.474256000001</v>
          </cell>
          <cell r="F351">
            <v>49400.91</v>
          </cell>
          <cell r="G351">
            <v>56583.909999999989</v>
          </cell>
          <cell r="H351">
            <v>74001.14</v>
          </cell>
          <cell r="I351">
            <v>92683.93</v>
          </cell>
          <cell r="J351">
            <v>101094.9</v>
          </cell>
          <cell r="K351">
            <v>106712.12000000001</v>
          </cell>
          <cell r="L351">
            <v>84715.063344172857</v>
          </cell>
          <cell r="M351">
            <v>86979.098541277475</v>
          </cell>
          <cell r="N351">
            <v>89155.522131365637</v>
          </cell>
        </row>
        <row r="352">
          <cell r="A352" t="str">
            <v>Net Current Assets</v>
          </cell>
          <cell r="B352">
            <v>56302.701576999993</v>
          </cell>
          <cell r="C352">
            <v>65431.884451899998</v>
          </cell>
          <cell r="D352">
            <v>67417.664477999992</v>
          </cell>
          <cell r="E352">
            <v>47122.927024000004</v>
          </cell>
          <cell r="F352">
            <v>46088.729999999996</v>
          </cell>
          <cell r="G352">
            <v>53857.590000000011</v>
          </cell>
          <cell r="H352">
            <v>57758.090000000011</v>
          </cell>
          <cell r="I352">
            <v>32644.680000000008</v>
          </cell>
          <cell r="J352">
            <v>38190.580000000016</v>
          </cell>
          <cell r="K352">
            <v>40246.819999999992</v>
          </cell>
          <cell r="L352">
            <v>38564.655677722345</v>
          </cell>
          <cell r="M352">
            <v>39007.678979031902</v>
          </cell>
          <cell r="N352">
            <v>43337.819063711184</v>
          </cell>
        </row>
        <row r="353">
          <cell r="A353" t="str">
            <v>Total Assets</v>
          </cell>
          <cell r="B353">
            <v>96849.868655999977</v>
          </cell>
          <cell r="C353">
            <v>111416.53395889999</v>
          </cell>
          <cell r="D353">
            <v>117110.97298199998</v>
          </cell>
          <cell r="E353">
            <v>100693.85898599998</v>
          </cell>
          <cell r="F353">
            <v>102105.74373599997</v>
          </cell>
          <cell r="G353">
            <v>112291.49373599999</v>
          </cell>
          <cell r="H353">
            <v>119880.89373599998</v>
          </cell>
          <cell r="I353">
            <v>99844.533735999968</v>
          </cell>
          <cell r="J353">
            <v>108918.343736</v>
          </cell>
          <cell r="K353">
            <v>115178.32373599995</v>
          </cell>
          <cell r="L353">
            <v>118041.46823599996</v>
          </cell>
          <cell r="M353">
            <v>124888.59287403047</v>
          </cell>
          <cell r="N353">
            <v>131851.8062362404</v>
          </cell>
        </row>
        <row r="354">
          <cell r="A354" t="str">
            <v xml:space="preserve"> </v>
          </cell>
        </row>
        <row r="356">
          <cell r="A356" t="str">
            <v>Cash Flow Statements</v>
          </cell>
        </row>
        <row r="357">
          <cell r="A357" t="str">
            <v>(Rs Million)</v>
          </cell>
          <cell r="B357" t="str">
            <v>F1997</v>
          </cell>
          <cell r="C357" t="str">
            <v>F1998</v>
          </cell>
          <cell r="D357" t="str">
            <v>F1999</v>
          </cell>
          <cell r="E357" t="str">
            <v>F2000</v>
          </cell>
          <cell r="F357" t="str">
            <v>F2001</v>
          </cell>
          <cell r="G357" t="str">
            <v>F2002</v>
          </cell>
          <cell r="H357" t="str">
            <v>F2003</v>
          </cell>
          <cell r="I357" t="str">
            <v>F2004</v>
          </cell>
          <cell r="J357" t="str">
            <v>F2005E</v>
          </cell>
          <cell r="K357" t="str">
            <v>F2006E</v>
          </cell>
          <cell r="L357" t="str">
            <v>F2007E</v>
          </cell>
        </row>
        <row r="358">
          <cell r="A358" t="str">
            <v>Cash Flows from Operating Activities</v>
          </cell>
        </row>
        <row r="359">
          <cell r="A359" t="str">
            <v>Profit/(Loss) before tax</v>
          </cell>
          <cell r="B359">
            <v>14113.516000000007</v>
          </cell>
          <cell r="C359">
            <v>16719.79199999999</v>
          </cell>
          <cell r="D359">
            <v>18898.447000000004</v>
          </cell>
          <cell r="E359">
            <v>14938.667867647055</v>
          </cell>
          <cell r="F359">
            <v>17202.2</v>
          </cell>
          <cell r="G359">
            <v>18829.8</v>
          </cell>
          <cell r="H359">
            <v>13197.560000000003</v>
          </cell>
          <cell r="I359">
            <v>16881.980000000007</v>
          </cell>
          <cell r="J359">
            <v>12156.669999999993</v>
          </cell>
          <cell r="K359">
            <v>8316.5700000000033</v>
          </cell>
          <cell r="L359">
            <v>12057.924730480168</v>
          </cell>
        </row>
        <row r="360">
          <cell r="A360" t="str">
            <v>Depreciation</v>
          </cell>
          <cell r="B360">
            <v>5150.375</v>
          </cell>
          <cell r="C360">
            <v>5856.1989999999996</v>
          </cell>
          <cell r="D360">
            <v>6570.5140000000001</v>
          </cell>
          <cell r="E360">
            <v>7092.81</v>
          </cell>
          <cell r="F360">
            <v>7692.46</v>
          </cell>
          <cell r="G360">
            <v>8164.56</v>
          </cell>
          <cell r="H360">
            <v>8670.42</v>
          </cell>
          <cell r="I360">
            <v>5437.95</v>
          </cell>
          <cell r="J360">
            <v>5880.07</v>
          </cell>
          <cell r="K360">
            <v>6377.07</v>
          </cell>
          <cell r="L360">
            <v>6957.4631537017476</v>
          </cell>
        </row>
        <row r="361">
          <cell r="A361" t="str">
            <v>Interest</v>
          </cell>
          <cell r="B361">
            <v>1476.16</v>
          </cell>
          <cell r="C361">
            <v>866.24199999999996</v>
          </cell>
          <cell r="D361">
            <v>729.21500000000003</v>
          </cell>
          <cell r="E361">
            <v>84.16</v>
          </cell>
          <cell r="F361">
            <v>83.03</v>
          </cell>
          <cell r="G361">
            <v>288.35000000000002</v>
          </cell>
          <cell r="H361">
            <v>328.19</v>
          </cell>
          <cell r="I361">
            <v>346.2</v>
          </cell>
          <cell r="J361">
            <v>358.12</v>
          </cell>
          <cell r="K361">
            <v>249.97</v>
          </cell>
          <cell r="L361">
            <v>0</v>
          </cell>
        </row>
        <row r="362">
          <cell r="A362" t="str">
            <v>Direct Taxes Paid</v>
          </cell>
          <cell r="B362">
            <v>-5493.2</v>
          </cell>
          <cell r="C362">
            <v>-5246.6710000000003</v>
          </cell>
          <cell r="D362">
            <v>-6016</v>
          </cell>
          <cell r="E362">
            <v>-1630</v>
          </cell>
          <cell r="F362">
            <v>-1630</v>
          </cell>
          <cell r="G362">
            <v>-4900</v>
          </cell>
          <cell r="H362">
            <v>-3234.2</v>
          </cell>
          <cell r="I362">
            <v>-3753.71</v>
          </cell>
          <cell r="J362">
            <v>-2566.9</v>
          </cell>
          <cell r="K362">
            <v>-2518</v>
          </cell>
          <cell r="L362">
            <v>-2256.6085334820077</v>
          </cell>
        </row>
        <row r="363">
          <cell r="A363" t="str">
            <v>Changes in Working Capital</v>
          </cell>
          <cell r="B363">
            <v>-8469.7328270000071</v>
          </cell>
          <cell r="C363">
            <v>7577.9405470000056</v>
          </cell>
          <cell r="D363">
            <v>20574.009815999991</v>
          </cell>
          <cell r="E363">
            <v>5820.7968490000094</v>
          </cell>
          <cell r="F363">
            <v>-1291.3300000000163</v>
          </cell>
          <cell r="G363">
            <v>-4282.3300000000054</v>
          </cell>
          <cell r="H363">
            <v>18821.540000000008</v>
          </cell>
          <cell r="I363">
            <v>1830.1499999999905</v>
          </cell>
          <cell r="J363">
            <v>-2412.9499999999753</v>
          </cell>
          <cell r="K363">
            <v>1051.5276030397545</v>
          </cell>
          <cell r="L363">
            <v>24037.233451398213</v>
          </cell>
        </row>
        <row r="364">
          <cell r="A364" t="str">
            <v>Prior period adjustments</v>
          </cell>
          <cell r="B364">
            <v>707.53499999999997</v>
          </cell>
          <cell r="C364">
            <v>-171.827</v>
          </cell>
          <cell r="D364">
            <v>89.781000000000006</v>
          </cell>
          <cell r="E364">
            <v>-2430.2078676470587</v>
          </cell>
          <cell r="F364">
            <v>-170.37</v>
          </cell>
          <cell r="G364">
            <v>-885.76</v>
          </cell>
          <cell r="H364">
            <v>-1192.19</v>
          </cell>
          <cell r="I364">
            <v>-841</v>
          </cell>
          <cell r="J364">
            <v>-94.47</v>
          </cell>
          <cell r="K364">
            <v>-910</v>
          </cell>
          <cell r="L364">
            <v>0</v>
          </cell>
        </row>
        <row r="365">
          <cell r="A365" t="str">
            <v>Total</v>
          </cell>
          <cell r="B365">
            <v>7484.6531729999988</v>
          </cell>
          <cell r="C365">
            <v>25601.675546999995</v>
          </cell>
          <cell r="D365">
            <v>40845.966816</v>
          </cell>
          <cell r="E365">
            <v>23876.226849000006</v>
          </cell>
          <cell r="F365">
            <v>21885.989999999983</v>
          </cell>
          <cell r="G365">
            <v>17214.619999999995</v>
          </cell>
          <cell r="H365">
            <v>36591.320000000007</v>
          </cell>
          <cell r="I365">
            <v>19901.57</v>
          </cell>
          <cell r="J365">
            <v>13320.540000000015</v>
          </cell>
          <cell r="K365">
            <v>12567.137603039757</v>
          </cell>
          <cell r="L365">
            <v>40796.012802098121</v>
          </cell>
        </row>
        <row r="367">
          <cell r="A367" t="str">
            <v>Cash Flows from Investing Activities</v>
          </cell>
        </row>
        <row r="368">
          <cell r="A368" t="str">
            <v>Purchase of Fixed Assets</v>
          </cell>
          <cell r="B368">
            <v>-10587.85742800001</v>
          </cell>
          <cell r="C368">
            <v>-9564.8579969999919</v>
          </cell>
          <cell r="D368">
            <v>-10448.137457999987</v>
          </cell>
          <cell r="E368">
            <v>-9538.8917739999997</v>
          </cell>
          <cell r="F368">
            <v>-10109.330000000002</v>
          </cell>
          <cell r="G368">
            <v>-10826.709999999995</v>
          </cell>
          <cell r="H368">
            <v>-11064.119999999983</v>
          </cell>
          <cell r="I368">
            <v>-8869.0400000000191</v>
          </cell>
          <cell r="J368">
            <v>-9916.099999999984</v>
          </cell>
          <cell r="K368">
            <v>-10922.378822277657</v>
          </cell>
          <cell r="L368">
            <v>-13361.564490422701</v>
          </cell>
        </row>
        <row r="369">
          <cell r="A369" t="str">
            <v>Purchas of Investments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-1026.75</v>
          </cell>
          <cell r="H369">
            <v>-2683.35</v>
          </cell>
          <cell r="I369">
            <v>-96.820000000000164</v>
          </cell>
          <cell r="J369">
            <v>-167.71000000000004</v>
          </cell>
          <cell r="K369">
            <v>0</v>
          </cell>
          <cell r="L369">
            <v>0</v>
          </cell>
        </row>
        <row r="370">
          <cell r="A370" t="str">
            <v>Total</v>
          </cell>
          <cell r="B370">
            <v>-10587.85742800001</v>
          </cell>
          <cell r="C370">
            <v>-9564.8579969999919</v>
          </cell>
          <cell r="D370">
            <v>-10448.137457999987</v>
          </cell>
          <cell r="E370">
            <v>-9538.8917739999997</v>
          </cell>
          <cell r="F370">
            <v>-10109.330000000002</v>
          </cell>
          <cell r="G370">
            <v>-11853.459999999995</v>
          </cell>
          <cell r="H370">
            <v>-13747.469999999983</v>
          </cell>
          <cell r="I370">
            <v>-8965.8600000000188</v>
          </cell>
          <cell r="J370">
            <v>-10083.809999999983</v>
          </cell>
          <cell r="K370">
            <v>-10922.378822277657</v>
          </cell>
          <cell r="L370">
            <v>-13361.564490422701</v>
          </cell>
        </row>
        <row r="372">
          <cell r="A372" t="str">
            <v>Cash Flows from Financing Activities</v>
          </cell>
        </row>
        <row r="373">
          <cell r="A373" t="str">
            <v>Issuance of Equity Shares</v>
          </cell>
          <cell r="B373">
            <v>0</v>
          </cell>
          <cell r="C373">
            <v>6949.8866760000001</v>
          </cell>
          <cell r="D373">
            <v>0.1606179999998858</v>
          </cell>
          <cell r="E373">
            <v>2.705999999307096E-3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Repayment of L.T. Debt</v>
          </cell>
          <cell r="B374">
            <v>6558.8133959999977</v>
          </cell>
          <cell r="C374">
            <v>-10546.998728999999</v>
          </cell>
          <cell r="D374">
            <v>-27291.778981000003</v>
          </cell>
          <cell r="E374">
            <v>-7299.2999999999956</v>
          </cell>
          <cell r="F374">
            <v>-2092</v>
          </cell>
          <cell r="G374">
            <v>-2620</v>
          </cell>
          <cell r="H374">
            <v>-26190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A375" t="str">
            <v>Interest Expense</v>
          </cell>
          <cell r="B375">
            <v>-1476.16</v>
          </cell>
          <cell r="C375">
            <v>-866.24199999999996</v>
          </cell>
          <cell r="D375">
            <v>-729.21500000000003</v>
          </cell>
          <cell r="E375">
            <v>-84.16</v>
          </cell>
          <cell r="F375">
            <v>-83.03</v>
          </cell>
          <cell r="G375">
            <v>-288.35000000000002</v>
          </cell>
          <cell r="H375">
            <v>-328.19</v>
          </cell>
          <cell r="I375">
            <v>-346.2</v>
          </cell>
          <cell r="J375">
            <v>-358.12</v>
          </cell>
          <cell r="K375">
            <v>-249.97</v>
          </cell>
          <cell r="L375">
            <v>0</v>
          </cell>
        </row>
        <row r="376">
          <cell r="A376" t="str">
            <v>Dividends</v>
          </cell>
          <cell r="B376">
            <v>-1200</v>
          </cell>
          <cell r="C376">
            <v>-1827.0409999999999</v>
          </cell>
          <cell r="D376">
            <v>-1890</v>
          </cell>
          <cell r="E376">
            <v>-1890</v>
          </cell>
          <cell r="F376">
            <v>-2835</v>
          </cell>
          <cell r="G376">
            <v>-2835</v>
          </cell>
          <cell r="H376">
            <v>-2835</v>
          </cell>
          <cell r="I376">
            <v>-2835</v>
          </cell>
          <cell r="J376">
            <v>-2835</v>
          </cell>
          <cell r="K376">
            <v>-1800.3782222222212</v>
          </cell>
          <cell r="L376">
            <v>-2625.9480524156797</v>
          </cell>
        </row>
        <row r="377">
          <cell r="A377" t="str">
            <v>Dividend Tax</v>
          </cell>
          <cell r="B377">
            <v>-120</v>
          </cell>
          <cell r="C377">
            <v>-182.70410000000001</v>
          </cell>
          <cell r="D377">
            <v>-207.9</v>
          </cell>
          <cell r="E377">
            <v>-277.2</v>
          </cell>
          <cell r="F377">
            <v>-289.17</v>
          </cell>
          <cell r="G377">
            <v>0</v>
          </cell>
          <cell r="H377">
            <v>-363.23</v>
          </cell>
          <cell r="I377">
            <v>-363.23</v>
          </cell>
          <cell r="J377">
            <v>-392.82</v>
          </cell>
          <cell r="K377">
            <v>-225.04727777777771</v>
          </cell>
          <cell r="L377">
            <v>-328.24350655195985</v>
          </cell>
        </row>
        <row r="378">
          <cell r="A378" t="str">
            <v>Total</v>
          </cell>
          <cell r="B378">
            <v>3762.6533959999979</v>
          </cell>
          <cell r="C378">
            <v>-6473.0991529999992</v>
          </cell>
          <cell r="D378">
            <v>-30118.733363000003</v>
          </cell>
          <cell r="E378">
            <v>-9550.6572939999969</v>
          </cell>
          <cell r="F378">
            <v>-5299.2000000000007</v>
          </cell>
          <cell r="G378">
            <v>-5743.35</v>
          </cell>
          <cell r="H378">
            <v>-29136.1</v>
          </cell>
          <cell r="I378">
            <v>-3544.43</v>
          </cell>
          <cell r="J378">
            <v>-3585.94</v>
          </cell>
          <cell r="K378">
            <v>-2275.3954999999987</v>
          </cell>
          <cell r="L378">
            <v>-2954.1915589676396</v>
          </cell>
        </row>
        <row r="380">
          <cell r="A380" t="str">
            <v xml:space="preserve">Net change in Cash &amp; Cash Eq. </v>
          </cell>
          <cell r="B380">
            <v>659.44914099998641</v>
          </cell>
          <cell r="C380">
            <v>9563.7183970000042</v>
          </cell>
          <cell r="D380">
            <v>279.09599500001059</v>
          </cell>
          <cell r="E380">
            <v>4786.6777810000094</v>
          </cell>
          <cell r="F380">
            <v>6477.4599999999809</v>
          </cell>
          <cell r="G380">
            <v>-382.19000000000051</v>
          </cell>
          <cell r="H380">
            <v>-6292.2499999999745</v>
          </cell>
          <cell r="I380">
            <v>7391.2799999999806</v>
          </cell>
          <cell r="J380">
            <v>-349.20999999996775</v>
          </cell>
          <cell r="K380">
            <v>-630.63671923789843</v>
          </cell>
          <cell r="L380">
            <v>24480.256752707781</v>
          </cell>
        </row>
        <row r="383">
          <cell r="A383" t="str">
            <v>Key Ratios</v>
          </cell>
        </row>
        <row r="384">
          <cell r="A384" t="str">
            <v>(Rs Million)</v>
          </cell>
          <cell r="B384" t="str">
            <v>F1996</v>
          </cell>
          <cell r="C384" t="str">
            <v>F1997</v>
          </cell>
          <cell r="D384" t="str">
            <v>F1998</v>
          </cell>
          <cell r="E384" t="str">
            <v>F1999</v>
          </cell>
          <cell r="F384" t="str">
            <v>F2000</v>
          </cell>
          <cell r="G384" t="str">
            <v>F2001</v>
          </cell>
          <cell r="H384" t="str">
            <v>F2002</v>
          </cell>
          <cell r="I384" t="str">
            <v>F2003</v>
          </cell>
          <cell r="J384" t="str">
            <v>F2004</v>
          </cell>
          <cell r="K384" t="str">
            <v>F2005E</v>
          </cell>
          <cell r="L384" t="str">
            <v>F2006E</v>
          </cell>
          <cell r="M384" t="str">
            <v>F2007E</v>
          </cell>
        </row>
        <row r="385">
          <cell r="A385" t="str">
            <v>Per Share Data (Rs)</v>
          </cell>
        </row>
        <row r="386">
          <cell r="A386" t="str">
            <v>Earnings</v>
          </cell>
          <cell r="B386">
            <v>11.681345000000004</v>
          </cell>
          <cell r="C386">
            <v>14.367193333333343</v>
          </cell>
          <cell r="D386">
            <v>18.21130317460316</v>
          </cell>
          <cell r="E386">
            <v>20.448328571428576</v>
          </cell>
          <cell r="F386">
            <v>21.124869631185803</v>
          </cell>
          <cell r="G386">
            <v>24.71777777777778</v>
          </cell>
          <cell r="H386">
            <v>22.051047619047619</v>
          </cell>
          <cell r="I386">
            <v>14.893714285714291</v>
          </cell>
          <cell r="J386">
            <v>19.632539682539694</v>
          </cell>
          <cell r="K386">
            <v>15.05438095238094</v>
          </cell>
          <cell r="L386">
            <v>10.630047619047625</v>
          </cell>
          <cell r="M386">
            <v>13.397694144977969</v>
          </cell>
        </row>
        <row r="387">
          <cell r="A387" t="str">
            <v>Cash Earnings</v>
          </cell>
          <cell r="B387">
            <v>19.43870166666667</v>
          </cell>
          <cell r="C387">
            <v>22.951151666666679</v>
          </cell>
          <cell r="D387">
            <v>27.506857142857125</v>
          </cell>
          <cell r="E387">
            <v>30.877715873015877</v>
          </cell>
          <cell r="F387">
            <v>32.383298202614377</v>
          </cell>
          <cell r="G387">
            <v>36.928031746031749</v>
          </cell>
          <cell r="H387">
            <v>35.070412698412696</v>
          </cell>
          <cell r="I387">
            <v>29.577428571428577</v>
          </cell>
          <cell r="J387">
            <v>29.470190476190488</v>
          </cell>
          <cell r="K387">
            <v>24.555301587301575</v>
          </cell>
          <cell r="L387">
            <v>19.326412698412703</v>
          </cell>
          <cell r="M387">
            <v>26.60123706460303</v>
          </cell>
        </row>
        <row r="388">
          <cell r="A388" t="str">
            <v>Book Value</v>
          </cell>
          <cell r="B388">
            <v>45.614340569999996</v>
          </cell>
          <cell r="C388">
            <v>58.96076041333334</v>
          </cell>
          <cell r="D388">
            <v>81.933165080952378</v>
          </cell>
          <cell r="E388">
            <v>99.194536088888896</v>
          </cell>
          <cell r="F388">
            <v>113.0219365079365</v>
          </cell>
          <cell r="G388">
            <v>132.5103015873016</v>
          </cell>
          <cell r="H388">
            <v>141.8990634920635</v>
          </cell>
          <cell r="I388">
            <v>150.74560317460316</v>
          </cell>
          <cell r="J388">
            <v>163.93060317460316</v>
          </cell>
          <cell r="K388">
            <v>173.71150793650793</v>
          </cell>
          <cell r="L388">
            <v>179.68214999999998</v>
          </cell>
          <cell r="M388">
            <v>188.39065119423566</v>
          </cell>
        </row>
        <row r="389">
          <cell r="A389" t="str">
            <v>Dividend</v>
          </cell>
          <cell r="B389">
            <v>2</v>
          </cell>
          <cell r="C389">
            <v>2</v>
          </cell>
          <cell r="D389">
            <v>2.9000650793650791</v>
          </cell>
          <cell r="E389">
            <v>3</v>
          </cell>
          <cell r="F389">
            <v>3</v>
          </cell>
          <cell r="G389">
            <v>4.5</v>
          </cell>
          <cell r="H389">
            <v>4.5</v>
          </cell>
          <cell r="I389">
            <v>4.5</v>
          </cell>
          <cell r="J389">
            <v>4.5</v>
          </cell>
          <cell r="K389">
            <v>4.5</v>
          </cell>
          <cell r="L389">
            <v>2.8577432098765416</v>
          </cell>
          <cell r="M389">
            <v>4.1681715117709199</v>
          </cell>
        </row>
        <row r="391">
          <cell r="A391" t="str">
            <v>Valuations</v>
          </cell>
        </row>
        <row r="392">
          <cell r="A392" t="str">
            <v>P/E</v>
          </cell>
          <cell r="B392">
            <v>13.25617897596552</v>
          </cell>
          <cell r="C392">
            <v>10.778027162809337</v>
          </cell>
          <cell r="D392">
            <v>8.5029609641526562</v>
          </cell>
          <cell r="E392">
            <v>7.5727460784430143</v>
          </cell>
          <cell r="F392">
            <v>7.3302227518318555</v>
          </cell>
          <cell r="G392">
            <v>6.2647217477299284</v>
          </cell>
          <cell r="H392">
            <v>7.0223420979890809</v>
          </cell>
          <cell r="I392">
            <v>10.397003529772864</v>
          </cell>
          <cell r="J392">
            <v>7.8874156122407681</v>
          </cell>
          <cell r="K392">
            <v>10.286042348058791</v>
          </cell>
          <cell r="L392">
            <v>14.567197208273036</v>
          </cell>
          <cell r="M392">
            <v>11.557959028199225</v>
          </cell>
        </row>
        <row r="393">
          <cell r="A393" t="str">
            <v>P/CE</v>
          </cell>
          <cell r="B393">
            <v>7.9660670067042352</v>
          </cell>
          <cell r="C393">
            <v>6.746938116613026</v>
          </cell>
          <cell r="D393">
            <v>5.6295053700895394</v>
          </cell>
          <cell r="E393">
            <v>5.0149434834110851</v>
          </cell>
          <cell r="F393">
            <v>4.7817859388855766</v>
          </cell>
          <cell r="G393">
            <v>4.1932914557960439</v>
          </cell>
          <cell r="H393">
            <v>4.4154028448889218</v>
          </cell>
          <cell r="I393">
            <v>5.2354111726123191</v>
          </cell>
          <cell r="J393">
            <v>5.25446213607293</v>
          </cell>
          <cell r="K393">
            <v>6.3061738195094481</v>
          </cell>
          <cell r="L393">
            <v>8.0123508907950605</v>
          </cell>
          <cell r="M393">
            <v>5.8211578515666602</v>
          </cell>
        </row>
        <row r="394">
          <cell r="A394" t="str">
            <v>P/BV</v>
          </cell>
          <cell r="B394">
            <v>3.3947657264137452</v>
          </cell>
          <cell r="C394">
            <v>2.6263229801388781</v>
          </cell>
          <cell r="D394">
            <v>1.8899550608963249</v>
          </cell>
          <cell r="E394">
            <v>1.561073886783823</v>
          </cell>
          <cell r="F394">
            <v>1.3700880093230954</v>
          </cell>
          <cell r="G394">
            <v>1.1685883900730567</v>
          </cell>
          <cell r="H394">
            <v>1.091268653853102</v>
          </cell>
          <cell r="I394">
            <v>1.0272273070587861</v>
          </cell>
          <cell r="J394">
            <v>0.94460702883566294</v>
          </cell>
          <cell r="K394">
            <v>0.89142050425696684</v>
          </cell>
          <cell r="L394">
            <v>0.86179957218900161</v>
          </cell>
          <cell r="M394">
            <v>0.82196223123803325</v>
          </cell>
        </row>
        <row r="395">
          <cell r="A395" t="str">
            <v>Yield</v>
          </cell>
          <cell r="B395">
            <v>1.2915724895059736E-2</v>
          </cell>
          <cell r="C395">
            <v>1.2915724895059736E-2</v>
          </cell>
          <cell r="D395">
            <v>1.8728221371424471E-2</v>
          </cell>
          <cell r="E395">
            <v>1.9373587342589604E-2</v>
          </cell>
          <cell r="F395">
            <v>1.9373587342589604E-2</v>
          </cell>
          <cell r="G395">
            <v>2.9060381013884404E-2</v>
          </cell>
          <cell r="H395">
            <v>2.9060381013884404E-2</v>
          </cell>
          <cell r="I395">
            <v>2.9060381013884404E-2</v>
          </cell>
          <cell r="J395">
            <v>2.9060381013884404E-2</v>
          </cell>
          <cell r="K395">
            <v>2.9060381013884404E-2</v>
          </cell>
          <cell r="L395">
            <v>1.8454912559745185E-2</v>
          </cell>
          <cell r="M395">
            <v>2.6917478280729223E-2</v>
          </cell>
        </row>
        <row r="396">
          <cell r="A396" t="str">
            <v>EV/EBITDA</v>
          </cell>
          <cell r="B396">
            <v>5.9646667551934005</v>
          </cell>
          <cell r="C396">
            <v>4.9258655085428371</v>
          </cell>
          <cell r="D396">
            <v>3.9216695867750881</v>
          </cell>
          <cell r="E396">
            <v>3.5199931226048466</v>
          </cell>
          <cell r="F396">
            <v>3.8979872152428694</v>
          </cell>
          <cell r="G396">
            <v>3.4566944955971937</v>
          </cell>
          <cell r="H396">
            <v>2.9480334881230235</v>
          </cell>
          <cell r="I396">
            <v>3.9781464843886996</v>
          </cell>
          <cell r="J396">
            <v>3.6892626167736</v>
          </cell>
          <cell r="K396">
            <v>5.0755671599266368</v>
          </cell>
          <cell r="L396">
            <v>5.9917156782441738</v>
          </cell>
          <cell r="M396">
            <v>3.0341625072751977</v>
          </cell>
        </row>
        <row r="398">
          <cell r="A398" t="str">
            <v>Profitabliity</v>
          </cell>
        </row>
        <row r="399">
          <cell r="A399" t="str">
            <v>ROE (%)</v>
          </cell>
          <cell r="B399">
            <v>0.25608930994132761</v>
          </cell>
          <cell r="C399">
            <v>0.27477273649724931</v>
          </cell>
          <cell r="D399">
            <v>0.26376703698943649</v>
          </cell>
          <cell r="E399">
            <v>0.22578908073541359</v>
          </cell>
          <cell r="F399">
            <v>0.19908793481191633</v>
          </cell>
          <cell r="G399">
            <v>0.20134038584530103</v>
          </cell>
          <cell r="H399">
            <v>0.16071643628248605</v>
          </cell>
          <cell r="I399">
            <v>0.10178702011117662</v>
          </cell>
          <cell r="J399">
            <v>0.12477930829477987</v>
          </cell>
          <cell r="K399">
            <v>8.9173598061213707E-2</v>
          </cell>
          <cell r="L399">
            <v>6.0159809777669875E-2</v>
          </cell>
          <cell r="M399">
            <v>7.2799153327865004E-2</v>
          </cell>
        </row>
        <row r="400">
          <cell r="A400" t="str">
            <v>ROCE (%)</v>
          </cell>
          <cell r="B400">
            <v>0.14208748231634774</v>
          </cell>
          <cell r="C400">
            <v>0.1493485632324891</v>
          </cell>
          <cell r="D400">
            <v>0.15341562365708963</v>
          </cell>
          <cell r="E400">
            <v>0.18015416770440451</v>
          </cell>
          <cell r="F400">
            <v>0.14792526334458175</v>
          </cell>
          <cell r="G400">
            <v>0.16124484024543032</v>
          </cell>
          <cell r="H400">
            <v>0.1646892709632386</v>
          </cell>
          <cell r="I400">
            <v>0.12311502237656438</v>
          </cell>
          <cell r="J400">
            <v>0.16505615328333101</v>
          </cell>
          <cell r="K400">
            <v>0.11169472796500031</v>
          </cell>
          <cell r="L400">
            <v>7.346322940597444E-2</v>
          </cell>
          <cell r="M400">
            <v>9.927074527994964E-2</v>
          </cell>
        </row>
        <row r="402">
          <cell r="A402" t="str">
            <v>Gearing</v>
          </cell>
        </row>
        <row r="403">
          <cell r="A403" t="str">
            <v>Debt/Equity</v>
          </cell>
          <cell r="B403">
            <v>0.59039416522980848</v>
          </cell>
          <cell r="C403">
            <v>0.27580709728526331</v>
          </cell>
          <cell r="D403">
            <v>5.3668578205579839E-2</v>
          </cell>
          <cell r="E403">
            <v>3.8660603558689096E-3</v>
          </cell>
          <cell r="F403">
            <v>2.6964845425428022E-3</v>
          </cell>
          <cell r="G403">
            <v>3.1384202653785886E-2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 t="str">
            <v>Net Debt/Equity</v>
          </cell>
          <cell r="B404">
            <v>0.4785226516611974</v>
          </cell>
          <cell r="C404">
            <v>0.17061800729238485</v>
          </cell>
          <cell r="D404" t="str">
            <v>Net Cash</v>
          </cell>
          <cell r="E404" t="str">
            <v>Net Cash</v>
          </cell>
          <cell r="F404" t="str">
            <v>Net Cash</v>
          </cell>
          <cell r="G404" t="str">
            <v>Net Cash</v>
          </cell>
          <cell r="H404" t="str">
            <v>Net Cash</v>
          </cell>
          <cell r="I404" t="str">
            <v>Net Cash</v>
          </cell>
          <cell r="J404" t="str">
            <v>Net Cash</v>
          </cell>
          <cell r="K404" t="str">
            <v>Net Cash</v>
          </cell>
          <cell r="L404" t="str">
            <v>Net Cash</v>
          </cell>
          <cell r="M404" t="str">
            <v>Net Cash</v>
          </cell>
        </row>
      </sheetData>
      <sheetData sheetId="3"/>
      <sheetData sheetId="4"/>
      <sheetData sheetId="5"/>
      <sheetData sheetId="6"/>
      <sheetData sheetId="7"/>
      <sheetData sheetId="8" refreshError="1">
        <row r="1">
          <cell r="A1" t="str">
            <v>MAHANAGAR TELEPHONE NIGAM LIMITED</v>
          </cell>
          <cell r="C1" t="str">
            <v>F90</v>
          </cell>
          <cell r="D1" t="str">
            <v>F91</v>
          </cell>
          <cell r="E1" t="str">
            <v>F92</v>
          </cell>
          <cell r="F1" t="str">
            <v>F93</v>
          </cell>
          <cell r="G1" t="str">
            <v>F94</v>
          </cell>
          <cell r="H1" t="str">
            <v>F95</v>
          </cell>
          <cell r="I1" t="str">
            <v>1995/6</v>
          </cell>
          <cell r="J1" t="str">
            <v>1996/7</v>
          </cell>
          <cell r="K1" t="str">
            <v>1997/8</v>
          </cell>
          <cell r="L1" t="str">
            <v>1998/9</v>
          </cell>
          <cell r="M1" t="str">
            <v>1999/0</v>
          </cell>
          <cell r="N1" t="str">
            <v>2000/1</v>
          </cell>
          <cell r="O1" t="str">
            <v>2001/2</v>
          </cell>
          <cell r="P1" t="str">
            <v>2002/3</v>
          </cell>
          <cell r="Q1" t="str">
            <v>2002/4</v>
          </cell>
          <cell r="R1" t="str">
            <v>2002/5</v>
          </cell>
          <cell r="S1" t="str">
            <v>2002/6</v>
          </cell>
          <cell r="T1" t="str">
            <v>2002/7</v>
          </cell>
          <cell r="U1" t="str">
            <v>2002/8</v>
          </cell>
          <cell r="V1" t="str">
            <v>2002/9</v>
          </cell>
          <cell r="W1" t="str">
            <v>2002/10</v>
          </cell>
          <cell r="X1" t="str">
            <v>2002/11</v>
          </cell>
          <cell r="Y1" t="str">
            <v>2002/12</v>
          </cell>
          <cell r="Z1" t="str">
            <v>2002/13</v>
          </cell>
          <cell r="AA1" t="str">
            <v>2002/14</v>
          </cell>
          <cell r="AB1" t="str">
            <v>2002/15</v>
          </cell>
        </row>
        <row r="3">
          <cell r="A3" t="str">
            <v>MTNL - Income Statement</v>
          </cell>
        </row>
        <row r="4">
          <cell r="A4" t="str">
            <v>(Rs million)</v>
          </cell>
          <cell r="I4" t="str">
            <v>1995/6</v>
          </cell>
          <cell r="J4" t="str">
            <v>1996/7</v>
          </cell>
          <cell r="K4" t="str">
            <v>1997/8</v>
          </cell>
          <cell r="L4" t="str">
            <v>1998/9</v>
          </cell>
          <cell r="M4" t="str">
            <v>1999/0</v>
          </cell>
          <cell r="N4" t="str">
            <v>2000/1</v>
          </cell>
          <cell r="O4" t="str">
            <v>2001/2</v>
          </cell>
          <cell r="P4" t="str">
            <v>2002/3</v>
          </cell>
        </row>
        <row r="5">
          <cell r="A5" t="str">
            <v>Revenues</v>
          </cell>
        </row>
        <row r="6">
          <cell r="A6" t="str">
            <v>Income from Fixed line Services</v>
          </cell>
        </row>
        <row r="7">
          <cell r="B7" t="str">
            <v>Telephone</v>
          </cell>
          <cell r="I7">
            <v>33246.212</v>
          </cell>
          <cell r="J7">
            <v>38519.243000000002</v>
          </cell>
          <cell r="K7">
            <v>44189.288999999997</v>
          </cell>
          <cell r="L7">
            <v>47554.19</v>
          </cell>
          <cell r="M7">
            <v>49059.53</v>
          </cell>
          <cell r="N7">
            <v>53488.98</v>
          </cell>
          <cell r="O7">
            <v>53915.24</v>
          </cell>
          <cell r="P7">
            <v>47815.590000000004</v>
          </cell>
          <cell r="Q7">
            <v>46204.43</v>
          </cell>
          <cell r="R7">
            <v>41992.93</v>
          </cell>
          <cell r="S7">
            <v>38485</v>
          </cell>
          <cell r="T7">
            <v>39649.906038518464</v>
          </cell>
          <cell r="U7">
            <v>39721.436508339582</v>
          </cell>
          <cell r="V7">
            <v>39819.915534439577</v>
          </cell>
          <cell r="W7">
            <v>39834.287532515053</v>
          </cell>
          <cell r="X7">
            <v>40089.399875029812</v>
          </cell>
          <cell r="Y7">
            <v>40135.921153624833</v>
          </cell>
          <cell r="Z7">
            <v>40435.222967134177</v>
          </cell>
          <cell r="AA7">
            <v>40515.44210328917</v>
          </cell>
          <cell r="AB7">
            <v>40857.309482521196</v>
          </cell>
        </row>
        <row r="8">
          <cell r="B8" t="str">
            <v>Telex</v>
          </cell>
          <cell r="I8">
            <v>444.04599999999999</v>
          </cell>
          <cell r="J8">
            <v>360.93200000000002</v>
          </cell>
          <cell r="K8">
            <v>266.76799999999997</v>
          </cell>
          <cell r="L8">
            <v>216.3</v>
          </cell>
          <cell r="M8">
            <v>157.21</v>
          </cell>
          <cell r="N8">
            <v>131.31</v>
          </cell>
          <cell r="O8">
            <v>96.71</v>
          </cell>
          <cell r="P8">
            <v>75.599999999999994</v>
          </cell>
          <cell r="Q8">
            <v>60.86</v>
          </cell>
          <cell r="R8">
            <v>13.47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  <row r="9">
          <cell r="B9" t="str">
            <v>Circuits</v>
          </cell>
          <cell r="I9">
            <v>615.15499999999997</v>
          </cell>
          <cell r="J9">
            <v>820.08</v>
          </cell>
          <cell r="K9">
            <v>846.30899999999997</v>
          </cell>
          <cell r="L9">
            <v>870.52</v>
          </cell>
          <cell r="M9">
            <v>425.47</v>
          </cell>
          <cell r="N9">
            <v>482.72</v>
          </cell>
          <cell r="O9">
            <v>955.18</v>
          </cell>
          <cell r="P9">
            <v>1099.8800000000001</v>
          </cell>
          <cell r="Q9">
            <v>1052.97</v>
          </cell>
          <cell r="R9">
            <v>1582.28</v>
          </cell>
          <cell r="S9">
            <v>653</v>
          </cell>
          <cell r="T9">
            <v>718.30000000000007</v>
          </cell>
          <cell r="U9">
            <v>790.13000000000011</v>
          </cell>
          <cell r="V9">
            <v>869.14300000000014</v>
          </cell>
          <cell r="W9">
            <v>956.05730000000028</v>
          </cell>
          <cell r="X9">
            <v>1051.6630300000004</v>
          </cell>
          <cell r="Y9">
            <v>1156.8293330000006</v>
          </cell>
          <cell r="Z9">
            <v>1272.5122663000006</v>
          </cell>
          <cell r="AA9">
            <v>1399.7634929300009</v>
          </cell>
          <cell r="AB9">
            <v>1539.739842223001</v>
          </cell>
        </row>
        <row r="10">
          <cell r="A10" t="str">
            <v>Total Others</v>
          </cell>
          <cell r="I10">
            <v>175.76</v>
          </cell>
          <cell r="J10">
            <v>608.49099999999999</v>
          </cell>
          <cell r="K10">
            <v>1243.5239999999999</v>
          </cell>
          <cell r="L10">
            <v>50.43</v>
          </cell>
          <cell r="M10">
            <v>196.51</v>
          </cell>
        </row>
        <row r="11">
          <cell r="A11" t="str">
            <v>Gross Interconnect access call ( ADC+ IUC)</v>
          </cell>
          <cell r="I11">
            <v>175.76</v>
          </cell>
          <cell r="J11">
            <v>608.49099999999999</v>
          </cell>
          <cell r="K11">
            <v>1243.5239999999999</v>
          </cell>
          <cell r="L11">
            <v>1683.43</v>
          </cell>
          <cell r="M11">
            <v>2179.7600000000002</v>
          </cell>
          <cell r="N11">
            <v>3315.93</v>
          </cell>
          <cell r="O11">
            <v>4994.42</v>
          </cell>
          <cell r="P11">
            <v>5822.54</v>
          </cell>
          <cell r="Q11">
            <v>13105.21</v>
          </cell>
          <cell r="R11">
            <v>7345.23</v>
          </cell>
          <cell r="S11">
            <v>4053</v>
          </cell>
          <cell r="T11">
            <v>3618.500007258207</v>
          </cell>
          <cell r="U11">
            <v>3845.671050321348</v>
          </cell>
          <cell r="V11">
            <v>3934.1278393878956</v>
          </cell>
          <cell r="W11">
            <v>4068.4921031904014</v>
          </cell>
          <cell r="X11">
            <v>4193.6120536901462</v>
          </cell>
          <cell r="Y11">
            <v>4311.2329863428322</v>
          </cell>
          <cell r="Z11">
            <v>4409.9511444414102</v>
          </cell>
          <cell r="AA11">
            <v>4484.2008861978002</v>
          </cell>
          <cell r="AB11">
            <v>4531.0585357363425</v>
          </cell>
        </row>
        <row r="12">
          <cell r="A12" t="str">
            <v>Value added &amp; other services</v>
          </cell>
          <cell r="N12">
            <v>329.72</v>
          </cell>
          <cell r="O12">
            <v>836.68000000000006</v>
          </cell>
          <cell r="P12">
            <v>1272.55</v>
          </cell>
          <cell r="Q12">
            <v>998.29</v>
          </cell>
          <cell r="R12">
            <v>1131.7800000000002</v>
          </cell>
          <cell r="S12">
            <v>1698</v>
          </cell>
          <cell r="T12">
            <v>1784.6496406672059</v>
          </cell>
          <cell r="U12">
            <v>1810.6355131457426</v>
          </cell>
          <cell r="V12">
            <v>1842.7472531836859</v>
          </cell>
          <cell r="W12">
            <v>1910.4409050817897</v>
          </cell>
          <cell r="X12">
            <v>2012.3362031534639</v>
          </cell>
          <cell r="Y12">
            <v>2125.237018377748</v>
          </cell>
          <cell r="Z12">
            <v>2250.65349098365</v>
          </cell>
          <cell r="AA12">
            <v>2387.2757825903918</v>
          </cell>
          <cell r="AB12">
            <v>2541.1662563669788</v>
          </cell>
        </row>
        <row r="13">
          <cell r="A13" t="str">
            <v>Cellular business</v>
          </cell>
          <cell r="N13">
            <v>27.12</v>
          </cell>
          <cell r="O13">
            <v>530.81000000000006</v>
          </cell>
          <cell r="P13">
            <v>1633.2500000000002</v>
          </cell>
          <cell r="Q13">
            <v>1851.94</v>
          </cell>
          <cell r="R13">
            <v>2840.02</v>
          </cell>
          <cell r="S13">
            <v>5610</v>
          </cell>
          <cell r="T13">
            <v>7338.3931851848847</v>
          </cell>
          <cell r="U13">
            <v>9129.7422441924518</v>
          </cell>
          <cell r="V13">
            <v>10063.65360198376</v>
          </cell>
          <cell r="W13">
            <v>10478.616305328615</v>
          </cell>
          <cell r="X13">
            <v>10766.564255608244</v>
          </cell>
          <cell r="Y13">
            <v>10998.809714544106</v>
          </cell>
          <cell r="Z13">
            <v>11168.99535876862</v>
          </cell>
          <cell r="AA13">
            <v>11251.523006892785</v>
          </cell>
          <cell r="AB13">
            <v>11240.395579282256</v>
          </cell>
        </row>
        <row r="14">
          <cell r="A14" t="str">
            <v>WLL</v>
          </cell>
          <cell r="N14">
            <v>70.040000000000006</v>
          </cell>
          <cell r="O14">
            <v>107.83</v>
          </cell>
          <cell r="P14">
            <v>345.89</v>
          </cell>
          <cell r="Q14">
            <v>422.62</v>
          </cell>
          <cell r="R14">
            <v>1018.14</v>
          </cell>
          <cell r="S14">
            <v>744.5</v>
          </cell>
          <cell r="T14">
            <v>838.44327281962205</v>
          </cell>
          <cell r="U14">
            <v>1171.6663170300037</v>
          </cell>
          <cell r="V14">
            <v>1299.2401925374447</v>
          </cell>
          <cell r="W14">
            <v>1404.7303567821918</v>
          </cell>
          <cell r="X14">
            <v>1498.38591107562</v>
          </cell>
          <cell r="Y14">
            <v>1585.8539342169638</v>
          </cell>
          <cell r="Z14">
            <v>1640.7605818205425</v>
          </cell>
          <cell r="AA14">
            <v>1662.1932248859198</v>
          </cell>
          <cell r="AB14">
            <v>1657.0548085269718</v>
          </cell>
          <cell r="AC14">
            <v>1657.0548085269718</v>
          </cell>
          <cell r="AD14">
            <v>1657.0548085269718</v>
          </cell>
          <cell r="AE14">
            <v>1657.0548085269718</v>
          </cell>
          <cell r="AF14">
            <v>1657.0548085269718</v>
          </cell>
          <cell r="AG14">
            <v>1657.0548085269718</v>
          </cell>
          <cell r="AH14">
            <v>1657.0548085269718</v>
          </cell>
          <cell r="AI14">
            <v>1657.0548085269718</v>
          </cell>
          <cell r="AJ14">
            <v>1657.0548085269718</v>
          </cell>
          <cell r="AK14">
            <v>1657.0548085269718</v>
          </cell>
          <cell r="AL14">
            <v>1657.0548085269718</v>
          </cell>
          <cell r="AM14">
            <v>1657.0548085269718</v>
          </cell>
          <cell r="AN14">
            <v>1657.0548085269718</v>
          </cell>
          <cell r="AO14">
            <v>1657.0548085269718</v>
          </cell>
          <cell r="AP14">
            <v>1657.0548085269718</v>
          </cell>
          <cell r="AQ14">
            <v>1657.0548085269718</v>
          </cell>
          <cell r="AR14">
            <v>1657.0548085269718</v>
          </cell>
          <cell r="AS14">
            <v>1657.0548085269718</v>
          </cell>
          <cell r="AT14">
            <v>1657.0548085269718</v>
          </cell>
          <cell r="AU14">
            <v>1657.0548085269718</v>
          </cell>
          <cell r="AV14">
            <v>1657.0548085269718</v>
          </cell>
        </row>
        <row r="15">
          <cell r="A15" t="str">
            <v>Total Revenues</v>
          </cell>
          <cell r="I15">
            <v>34481.173000000003</v>
          </cell>
          <cell r="J15">
            <v>40308.745999999999</v>
          </cell>
          <cell r="K15">
            <v>46545.89</v>
          </cell>
          <cell r="L15">
            <v>50374.87</v>
          </cell>
          <cell r="M15">
            <v>51821.97</v>
          </cell>
          <cell r="N15">
            <v>57845.820000000007</v>
          </cell>
          <cell r="O15">
            <v>61436.87</v>
          </cell>
          <cell r="P15">
            <v>58065.3</v>
          </cell>
          <cell r="Q15">
            <v>63696.32</v>
          </cell>
          <cell r="R15">
            <v>55923.85</v>
          </cell>
          <cell r="S15">
            <v>51244.5</v>
          </cell>
          <cell r="T15">
            <v>53948.192144448381</v>
          </cell>
          <cell r="U15">
            <v>56469.281633029124</v>
          </cell>
          <cell r="V15">
            <v>57828.827421532362</v>
          </cell>
          <cell r="W15">
            <v>58652.624502898056</v>
          </cell>
          <cell r="X15">
            <v>59611.961328557285</v>
          </cell>
          <cell r="Y15">
            <v>60313.884140106478</v>
          </cell>
          <cell r="Z15">
            <v>61178.095809448401</v>
          </cell>
          <cell r="AA15">
            <v>61700.398496786074</v>
          </cell>
          <cell r="AB15">
            <v>62366.72450465674</v>
          </cell>
        </row>
        <row r="17">
          <cell r="B17" t="str">
            <v>Calls+ PCO</v>
          </cell>
        </row>
        <row r="18">
          <cell r="B18" t="str">
            <v xml:space="preserve">Local </v>
          </cell>
          <cell r="M18">
            <v>13996.629306021765</v>
          </cell>
          <cell r="N18">
            <v>15200.71833597013</v>
          </cell>
          <cell r="O18">
            <v>17733.385200000001</v>
          </cell>
          <cell r="P18">
            <v>17202.445800000001</v>
          </cell>
          <cell r="Q18">
            <v>16847.555</v>
          </cell>
          <cell r="R18">
            <v>13596.7176397</v>
          </cell>
          <cell r="S18">
            <v>10988.641639699998</v>
          </cell>
          <cell r="T18">
            <v>11322.670210470789</v>
          </cell>
          <cell r="U18">
            <v>11500.70272570763</v>
          </cell>
          <cell r="V18">
            <v>11687.024283878331</v>
          </cell>
          <cell r="W18">
            <v>11880.560400706261</v>
          </cell>
          <cell r="X18">
            <v>17523.641177263165</v>
          </cell>
        </row>
        <row r="19">
          <cell r="B19" t="str">
            <v>Long Distance</v>
          </cell>
          <cell r="M19">
            <v>18639.54801522179</v>
          </cell>
          <cell r="N19">
            <v>20979.444205574589</v>
          </cell>
          <cell r="O19">
            <v>18704.113799999999</v>
          </cell>
          <cell r="P19">
            <v>14519.242999999999</v>
          </cell>
          <cell r="Q19">
            <v>13747.413400000001</v>
          </cell>
          <cell r="R19">
            <v>13395.9499744</v>
          </cell>
          <cell r="S19">
            <v>12471.578974399999</v>
          </cell>
          <cell r="T19">
            <v>11273.661767713393</v>
          </cell>
          <cell r="U19">
            <v>10466.005804327886</v>
          </cell>
          <cell r="V19">
            <v>9744.2410940855152</v>
          </cell>
          <cell r="W19">
            <v>9097.4651332540725</v>
          </cell>
          <cell r="X19">
            <v>27566.457865719793</v>
          </cell>
        </row>
        <row r="20">
          <cell r="B20" t="str">
            <v>International long distance</v>
          </cell>
          <cell r="M20">
            <v>4215.2502614259838</v>
          </cell>
          <cell r="N20">
            <v>4645.4051532394815</v>
          </cell>
          <cell r="O20">
            <v>4048.6110000000012</v>
          </cell>
          <cell r="P20">
            <v>2981.6812000000009</v>
          </cell>
          <cell r="Q20">
            <v>2643.9016000000015</v>
          </cell>
          <cell r="R20">
            <v>2600.8323859000011</v>
          </cell>
          <cell r="S20">
            <v>2468.7793859000012</v>
          </cell>
          <cell r="T20">
            <v>2067.5773914712672</v>
          </cell>
          <cell r="U20">
            <v>2067.1431563075803</v>
          </cell>
          <cell r="V20">
            <v>1991.9713545929735</v>
          </cell>
          <cell r="W20">
            <v>1851.4589516153183</v>
          </cell>
          <cell r="X20">
            <v>4375.2649574440929</v>
          </cell>
        </row>
        <row r="21">
          <cell r="B21" t="str">
            <v>Public Phone Rev</v>
          </cell>
        </row>
        <row r="22">
          <cell r="B22" t="str">
            <v xml:space="preserve">Local </v>
          </cell>
          <cell r="M22">
            <v>2069.2104849436219</v>
          </cell>
          <cell r="N22">
            <v>2536.629701346209</v>
          </cell>
          <cell r="O22">
            <v>2074.6200000000003</v>
          </cell>
          <cell r="P22">
            <v>2054.116</v>
          </cell>
          <cell r="Q22">
            <v>2114.538</v>
          </cell>
          <cell r="R22">
            <v>2039.5060000000003</v>
          </cell>
          <cell r="S22">
            <v>1775.4</v>
          </cell>
          <cell r="T22">
            <v>1691.9225883017805</v>
          </cell>
          <cell r="U22">
            <v>1649.6245235942361</v>
          </cell>
          <cell r="V22">
            <v>1608.3839105043799</v>
          </cell>
          <cell r="W22">
            <v>1568.1743127417703</v>
          </cell>
          <cell r="X22">
            <v>6971.8083046917181</v>
          </cell>
        </row>
        <row r="23">
          <cell r="B23" t="str">
            <v>Long Distance</v>
          </cell>
          <cell r="M23">
            <v>7242.2366973026756</v>
          </cell>
          <cell r="N23">
            <v>8878.2039547117311</v>
          </cell>
          <cell r="O23">
            <v>7261.17</v>
          </cell>
          <cell r="P23">
            <v>7189.405999999999</v>
          </cell>
          <cell r="Q23">
            <v>7400.8829999999998</v>
          </cell>
          <cell r="R23">
            <v>7138.2709999999997</v>
          </cell>
          <cell r="S23">
            <v>6213.9</v>
          </cell>
          <cell r="T23">
            <v>5921.7290590562307</v>
          </cell>
          <cell r="U23">
            <v>5773.6858325798248</v>
          </cell>
          <cell r="V23">
            <v>5629.343686765329</v>
          </cell>
          <cell r="W23">
            <v>5488.6100945961962</v>
          </cell>
          <cell r="X23">
            <v>24401.329066421011</v>
          </cell>
        </row>
        <row r="24">
          <cell r="B24" t="str">
            <v>International long distance</v>
          </cell>
          <cell r="M24">
            <v>1034.6052424718118</v>
          </cell>
          <cell r="N24">
            <v>1268.314850673104</v>
          </cell>
          <cell r="O24">
            <v>1037.31</v>
          </cell>
          <cell r="P24">
            <v>1027.0580000000009</v>
          </cell>
          <cell r="Q24">
            <v>1057.2690000000007</v>
          </cell>
          <cell r="R24">
            <v>1019.7530000000006</v>
          </cell>
          <cell r="S24">
            <v>887.70000000000027</v>
          </cell>
          <cell r="T24">
            <v>845.96129415089058</v>
          </cell>
          <cell r="U24">
            <v>824.81226179711848</v>
          </cell>
          <cell r="V24">
            <v>804.19195525219038</v>
          </cell>
          <cell r="W24">
            <v>784.08715637088517</v>
          </cell>
          <cell r="X24">
            <v>3485.90415234586</v>
          </cell>
        </row>
        <row r="26">
          <cell r="B26" t="str">
            <v>Call Revenue</v>
          </cell>
          <cell r="N26">
            <v>0.21130117958393532</v>
          </cell>
          <cell r="O26">
            <v>0.21100749435965729</v>
          </cell>
          <cell r="P26">
            <v>0.23660482250156289</v>
          </cell>
          <cell r="Q26">
            <v>0.25423289759910778</v>
          </cell>
          <cell r="R26">
            <v>0.32828390749206288</v>
          </cell>
          <cell r="S26">
            <v>0.33888378264984537</v>
          </cell>
          <cell r="T26">
            <v>0.30517341577364787</v>
          </cell>
          <cell r="U26">
            <v>0.29951506341182299</v>
          </cell>
        </row>
        <row r="27">
          <cell r="B27" t="str">
            <v xml:space="preserve">Local </v>
          </cell>
          <cell r="M27">
            <v>11927.418821078143</v>
          </cell>
          <cell r="N27">
            <v>12664.08863462392</v>
          </cell>
          <cell r="O27">
            <v>15658.7652</v>
          </cell>
          <cell r="P27">
            <v>15148.329800000001</v>
          </cell>
          <cell r="Q27">
            <v>14733.017</v>
          </cell>
          <cell r="R27">
            <v>11557.211639699999</v>
          </cell>
          <cell r="S27">
            <v>9213.2416396999979</v>
          </cell>
          <cell r="T27">
            <v>9630.7476221690085</v>
          </cell>
          <cell r="U27">
            <v>9851.0782021133928</v>
          </cell>
          <cell r="V27">
            <v>10078.640373373952</v>
          </cell>
          <cell r="W27">
            <v>10312.386087964491</v>
          </cell>
          <cell r="X27">
            <v>10551.832872571447</v>
          </cell>
          <cell r="Y27">
            <v>10797.137429764809</v>
          </cell>
          <cell r="Z27">
            <v>10523.023482845661</v>
          </cell>
          <cell r="AA27">
            <v>10256.832230514663</v>
          </cell>
          <cell r="AB27">
            <v>9997.5212419323543</v>
          </cell>
        </row>
        <row r="28">
          <cell r="B28" t="str">
            <v>Long Distance</v>
          </cell>
          <cell r="M28">
            <v>11397.311317919113</v>
          </cell>
          <cell r="N28">
            <v>12101.240250862857</v>
          </cell>
          <cell r="O28">
            <v>11442.943799999999</v>
          </cell>
          <cell r="P28">
            <v>7329.8370000000004</v>
          </cell>
          <cell r="Q28">
            <v>6346.5304000000006</v>
          </cell>
          <cell r="R28">
            <v>6257.6789744000007</v>
          </cell>
          <cell r="S28">
            <v>6257.6789744000007</v>
          </cell>
          <cell r="T28">
            <v>5351.932708657162</v>
          </cell>
          <cell r="U28">
            <v>4692.3199717480611</v>
          </cell>
          <cell r="V28">
            <v>4114.8974073201862</v>
          </cell>
          <cell r="W28">
            <v>3608.8550386578768</v>
          </cell>
          <cell r="X28">
            <v>3165.1287992987836</v>
          </cell>
          <cell r="Y28">
            <v>2776.0374666635475</v>
          </cell>
          <cell r="Z28">
            <v>2705.5603988543671</v>
          </cell>
          <cell r="AA28">
            <v>2637.1203243831615</v>
          </cell>
          <cell r="AB28">
            <v>2570.4492252603886</v>
          </cell>
        </row>
        <row r="29">
          <cell r="B29" t="str">
            <v>International long distance</v>
          </cell>
          <cell r="M29">
            <v>3180.645018954172</v>
          </cell>
          <cell r="N29">
            <v>3377.0903025663774</v>
          </cell>
          <cell r="O29">
            <v>3011.3010000000013</v>
          </cell>
          <cell r="P29">
            <v>1954.6232</v>
          </cell>
          <cell r="Q29">
            <v>1586.6326000000008</v>
          </cell>
          <cell r="R29">
            <v>1581.0793859000007</v>
          </cell>
          <cell r="S29">
            <v>1581.0793859000007</v>
          </cell>
          <cell r="T29">
            <v>1221.6160973203769</v>
          </cell>
          <cell r="U29">
            <v>1242.3308945104618</v>
          </cell>
          <cell r="V29">
            <v>1187.7793993407831</v>
          </cell>
          <cell r="W29">
            <v>1067.3717952444331</v>
          </cell>
          <cell r="X29">
            <v>889.36080509823296</v>
          </cell>
          <cell r="Y29">
            <v>661.00043431173071</v>
          </cell>
          <cell r="Z29">
            <v>644.21918658351751</v>
          </cell>
          <cell r="AA29">
            <v>627.92296598381108</v>
          </cell>
          <cell r="AB29">
            <v>612.04795492743688</v>
          </cell>
        </row>
        <row r="31">
          <cell r="A31" t="str">
            <v>Telex</v>
          </cell>
          <cell r="M31">
            <v>0</v>
          </cell>
          <cell r="N31">
            <v>131.31</v>
          </cell>
          <cell r="O31">
            <v>96.71</v>
          </cell>
          <cell r="P31">
            <v>75.599999999999994</v>
          </cell>
          <cell r="Q31">
            <v>60.86</v>
          </cell>
          <cell r="R31">
            <v>13.47</v>
          </cell>
          <cell r="S31">
            <v>1</v>
          </cell>
        </row>
        <row r="32">
          <cell r="B32" t="str">
            <v xml:space="preserve">  % Change</v>
          </cell>
          <cell r="M32">
            <v>0</v>
          </cell>
          <cell r="N32" t="e">
            <v>#DIV/0!</v>
          </cell>
          <cell r="O32">
            <v>-0.26349859112024987</v>
          </cell>
          <cell r="P32">
            <v>-0.21828146003515669</v>
          </cell>
          <cell r="Q32">
            <v>-0.21828146003515669</v>
          </cell>
          <cell r="R32">
            <v>-0.21828146003515669</v>
          </cell>
          <cell r="S32">
            <v>-0.21828146003515669</v>
          </cell>
          <cell r="T32">
            <v>-0.21828146003515669</v>
          </cell>
          <cell r="U32">
            <v>-0.21828146003515669</v>
          </cell>
          <cell r="V32">
            <v>-0.21828146003515669</v>
          </cell>
          <cell r="W32">
            <v>-0.21828146003515669</v>
          </cell>
        </row>
        <row r="34">
          <cell r="A34" t="str">
            <v>Leased Lines</v>
          </cell>
          <cell r="M34">
            <v>425.47</v>
          </cell>
          <cell r="N34">
            <v>482.72</v>
          </cell>
          <cell r="O34">
            <v>955.18</v>
          </cell>
          <cell r="P34">
            <v>1099.8800000000001</v>
          </cell>
          <cell r="Q34">
            <v>1052.97</v>
          </cell>
          <cell r="R34">
            <v>1582.28</v>
          </cell>
          <cell r="S34">
            <v>653</v>
          </cell>
          <cell r="T34">
            <v>718.30000000000007</v>
          </cell>
          <cell r="U34">
            <v>790.13000000000011</v>
          </cell>
          <cell r="V34">
            <v>869.14300000000014</v>
          </cell>
          <cell r="W34">
            <v>956.05730000000028</v>
          </cell>
          <cell r="X34">
            <v>1051.6630300000004</v>
          </cell>
          <cell r="Y34">
            <v>1156.8293330000006</v>
          </cell>
          <cell r="Z34">
            <v>1272.5122663000006</v>
          </cell>
          <cell r="AA34">
            <v>1399.7634929300009</v>
          </cell>
          <cell r="AB34">
            <v>1539.739842223001</v>
          </cell>
        </row>
        <row r="35">
          <cell r="B35" t="str">
            <v xml:space="preserve">  % Change</v>
          </cell>
          <cell r="M35" t="e">
            <v>#DIV/0!</v>
          </cell>
          <cell r="N35">
            <v>0.13455707805485706</v>
          </cell>
          <cell r="O35">
            <v>0.97874544249254214</v>
          </cell>
          <cell r="P35">
            <v>0.15148977156138121</v>
          </cell>
          <cell r="Q35">
            <v>-4.2650107284431082E-2</v>
          </cell>
          <cell r="R35">
            <v>0.50268288745168421</v>
          </cell>
          <cell r="S35">
            <v>-0.58730439618777963</v>
          </cell>
          <cell r="T35">
            <v>0.1</v>
          </cell>
          <cell r="U35">
            <v>0.1</v>
          </cell>
          <cell r="V35">
            <v>0.1</v>
          </cell>
          <cell r="W35">
            <v>0.1</v>
          </cell>
          <cell r="X35">
            <v>0.1</v>
          </cell>
          <cell r="Y35">
            <v>0.1</v>
          </cell>
          <cell r="Z35">
            <v>0.1</v>
          </cell>
          <cell r="AA35">
            <v>0.1</v>
          </cell>
          <cell r="AB35">
            <v>0.1</v>
          </cell>
        </row>
        <row r="36">
          <cell r="A36" t="str">
            <v>Expenses</v>
          </cell>
          <cell r="S36">
            <v>0.16041116607635941</v>
          </cell>
          <cell r="T36">
            <v>0.14808113975348666</v>
          </cell>
          <cell r="U36">
            <v>0.14395602534251675</v>
          </cell>
          <cell r="V36">
            <v>0.14428496468288982</v>
          </cell>
        </row>
        <row r="37">
          <cell r="A37" t="str">
            <v>Interconnect Fees</v>
          </cell>
          <cell r="I37">
            <v>7613.8270000000002</v>
          </cell>
          <cell r="J37">
            <v>8822.5419999999995</v>
          </cell>
          <cell r="K37">
            <v>10239.977000000001</v>
          </cell>
          <cell r="L37">
            <v>10911.893</v>
          </cell>
          <cell r="M37">
            <v>10504.17</v>
          </cell>
          <cell r="N37">
            <v>11316.63</v>
          </cell>
          <cell r="O37">
            <v>9875.83</v>
          </cell>
          <cell r="P37">
            <v>8383.14</v>
          </cell>
          <cell r="Q37">
            <v>12285.58</v>
          </cell>
          <cell r="R37">
            <v>9278.5400000000009</v>
          </cell>
          <cell r="S37">
            <v>8220.19</v>
          </cell>
          <cell r="T37">
            <v>7988.7097803900124</v>
          </cell>
          <cell r="U37">
            <v>8129.093337838056</v>
          </cell>
          <cell r="V37">
            <v>8343.8303221687274</v>
          </cell>
          <cell r="W37">
            <v>8427.7777916614541</v>
          </cell>
          <cell r="X37">
            <v>8510.8011629598077</v>
          </cell>
          <cell r="Y37">
            <v>8557.1013983922439</v>
          </cell>
          <cell r="Z37">
            <v>8607.4594275701402</v>
          </cell>
          <cell r="AA37">
            <v>8604.3868712812218</v>
          </cell>
          <cell r="AB37">
            <v>8599.3930549525867</v>
          </cell>
        </row>
        <row r="38">
          <cell r="A38" t="str">
            <v>License Fee</v>
          </cell>
          <cell r="I38">
            <v>1986.8019999999999</v>
          </cell>
          <cell r="J38">
            <v>2347.0160000000001</v>
          </cell>
          <cell r="K38">
            <v>2711.0920000000001</v>
          </cell>
          <cell r="L38">
            <v>3066.0659999999998</v>
          </cell>
          <cell r="M38">
            <v>3288.55</v>
          </cell>
          <cell r="N38">
            <v>3615.3</v>
          </cell>
          <cell r="O38">
            <v>6644.88</v>
          </cell>
          <cell r="P38">
            <v>5818.16</v>
          </cell>
          <cell r="Q38">
            <v>6429.58</v>
          </cell>
          <cell r="R38">
            <v>4971.63</v>
          </cell>
          <cell r="S38">
            <v>4471.17</v>
          </cell>
          <cell r="T38">
            <v>4709.694716539072</v>
          </cell>
          <cell r="U38">
            <v>4934.9278191910553</v>
          </cell>
          <cell r="V38">
            <v>5055.5535064443957</v>
          </cell>
          <cell r="W38">
            <v>5126.5896818755064</v>
          </cell>
          <cell r="X38">
            <v>5208.0508936190708</v>
          </cell>
          <cell r="Y38">
            <v>5266.253278230015</v>
          </cell>
          <cell r="Z38">
            <v>5338.1484569505265</v>
          </cell>
          <cell r="AA38">
            <v>5379.2152185787954</v>
          </cell>
          <cell r="AB38">
            <v>5432.1364078999595</v>
          </cell>
        </row>
        <row r="39">
          <cell r="A39" t="str">
            <v>Staff Costs</v>
          </cell>
          <cell r="I39">
            <v>3128.14</v>
          </cell>
          <cell r="J39">
            <v>4284.29</v>
          </cell>
          <cell r="K39">
            <v>5167.0200000000004</v>
          </cell>
          <cell r="L39">
            <v>6164.6729999999998</v>
          </cell>
          <cell r="M39">
            <v>9959.8921323529412</v>
          </cell>
          <cell r="N39">
            <v>12222.89</v>
          </cell>
          <cell r="O39">
            <v>12963.64</v>
          </cell>
          <cell r="P39">
            <v>13738.53</v>
          </cell>
          <cell r="Q39">
            <v>16193.7</v>
          </cell>
          <cell r="R39">
            <v>18358.900000000001</v>
          </cell>
          <cell r="S39">
            <v>17365.93</v>
          </cell>
          <cell r="T39">
            <v>16463.554071534389</v>
          </cell>
          <cell r="U39">
            <v>16913.40046913681</v>
          </cell>
          <cell r="V39">
            <v>17122.322321474796</v>
          </cell>
          <cell r="W39">
            <v>17331.119391136472</v>
          </cell>
          <cell r="X39">
            <v>17539.654862830306</v>
          </cell>
          <cell r="Y39">
            <v>17747.785158489376</v>
          </cell>
          <cell r="Z39">
            <v>17955.359684642128</v>
          </cell>
          <cell r="AA39">
            <v>18162.220571378464</v>
          </cell>
          <cell r="AB39">
            <v>18368.202402648716</v>
          </cell>
        </row>
        <row r="40">
          <cell r="A40" t="str">
            <v>Admn, Operating &amp; Other Expenses</v>
          </cell>
          <cell r="I40">
            <v>3979.9949999999999</v>
          </cell>
          <cell r="J40">
            <v>4767.8980000000001</v>
          </cell>
          <cell r="K40">
            <v>6232.9629999999997</v>
          </cell>
          <cell r="L40">
            <v>6251.9629999999997</v>
          </cell>
          <cell r="M40">
            <v>7700.72</v>
          </cell>
          <cell r="N40">
            <v>8893.5400000000009</v>
          </cell>
          <cell r="O40">
            <v>7153.28</v>
          </cell>
          <cell r="P40">
            <v>10166.209999999999</v>
          </cell>
          <cell r="Q40">
            <v>9264.64</v>
          </cell>
          <cell r="R40">
            <v>9837.1</v>
          </cell>
          <cell r="S40">
            <v>9665.0499999999993</v>
          </cell>
          <cell r="T40">
            <v>10101.044546164507</v>
          </cell>
          <cell r="U40">
            <v>10113.132820311115</v>
          </cell>
          <cell r="V40">
            <v>9908.5481332904801</v>
          </cell>
          <cell r="W40">
            <v>9598.06430726896</v>
          </cell>
          <cell r="X40">
            <v>9627.3066073881073</v>
          </cell>
          <cell r="Y40">
            <v>9731.50970326276</v>
          </cell>
          <cell r="Z40">
            <v>9732.2725512587513</v>
          </cell>
          <cell r="AA40">
            <v>9801.9814275616409</v>
          </cell>
          <cell r="AB40">
            <v>9893.8592969658239</v>
          </cell>
        </row>
        <row r="41">
          <cell r="B41" t="str">
            <v>Other Telephony</v>
          </cell>
        </row>
        <row r="42">
          <cell r="B42" t="str">
            <v>ISP</v>
          </cell>
        </row>
        <row r="43">
          <cell r="B43" t="str">
            <v>Cellular</v>
          </cell>
        </row>
        <row r="44">
          <cell r="A44" t="str">
            <v>Operating expenses</v>
          </cell>
          <cell r="I44">
            <v>16708.763999999999</v>
          </cell>
          <cell r="J44">
            <v>20221.745999999999</v>
          </cell>
          <cell r="K44">
            <v>24351.052000000003</v>
          </cell>
          <cell r="L44">
            <v>26394.594999999998</v>
          </cell>
          <cell r="M44">
            <v>31453.332132352938</v>
          </cell>
          <cell r="N44">
            <v>36048.36</v>
          </cell>
          <cell r="O44">
            <v>36637.629999999997</v>
          </cell>
          <cell r="P44">
            <v>38106.039999999994</v>
          </cell>
          <cell r="Q44">
            <v>44173.5</v>
          </cell>
          <cell r="R44">
            <v>42446.17</v>
          </cell>
          <cell r="S44">
            <v>39722.340000000004</v>
          </cell>
          <cell r="T44">
            <v>39263.00311462798</v>
          </cell>
          <cell r="U44">
            <v>40090.554446477036</v>
          </cell>
          <cell r="V44">
            <v>40430.254283378395</v>
          </cell>
          <cell r="W44">
            <v>40483.551171942396</v>
          </cell>
          <cell r="X44">
            <v>40885.81352679729</v>
          </cell>
          <cell r="Y44">
            <v>41302.649538374397</v>
          </cell>
          <cell r="Z44">
            <v>41633.240120421542</v>
          </cell>
          <cell r="AA44">
            <v>41947.804088800127</v>
          </cell>
          <cell r="AB44">
            <v>42293.591162467084</v>
          </cell>
        </row>
        <row r="45">
          <cell r="A45" t="str">
            <v>Operating Profit</v>
          </cell>
          <cell r="I45">
            <v>17772.409000000003</v>
          </cell>
          <cell r="J45">
            <v>20087</v>
          </cell>
          <cell r="K45">
            <v>22194.837999999996</v>
          </cell>
          <cell r="L45">
            <v>23980.275000000005</v>
          </cell>
          <cell r="M45">
            <v>20368.637867647063</v>
          </cell>
          <cell r="N45">
            <v>21797.460000000006</v>
          </cell>
          <cell r="O45">
            <v>24799.240000000005</v>
          </cell>
          <cell r="P45">
            <v>19959.260000000009</v>
          </cell>
          <cell r="Q45">
            <v>19522.82</v>
          </cell>
          <cell r="R45">
            <v>13477.68</v>
          </cell>
          <cell r="S45">
            <v>11522.159999999996</v>
          </cell>
          <cell r="T45">
            <v>14685.189029820402</v>
          </cell>
          <cell r="U45">
            <v>16378.727186552089</v>
          </cell>
          <cell r="V45">
            <v>17398.573138153966</v>
          </cell>
          <cell r="W45">
            <v>18169.07333095566</v>
          </cell>
          <cell r="X45">
            <v>18726.147801759995</v>
          </cell>
          <cell r="Y45">
            <v>19011.234601732082</v>
          </cell>
          <cell r="Z45">
            <v>19544.855689026859</v>
          </cell>
          <cell r="AA45">
            <v>19752.594407985947</v>
          </cell>
          <cell r="AB45">
            <v>20073.133342189656</v>
          </cell>
        </row>
        <row r="46">
          <cell r="A46" t="str">
            <v>Profit on Sale of Assets</v>
          </cell>
          <cell r="I46">
            <v>61.701999999999998</v>
          </cell>
          <cell r="J46">
            <v>37.531999999999996</v>
          </cell>
          <cell r="K46">
            <v>56.189</v>
          </cell>
          <cell r="L46">
            <v>8.4380000000000006</v>
          </cell>
          <cell r="M46">
            <v>23.23</v>
          </cell>
        </row>
        <row r="47">
          <cell r="A47" t="str">
            <v>Other Income</v>
          </cell>
          <cell r="I47">
            <v>643.15899999999999</v>
          </cell>
          <cell r="J47">
            <v>615.51900000000001</v>
          </cell>
          <cell r="K47">
            <v>1191.2059999999999</v>
          </cell>
          <cell r="L47">
            <v>2259.893</v>
          </cell>
          <cell r="M47">
            <v>1723.77</v>
          </cell>
          <cell r="N47">
            <v>3180.23</v>
          </cell>
          <cell r="O47">
            <v>2483.4699999999998</v>
          </cell>
          <cell r="P47">
            <v>2236.91</v>
          </cell>
          <cell r="Q47">
            <v>3143.31</v>
          </cell>
          <cell r="R47">
            <v>4917.18</v>
          </cell>
          <cell r="S47">
            <v>3421.45</v>
          </cell>
          <cell r="T47">
            <v>4330.198854361508</v>
          </cell>
          <cell r="U47">
            <v>3941.8842658645472</v>
          </cell>
          <cell r="V47">
            <v>4154.9673647523996</v>
          </cell>
          <cell r="W47">
            <v>4377.7623223240571</v>
          </cell>
          <cell r="X47">
            <v>4601.2402265118362</v>
          </cell>
          <cell r="Y47">
            <v>4846.4195335839431</v>
          </cell>
          <cell r="Z47">
            <v>5135.7407499881019</v>
          </cell>
          <cell r="AA47">
            <v>5450.5940162389043</v>
          </cell>
          <cell r="AB47">
            <v>5807.4913265839832</v>
          </cell>
        </row>
        <row r="48">
          <cell r="A48" t="str">
            <v>Interest &amp; Finance Charges</v>
          </cell>
          <cell r="I48">
            <v>1629.049</v>
          </cell>
          <cell r="J48">
            <v>1476.16</v>
          </cell>
          <cell r="K48">
            <v>866.24199999999996</v>
          </cell>
          <cell r="L48">
            <v>729.21500000000003</v>
          </cell>
          <cell r="M48">
            <v>84.16</v>
          </cell>
          <cell r="N48">
            <v>83.03</v>
          </cell>
          <cell r="O48">
            <v>288.35000000000002</v>
          </cell>
          <cell r="P48">
            <v>328.19</v>
          </cell>
          <cell r="Q48">
            <v>346.2</v>
          </cell>
          <cell r="R48">
            <v>358.12</v>
          </cell>
          <cell r="S48">
            <v>249.97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</row>
        <row r="49">
          <cell r="A49" t="str">
            <v>Depreciation</v>
          </cell>
          <cell r="I49">
            <v>4654.4139999999998</v>
          </cell>
          <cell r="J49">
            <v>5150.375</v>
          </cell>
          <cell r="K49">
            <v>5856.1989999999996</v>
          </cell>
          <cell r="L49">
            <v>6570.5140000000001</v>
          </cell>
          <cell r="M49">
            <v>7092.81</v>
          </cell>
          <cell r="N49">
            <v>7692.46</v>
          </cell>
          <cell r="O49">
            <v>8164.56</v>
          </cell>
          <cell r="P49">
            <v>8670.42</v>
          </cell>
          <cell r="Q49">
            <v>5437.95</v>
          </cell>
          <cell r="R49">
            <v>5880.07</v>
          </cell>
          <cell r="S49">
            <v>6377.07</v>
          </cell>
          <cell r="T49">
            <v>6957.4631537017476</v>
          </cell>
          <cell r="U49">
            <v>7474.2459928479757</v>
          </cell>
          <cell r="V49">
            <v>7913.8989374896264</v>
          </cell>
          <cell r="W49">
            <v>8326.0485201944284</v>
          </cell>
          <cell r="X49">
            <v>8732.0915696951179</v>
          </cell>
          <cell r="Y49">
            <v>9142.4701817419991</v>
          </cell>
          <cell r="Z49">
            <v>9557.7867815985992</v>
          </cell>
          <cell r="AA49">
            <v>9975.3645720585919</v>
          </cell>
          <cell r="AB49">
            <v>10392.916234256127</v>
          </cell>
        </row>
        <row r="50">
          <cell r="A50" t="str">
            <v>Profit before Tax</v>
          </cell>
          <cell r="I50">
            <v>12193.807000000004</v>
          </cell>
          <cell r="J50">
            <v>14113.516</v>
          </cell>
          <cell r="K50">
            <v>16719.791999999994</v>
          </cell>
          <cell r="L50">
            <v>18948.877000000004</v>
          </cell>
          <cell r="M50">
            <v>14938.667867647062</v>
          </cell>
          <cell r="N50">
            <v>17202.200000000008</v>
          </cell>
          <cell r="O50">
            <v>18829.800000000007</v>
          </cell>
          <cell r="P50">
            <v>13197.56000000001</v>
          </cell>
          <cell r="Q50">
            <v>16881.98</v>
          </cell>
          <cell r="R50">
            <v>12156.670000000002</v>
          </cell>
          <cell r="S50">
            <v>8316.5699999999979</v>
          </cell>
          <cell r="T50">
            <v>12057.924730480161</v>
          </cell>
          <cell r="U50">
            <v>12846.36545956866</v>
          </cell>
          <cell r="V50">
            <v>13639.641565416739</v>
          </cell>
          <cell r="W50">
            <v>14220.78713308529</v>
          </cell>
          <cell r="X50">
            <v>14595.296458576713</v>
          </cell>
          <cell r="Y50">
            <v>14715.183953574026</v>
          </cell>
          <cell r="Z50">
            <v>15122.809657416361</v>
          </cell>
          <cell r="AA50">
            <v>15227.823852166261</v>
          </cell>
          <cell r="AB50">
            <v>15487.708434517512</v>
          </cell>
        </row>
        <row r="51">
          <cell r="B51" t="str">
            <v>Provision for Income Tax</v>
          </cell>
          <cell r="I51">
            <v>5185</v>
          </cell>
          <cell r="J51">
            <v>5493.2</v>
          </cell>
          <cell r="K51">
            <v>5246.6710000000003</v>
          </cell>
          <cell r="L51">
            <v>6016</v>
          </cell>
          <cell r="M51">
            <v>1630</v>
          </cell>
          <cell r="N51">
            <v>1630</v>
          </cell>
          <cell r="O51">
            <v>4900</v>
          </cell>
          <cell r="P51">
            <v>3234.2</v>
          </cell>
          <cell r="Q51">
            <v>3753.71</v>
          </cell>
          <cell r="R51">
            <v>2566.9</v>
          </cell>
          <cell r="S51">
            <v>2518</v>
          </cell>
          <cell r="T51">
            <v>2256.6085334820077</v>
          </cell>
          <cell r="U51">
            <v>2735.7925597644053</v>
          </cell>
          <cell r="V51">
            <v>3271.3343094006941</v>
          </cell>
          <cell r="W51">
            <v>3696.7184291197495</v>
          </cell>
          <cell r="X51">
            <v>3219.7934319950054</v>
          </cell>
          <cell r="Y51">
            <v>2636.3191726447976</v>
          </cell>
          <cell r="Z51">
            <v>2164.610597763538</v>
          </cell>
          <cell r="AA51">
            <v>1601.0380358762063</v>
          </cell>
          <cell r="AB51">
            <v>1099.3118894281877</v>
          </cell>
        </row>
        <row r="52">
          <cell r="B52" t="str">
            <v>Defered Tax</v>
          </cell>
          <cell r="O52">
            <v>37.64</v>
          </cell>
          <cell r="P52">
            <v>580.32000000000005</v>
          </cell>
          <cell r="Q52">
            <v>759.77</v>
          </cell>
          <cell r="R52">
            <v>105.51</v>
          </cell>
          <cell r="S52">
            <v>-898.36</v>
          </cell>
          <cell r="T52">
            <v>1360.7688856620407</v>
          </cell>
          <cell r="U52">
            <v>1118.1170781061926</v>
          </cell>
          <cell r="V52">
            <v>820.55816022432737</v>
          </cell>
          <cell r="W52">
            <v>569.51771080583762</v>
          </cell>
          <cell r="X52">
            <v>1158.7955055780085</v>
          </cell>
          <cell r="Y52">
            <v>1778.2360134274099</v>
          </cell>
          <cell r="Z52">
            <v>2372.2322994613701</v>
          </cell>
          <cell r="AA52">
            <v>2967.3091197736717</v>
          </cell>
          <cell r="AB52">
            <v>3547.0006409270659</v>
          </cell>
        </row>
        <row r="53">
          <cell r="B53" t="str">
            <v>Overall Tax</v>
          </cell>
          <cell r="O53">
            <v>4937.6400000000003</v>
          </cell>
          <cell r="P53">
            <v>3814.52</v>
          </cell>
          <cell r="Q53">
            <v>4513.4799999999996</v>
          </cell>
          <cell r="R53">
            <v>2672.4100000000003</v>
          </cell>
          <cell r="S53">
            <v>1619.6399999999999</v>
          </cell>
          <cell r="T53">
            <v>3617.3774191440484</v>
          </cell>
          <cell r="U53">
            <v>3853.9096378705981</v>
          </cell>
          <cell r="V53">
            <v>4091.8924696250215</v>
          </cell>
          <cell r="W53">
            <v>4266.2361399255869</v>
          </cell>
          <cell r="X53">
            <v>4378.5889375730139</v>
          </cell>
          <cell r="Y53">
            <v>4414.555186072208</v>
          </cell>
          <cell r="Z53">
            <v>4536.8428972249076</v>
          </cell>
          <cell r="AA53">
            <v>4568.347155649878</v>
          </cell>
          <cell r="AB53">
            <v>4646.3125303552533</v>
          </cell>
        </row>
        <row r="54">
          <cell r="A54" t="str">
            <v>Profit after Tax</v>
          </cell>
          <cell r="I54">
            <v>7008.8070000000043</v>
          </cell>
          <cell r="J54">
            <v>8620.3159999999989</v>
          </cell>
          <cell r="K54">
            <v>11473.120999999994</v>
          </cell>
          <cell r="L54">
            <v>12932.877000000004</v>
          </cell>
          <cell r="M54">
            <v>13308.667867647062</v>
          </cell>
          <cell r="N54">
            <v>15572.200000000008</v>
          </cell>
          <cell r="O54">
            <v>13892.160000000007</v>
          </cell>
          <cell r="P54">
            <v>9383.0400000000118</v>
          </cell>
          <cell r="Q54">
            <v>12368.5</v>
          </cell>
          <cell r="R54">
            <v>9484.260000000002</v>
          </cell>
          <cell r="S54">
            <v>6696.9299999999976</v>
          </cell>
          <cell r="T54">
            <v>8440.5473113361131</v>
          </cell>
          <cell r="U54">
            <v>8992.4558216980622</v>
          </cell>
          <cell r="V54">
            <v>9547.749095791718</v>
          </cell>
          <cell r="W54">
            <v>9954.5509931597026</v>
          </cell>
          <cell r="X54">
            <v>10216.7075210037</v>
          </cell>
          <cell r="Y54">
            <v>10300.628767501817</v>
          </cell>
          <cell r="Z54">
            <v>10585.966760191453</v>
          </cell>
          <cell r="AA54">
            <v>10659.476696516382</v>
          </cell>
          <cell r="AB54">
            <v>10841.395904162258</v>
          </cell>
        </row>
        <row r="55">
          <cell r="A55" t="str">
            <v>Yr/Yr%</v>
          </cell>
          <cell r="J55">
            <v>0.22992629130749265</v>
          </cell>
          <cell r="K55">
            <v>0.33093972425140739</v>
          </cell>
          <cell r="L55">
            <v>0.12723268585766778</v>
          </cell>
          <cell r="M55">
            <v>2.9057020154684698E-2</v>
          </cell>
          <cell r="N55">
            <v>0.17007954175906059</v>
          </cell>
          <cell r="O55">
            <v>-0.10788713219712054</v>
          </cell>
          <cell r="P55">
            <v>-0.32458019487250311</v>
          </cell>
          <cell r="Q55">
            <v>0.31817619875860959</v>
          </cell>
          <cell r="R55">
            <v>-0.23319238387840058</v>
          </cell>
          <cell r="S55">
            <v>-0.29389008736580435</v>
          </cell>
          <cell r="T55">
            <v>0.26036068935110812</v>
          </cell>
          <cell r="U55">
            <v>6.538776337651786E-2</v>
          </cell>
          <cell r="V55">
            <v>6.1751014973437934E-2</v>
          </cell>
          <cell r="W55">
            <v>4.2607099672035575E-2</v>
          </cell>
          <cell r="X55">
            <v>2.6335344308762831E-2</v>
          </cell>
          <cell r="Y55">
            <v>8.214118523564462E-3</v>
          </cell>
          <cell r="Z55">
            <v>2.7701026716919319E-2</v>
          </cell>
          <cell r="AA55">
            <v>6.9440928722128703E-3</v>
          </cell>
          <cell r="AB55">
            <v>1.7066429509183134E-2</v>
          </cell>
        </row>
        <row r="56">
          <cell r="A56" t="str">
            <v>Tax % of PBT</v>
          </cell>
          <cell r="P56">
            <v>0.28903221504581128</v>
          </cell>
          <cell r="Q56">
            <v>0.2673548955750451</v>
          </cell>
          <cell r="R56">
            <v>0.21983075957478487</v>
          </cell>
          <cell r="S56">
            <v>0.19474855619564319</v>
          </cell>
          <cell r="T56">
            <v>0.3</v>
          </cell>
          <cell r="U56">
            <v>0.3</v>
          </cell>
          <cell r="V56">
            <v>0.3</v>
          </cell>
          <cell r="W56">
            <v>0.3</v>
          </cell>
          <cell r="X56">
            <v>0.3</v>
          </cell>
          <cell r="Y56">
            <v>0.30000000000000004</v>
          </cell>
          <cell r="Z56">
            <v>0.29999999999999993</v>
          </cell>
          <cell r="AA56">
            <v>0.3</v>
          </cell>
          <cell r="AB56">
            <v>0.3</v>
          </cell>
        </row>
        <row r="57">
          <cell r="A57" t="str">
            <v>Prior Period Adjustments</v>
          </cell>
          <cell r="I57">
            <v>287.07799999999997</v>
          </cell>
          <cell r="J57">
            <v>707.53499999999997</v>
          </cell>
          <cell r="K57">
            <v>-171.827</v>
          </cell>
          <cell r="L57">
            <v>89.781000000000006</v>
          </cell>
          <cell r="M57">
            <v>-2430.2078676470587</v>
          </cell>
          <cell r="N57">
            <v>-170.37</v>
          </cell>
          <cell r="O57">
            <v>-885.76</v>
          </cell>
          <cell r="P57">
            <v>-611.49</v>
          </cell>
          <cell r="Q57">
            <v>-841</v>
          </cell>
          <cell r="R57">
            <v>-94.47</v>
          </cell>
          <cell r="S57">
            <v>-910</v>
          </cell>
        </row>
        <row r="59">
          <cell r="A59" t="str">
            <v>Reported Profit after Tax</v>
          </cell>
          <cell r="I59">
            <v>7295.8850000000039</v>
          </cell>
          <cell r="J59">
            <v>9327.8509999999987</v>
          </cell>
          <cell r="K59">
            <v>11301.293999999994</v>
          </cell>
          <cell r="L59">
            <v>13022.658000000005</v>
          </cell>
          <cell r="M59">
            <v>10878.460000000003</v>
          </cell>
          <cell r="N59">
            <v>15401.830000000007</v>
          </cell>
          <cell r="O59">
            <v>13006.400000000007</v>
          </cell>
          <cell r="P59">
            <v>8771.550000000012</v>
          </cell>
          <cell r="Q59">
            <v>11527.5</v>
          </cell>
          <cell r="R59">
            <v>9389.7900000000027</v>
          </cell>
          <cell r="S59">
            <v>5786.9299999999976</v>
          </cell>
          <cell r="T59">
            <v>8440.5473113361131</v>
          </cell>
          <cell r="U59">
            <v>8992.4558216980622</v>
          </cell>
          <cell r="V59">
            <v>9547.749095791718</v>
          </cell>
          <cell r="W59">
            <v>9954.5509931597026</v>
          </cell>
          <cell r="X59">
            <v>10216.7075210037</v>
          </cell>
          <cell r="Y59">
            <v>10300.628767501817</v>
          </cell>
          <cell r="Z59">
            <v>10585.966760191453</v>
          </cell>
          <cell r="AA59">
            <v>10659.476696516382</v>
          </cell>
          <cell r="AB59">
            <v>10841.395904162258</v>
          </cell>
        </row>
        <row r="61">
          <cell r="A61" t="str">
            <v>Overall Dividend</v>
          </cell>
          <cell r="I61">
            <v>1200</v>
          </cell>
          <cell r="J61">
            <v>1320</v>
          </cell>
          <cell r="K61">
            <v>2009.7450999999999</v>
          </cell>
          <cell r="L61">
            <v>2097.9</v>
          </cell>
          <cell r="M61">
            <v>2167.1999999999998</v>
          </cell>
          <cell r="N61">
            <v>3124.17</v>
          </cell>
          <cell r="O61">
            <v>2835</v>
          </cell>
          <cell r="P61">
            <v>3198.23</v>
          </cell>
          <cell r="Q61">
            <v>3198.23</v>
          </cell>
          <cell r="R61">
            <v>3286.4265000000009</v>
          </cell>
          <cell r="S61">
            <v>2025.4254999999989</v>
          </cell>
          <cell r="T61">
            <v>2954.1915589676396</v>
          </cell>
          <cell r="U61">
            <v>3147.3595375943214</v>
          </cell>
          <cell r="V61">
            <v>3341.7121835271009</v>
          </cell>
          <cell r="W61">
            <v>3484.0928476058957</v>
          </cell>
          <cell r="X61">
            <v>3575.847632351295</v>
          </cell>
          <cell r="Y61">
            <v>3605.220068625636</v>
          </cell>
          <cell r="Z61">
            <v>3705.0883660670083</v>
          </cell>
          <cell r="AA61">
            <v>3730.8168437807335</v>
          </cell>
          <cell r="AB61">
            <v>3794.4885664567901</v>
          </cell>
        </row>
        <row r="62">
          <cell r="A62" t="str">
            <v>Payout</v>
          </cell>
          <cell r="I62">
            <v>0.17121316081324528</v>
          </cell>
          <cell r="J62">
            <v>0.15312663712095939</v>
          </cell>
          <cell r="K62">
            <v>0.17516986877415491</v>
          </cell>
          <cell r="L62">
            <v>0.16221448638226432</v>
          </cell>
          <cell r="M62">
            <v>0.16284124162932884</v>
          </cell>
          <cell r="N62">
            <v>0.20062483143036941</v>
          </cell>
          <cell r="O62">
            <v>0.21796961495878941</v>
          </cell>
          <cell r="P62">
            <v>0.36461400778653669</v>
          </cell>
          <cell r="Q62">
            <v>0.27744350466276296</v>
          </cell>
          <cell r="R62">
            <v>0.35</v>
          </cell>
          <cell r="S62">
            <v>0.35</v>
          </cell>
          <cell r="T62">
            <v>0.35</v>
          </cell>
          <cell r="U62">
            <v>0.35</v>
          </cell>
          <cell r="V62">
            <v>0.35</v>
          </cell>
          <cell r="W62">
            <v>0.35</v>
          </cell>
          <cell r="X62">
            <v>0.35</v>
          </cell>
          <cell r="Y62">
            <v>0.35</v>
          </cell>
          <cell r="Z62">
            <v>0.35</v>
          </cell>
          <cell r="AA62">
            <v>0.35</v>
          </cell>
          <cell r="AB62">
            <v>0.35</v>
          </cell>
        </row>
        <row r="63">
          <cell r="A63" t="str">
            <v>Dividend</v>
          </cell>
          <cell r="I63">
            <v>1200</v>
          </cell>
          <cell r="J63">
            <v>1200</v>
          </cell>
          <cell r="K63">
            <v>1827.0409999999999</v>
          </cell>
          <cell r="L63">
            <v>1890</v>
          </cell>
          <cell r="M63">
            <v>1890</v>
          </cell>
          <cell r="N63">
            <v>2835</v>
          </cell>
          <cell r="O63">
            <v>2835</v>
          </cell>
          <cell r="P63">
            <v>2835</v>
          </cell>
          <cell r="Q63">
            <v>2835</v>
          </cell>
          <cell r="R63">
            <v>2835</v>
          </cell>
          <cell r="S63">
            <v>1800.3782222222212</v>
          </cell>
          <cell r="T63">
            <v>2625.9480524156797</v>
          </cell>
          <cell r="U63">
            <v>2797.6529223060634</v>
          </cell>
          <cell r="V63">
            <v>2970.4108298018673</v>
          </cell>
          <cell r="W63">
            <v>3096.9714200941294</v>
          </cell>
          <cell r="X63">
            <v>3178.5312287567067</v>
          </cell>
          <cell r="Y63">
            <v>3204.6400610005653</v>
          </cell>
          <cell r="Z63">
            <v>3293.4118809484517</v>
          </cell>
          <cell r="AA63">
            <v>3316.2816389162076</v>
          </cell>
          <cell r="AB63">
            <v>3372.8787257393687</v>
          </cell>
        </row>
        <row r="65">
          <cell r="A65" t="str">
            <v>Dividend Tax</v>
          </cell>
          <cell r="I65">
            <v>0</v>
          </cell>
          <cell r="J65">
            <v>120</v>
          </cell>
          <cell r="K65">
            <v>182.70410000000001</v>
          </cell>
          <cell r="L65">
            <v>207.9</v>
          </cell>
          <cell r="M65">
            <v>277.2</v>
          </cell>
          <cell r="N65">
            <v>289.17</v>
          </cell>
          <cell r="O65">
            <v>0</v>
          </cell>
          <cell r="P65">
            <v>363.23</v>
          </cell>
          <cell r="Q65">
            <v>363.23</v>
          </cell>
          <cell r="R65">
            <v>392.82</v>
          </cell>
          <cell r="S65">
            <v>225.04727777777771</v>
          </cell>
          <cell r="T65">
            <v>328.24350655195985</v>
          </cell>
          <cell r="U65">
            <v>349.70661528825804</v>
          </cell>
          <cell r="V65">
            <v>371.30135372523364</v>
          </cell>
          <cell r="W65">
            <v>387.12142751176634</v>
          </cell>
          <cell r="X65">
            <v>397.31640359458834</v>
          </cell>
          <cell r="Y65">
            <v>400.58000762507072</v>
          </cell>
          <cell r="Z65">
            <v>411.67648511855668</v>
          </cell>
          <cell r="AA65">
            <v>414.53520486452589</v>
          </cell>
          <cell r="AB65">
            <v>421.60984071742132</v>
          </cell>
        </row>
        <row r="66">
          <cell r="I66">
            <v>504.71499999999997</v>
          </cell>
        </row>
        <row r="67">
          <cell r="A67" t="str">
            <v>Tax</v>
          </cell>
          <cell r="N67">
            <v>4605.8890500000016</v>
          </cell>
          <cell r="O67">
            <v>5041.6789500000023</v>
          </cell>
          <cell r="P67">
            <v>3533.6466900000023</v>
          </cell>
          <cell r="Q67">
            <v>4520.1501449999996</v>
          </cell>
        </row>
        <row r="68">
          <cell r="A68" t="str">
            <v>Net Profit</v>
          </cell>
          <cell r="N68">
            <v>12596.310950000006</v>
          </cell>
          <cell r="O68">
            <v>13788.121050000005</v>
          </cell>
          <cell r="P68">
            <v>9663.9133100000072</v>
          </cell>
          <cell r="Q68">
            <v>12361.829855</v>
          </cell>
        </row>
        <row r="69">
          <cell r="A69" t="str">
            <v>Public Phones</v>
          </cell>
          <cell r="I69">
            <v>3063</v>
          </cell>
          <cell r="J69">
            <v>3865</v>
          </cell>
          <cell r="K69">
            <v>6270</v>
          </cell>
          <cell r="L69">
            <v>8398.7163430205255</v>
          </cell>
          <cell r="M69">
            <v>10346.052424718109</v>
          </cell>
          <cell r="N69">
            <v>12683.148506731044</v>
          </cell>
          <cell r="O69">
            <v>10373.1</v>
          </cell>
          <cell r="P69">
            <v>10270.58</v>
          </cell>
          <cell r="Q69">
            <v>10572.69</v>
          </cell>
          <cell r="R69">
            <v>10197.530000000001</v>
          </cell>
          <cell r="S69">
            <v>8877</v>
          </cell>
          <cell r="T69">
            <v>8459.6129415089017</v>
          </cell>
          <cell r="U69">
            <v>8248.1226179711794</v>
          </cell>
          <cell r="V69">
            <v>8041.9195525218993</v>
          </cell>
          <cell r="W69">
            <v>7840.8715637088517</v>
          </cell>
          <cell r="X69">
            <v>7644.8497746161302</v>
          </cell>
          <cell r="Y69">
            <v>7453.7285302507271</v>
          </cell>
          <cell r="Z69">
            <v>7267.3853169944578</v>
          </cell>
          <cell r="AA69">
            <v>7085.7006840695967</v>
          </cell>
          <cell r="AB69">
            <v>6908.5581669678568</v>
          </cell>
        </row>
        <row r="70">
          <cell r="B70" t="str">
            <v>Average Rev/Public Phone (Rs)</v>
          </cell>
          <cell r="J70">
            <v>62878.75706674259</v>
          </cell>
          <cell r="K70">
            <v>87878.511811740958</v>
          </cell>
          <cell r="L70">
            <v>101060.2885835021</v>
          </cell>
          <cell r="M70">
            <v>104092.09724100717</v>
          </cell>
          <cell r="N70">
            <v>104092.09724100717</v>
          </cell>
          <cell r="O70">
            <v>70291.075294683673</v>
          </cell>
          <cell r="P70">
            <v>56192.784531716767</v>
          </cell>
          <cell r="Q70">
            <v>47615.399685196819</v>
          </cell>
          <cell r="R70">
            <v>39264.308954045788</v>
          </cell>
          <cell r="S70">
            <v>29861.139143422275</v>
          </cell>
          <cell r="T70">
            <v>26875.025229080049</v>
          </cell>
          <cell r="U70">
            <v>26203.149598353048</v>
          </cell>
          <cell r="V70">
            <v>25548.070858394221</v>
          </cell>
          <cell r="W70">
            <v>24909.369086934366</v>
          </cell>
          <cell r="X70">
            <v>24286.634859761005</v>
          </cell>
          <cell r="Y70">
            <v>23679.468988266981</v>
          </cell>
          <cell r="Z70">
            <v>23087.482263560305</v>
          </cell>
          <cell r="AA70">
            <v>22510.295206971296</v>
          </cell>
          <cell r="AB70">
            <v>21947.537826797012</v>
          </cell>
        </row>
        <row r="71">
          <cell r="B71" t="str">
            <v>Y-E Public Phones in Service</v>
          </cell>
          <cell r="I71">
            <v>55939</v>
          </cell>
          <cell r="J71">
            <v>66996</v>
          </cell>
          <cell r="K71">
            <v>75701</v>
          </cell>
          <cell r="L71">
            <v>90511</v>
          </cell>
          <cell r="M71">
            <v>108679</v>
          </cell>
          <cell r="N71">
            <v>134032</v>
          </cell>
          <cell r="O71">
            <v>161115</v>
          </cell>
          <cell r="P71">
            <v>204433</v>
          </cell>
          <cell r="Q71">
            <v>239654</v>
          </cell>
          <cell r="R71">
            <v>279776</v>
          </cell>
          <cell r="S71">
            <v>314776</v>
          </cell>
          <cell r="T71">
            <v>314776</v>
          </cell>
          <cell r="U71">
            <v>314776</v>
          </cell>
          <cell r="V71">
            <v>314776</v>
          </cell>
          <cell r="W71">
            <v>314776</v>
          </cell>
          <cell r="X71">
            <v>314776</v>
          </cell>
          <cell r="Y71">
            <v>314776</v>
          </cell>
          <cell r="Z71">
            <v>314776</v>
          </cell>
          <cell r="AA71">
            <v>314776</v>
          </cell>
          <cell r="AB71">
            <v>314776</v>
          </cell>
        </row>
        <row r="72">
          <cell r="B72" t="str">
            <v xml:space="preserve">Average Public Phones </v>
          </cell>
          <cell r="J72">
            <v>61467.5</v>
          </cell>
          <cell r="K72">
            <v>71348.5</v>
          </cell>
          <cell r="L72">
            <v>83106</v>
          </cell>
          <cell r="M72">
            <v>99595</v>
          </cell>
          <cell r="N72">
            <v>121355.5</v>
          </cell>
          <cell r="O72">
            <v>147573.5</v>
          </cell>
          <cell r="P72">
            <v>182774</v>
          </cell>
          <cell r="Q72">
            <v>222043.5</v>
          </cell>
          <cell r="R72">
            <v>259715</v>
          </cell>
          <cell r="S72">
            <v>297276</v>
          </cell>
          <cell r="T72">
            <v>314776</v>
          </cell>
          <cell r="U72">
            <v>314776</v>
          </cell>
          <cell r="V72">
            <v>314776</v>
          </cell>
          <cell r="W72">
            <v>314776</v>
          </cell>
          <cell r="X72">
            <v>314776</v>
          </cell>
          <cell r="Y72">
            <v>314776</v>
          </cell>
          <cell r="Z72">
            <v>314776</v>
          </cell>
          <cell r="AA72">
            <v>314776</v>
          </cell>
          <cell r="AB72">
            <v>314776</v>
          </cell>
        </row>
        <row r="73">
          <cell r="B73" t="str">
            <v>Net Additions</v>
          </cell>
          <cell r="J73">
            <v>11057</v>
          </cell>
          <cell r="K73">
            <v>8705</v>
          </cell>
          <cell r="L73">
            <v>14810</v>
          </cell>
          <cell r="M73">
            <v>18168</v>
          </cell>
          <cell r="N73">
            <v>25353</v>
          </cell>
          <cell r="O73">
            <v>27083</v>
          </cell>
          <cell r="P73">
            <v>43318</v>
          </cell>
          <cell r="Q73">
            <v>35221</v>
          </cell>
          <cell r="S73">
            <v>35000</v>
          </cell>
          <cell r="U73">
            <v>0</v>
          </cell>
          <cell r="V73">
            <v>0</v>
          </cell>
          <cell r="W73">
            <v>0</v>
          </cell>
        </row>
        <row r="75">
          <cell r="A75" t="str">
            <v>% change</v>
          </cell>
          <cell r="O75">
            <v>-7.4890405811625094E-3</v>
          </cell>
          <cell r="P75">
            <v>2.9934148207829692E-2</v>
          </cell>
          <cell r="Q75">
            <v>-5.392848769050218E-4</v>
          </cell>
        </row>
        <row r="76">
          <cell r="A76" t="str">
            <v>Cash Profits</v>
          </cell>
          <cell r="B76" t="str">
            <v>Profit before Tax</v>
          </cell>
          <cell r="I76">
            <v>11950.299000000003</v>
          </cell>
          <cell r="J76">
            <v>14478.225999999999</v>
          </cell>
          <cell r="K76">
            <v>17157.492999999995</v>
          </cell>
          <cell r="L76">
            <v>19593.172000000006</v>
          </cell>
          <cell r="M76">
            <v>17971.270000000004</v>
          </cell>
          <cell r="N76">
            <v>23094.290000000008</v>
          </cell>
          <cell r="O76">
            <v>21170.960000000006</v>
          </cell>
          <cell r="P76">
            <v>17441.970000000012</v>
          </cell>
          <cell r="Q76">
            <v>16965.45</v>
          </cell>
          <cell r="R76">
            <v>15269.860000000002</v>
          </cell>
          <cell r="S76">
            <v>12163.999999999996</v>
          </cell>
          <cell r="T76">
            <v>15398.01046503786</v>
          </cell>
          <cell r="U76">
            <v>16466.701814546039</v>
          </cell>
          <cell r="V76">
            <v>17461.648033281344</v>
          </cell>
          <cell r="W76">
            <v>18280.599513354129</v>
          </cell>
          <cell r="X76">
            <v>18948.79909069882</v>
          </cell>
          <cell r="Y76">
            <v>19443.098949243817</v>
          </cell>
          <cell r="Z76">
            <v>20143.753541790051</v>
          </cell>
          <cell r="AA76">
            <v>20634.841268574972</v>
          </cell>
          <cell r="AB76">
            <v>21234.312138418383</v>
          </cell>
        </row>
        <row r="77">
          <cell r="A77" t="str">
            <v>Growth (yoy) %</v>
          </cell>
          <cell r="J77">
            <v>0.21153671552485798</v>
          </cell>
          <cell r="K77">
            <v>0.18505492316531025</v>
          </cell>
          <cell r="L77">
            <v>0.14196007540262512</v>
          </cell>
          <cell r="M77">
            <v>-8.2778939520359529E-2</v>
          </cell>
          <cell r="N77">
            <v>0.28506722118136363</v>
          </cell>
          <cell r="O77">
            <v>-8.3281625025060313E-2</v>
          </cell>
          <cell r="P77">
            <v>-0.17613702921360175</v>
          </cell>
          <cell r="Q77">
            <v>-2.7320308428463669E-2</v>
          </cell>
          <cell r="R77">
            <v>-9.9943709126489311E-2</v>
          </cell>
          <cell r="S77">
            <v>-0.20339806651796455</v>
          </cell>
          <cell r="T77">
            <v>0.26586735161442498</v>
          </cell>
          <cell r="U77">
            <v>6.9404508584710367E-2</v>
          </cell>
          <cell r="V77">
            <v>6.0421706176546408E-2</v>
          </cell>
          <cell r="W77">
            <v>4.6900010727045416E-2</v>
          </cell>
          <cell r="X77">
            <v>3.6552388605010755E-2</v>
          </cell>
          <cell r="Y77">
            <v>2.6086078393623868E-2</v>
          </cell>
          <cell r="Z77">
            <v>3.6036158349823433E-2</v>
          </cell>
          <cell r="AA77">
            <v>2.4379156832221804E-2</v>
          </cell>
          <cell r="AB77">
            <v>2.9051392353395711E-2</v>
          </cell>
        </row>
        <row r="81">
          <cell r="M81">
            <v>1423.8289999999997</v>
          </cell>
        </row>
        <row r="82">
          <cell r="A82" t="str">
            <v>Fixed-Line Network Data</v>
          </cell>
        </row>
        <row r="83">
          <cell r="A83" t="str">
            <v>Y-E Fixed-Line Capacity (000s)</v>
          </cell>
          <cell r="I83">
            <v>3101.3999999999996</v>
          </cell>
          <cell r="J83">
            <v>3521</v>
          </cell>
          <cell r="K83">
            <v>3809.5</v>
          </cell>
          <cell r="L83">
            <v>4224.7</v>
          </cell>
          <cell r="M83">
            <v>4639</v>
          </cell>
          <cell r="N83">
            <v>5121.0869999999995</v>
          </cell>
          <cell r="O83">
            <v>5650.5969999999998</v>
          </cell>
          <cell r="P83">
            <v>5852.6390000000001</v>
          </cell>
          <cell r="Q83">
            <v>5892.6390000000001</v>
          </cell>
          <cell r="R83">
            <v>5912.6390000000001</v>
          </cell>
          <cell r="S83">
            <v>5932.6390000000001</v>
          </cell>
          <cell r="T83">
            <v>5952.6390000000001</v>
          </cell>
          <cell r="U83">
            <v>5972.6390000000001</v>
          </cell>
          <cell r="V83">
            <v>5992.6390000000001</v>
          </cell>
          <cell r="W83">
            <v>6012.6390000000001</v>
          </cell>
        </row>
        <row r="84">
          <cell r="A84" t="str">
            <v>Y-E Fixed-Lines in Service (000s)</v>
          </cell>
          <cell r="I84">
            <v>2607.7950000000001</v>
          </cell>
          <cell r="J84">
            <v>3012.154</v>
          </cell>
          <cell r="K84">
            <v>3406.7389999999996</v>
          </cell>
          <cell r="L84">
            <v>3653.91</v>
          </cell>
          <cell r="M84">
            <v>4031.6239999999998</v>
          </cell>
          <cell r="N84">
            <v>4335.1899999999996</v>
          </cell>
          <cell r="O84">
            <v>4496.5050000000001</v>
          </cell>
          <cell r="P84">
            <v>4633.6650000000009</v>
          </cell>
          <cell r="Q84">
            <v>4367.2340000000004</v>
          </cell>
          <cell r="R84">
            <v>4075.34</v>
          </cell>
          <cell r="S84">
            <v>4189.8240000000005</v>
          </cell>
          <cell r="T84">
            <v>4139.8240000000005</v>
          </cell>
          <cell r="U84">
            <v>4114.8240000000005</v>
          </cell>
          <cell r="V84">
            <v>4114.8240000000005</v>
          </cell>
          <cell r="W84">
            <v>4114.8240000000005</v>
          </cell>
        </row>
        <row r="85">
          <cell r="B85" t="str">
            <v>Delhi</v>
          </cell>
          <cell r="I85">
            <v>1167.01</v>
          </cell>
          <cell r="J85">
            <v>1370</v>
          </cell>
          <cell r="K85">
            <v>1551.11</v>
          </cell>
          <cell r="L85">
            <v>1641.5</v>
          </cell>
          <cell r="M85">
            <v>1818.2360000000001</v>
          </cell>
          <cell r="N85">
            <v>1979.856</v>
          </cell>
          <cell r="O85">
            <v>2065.8029999999999</v>
          </cell>
          <cell r="P85">
            <v>2170.92</v>
          </cell>
          <cell r="Q85">
            <v>1937.079</v>
          </cell>
          <cell r="R85">
            <v>1719.6960000000001</v>
          </cell>
          <cell r="S85">
            <v>1719.6960000000001</v>
          </cell>
          <cell r="T85">
            <v>1837.079</v>
          </cell>
          <cell r="U85">
            <v>1812.079</v>
          </cell>
          <cell r="V85">
            <v>1799.579</v>
          </cell>
          <cell r="W85">
            <v>1799.579</v>
          </cell>
        </row>
        <row r="86">
          <cell r="B86" t="str">
            <v>Bombay</v>
          </cell>
          <cell r="I86">
            <v>1440.7850000000001</v>
          </cell>
          <cell r="J86">
            <v>1642.154</v>
          </cell>
          <cell r="K86">
            <v>1855.6289999999999</v>
          </cell>
          <cell r="L86">
            <v>2012.41</v>
          </cell>
          <cell r="M86">
            <v>2213.3879999999999</v>
          </cell>
          <cell r="N86">
            <v>2355.3339999999998</v>
          </cell>
          <cell r="O86">
            <v>2430.7020000000002</v>
          </cell>
          <cell r="P86">
            <v>2462.7450000000003</v>
          </cell>
          <cell r="Q86">
            <v>2430.1550000000002</v>
          </cell>
          <cell r="R86">
            <v>2355.6440000000002</v>
          </cell>
          <cell r="S86">
            <v>2355.6440000000002</v>
          </cell>
          <cell r="T86">
            <v>2352.7450000000003</v>
          </cell>
          <cell r="U86">
            <v>2327.7450000000003</v>
          </cell>
          <cell r="V86">
            <v>2315.2450000000003</v>
          </cell>
          <cell r="W86">
            <v>2315.2450000000003</v>
          </cell>
        </row>
        <row r="87">
          <cell r="A87" t="str">
            <v>% Utilization</v>
          </cell>
          <cell r="I87">
            <v>0.84084445734184576</v>
          </cell>
          <cell r="J87">
            <v>0.85548253337120139</v>
          </cell>
          <cell r="K87">
            <v>0.89427457671610433</v>
          </cell>
          <cell r="L87">
            <v>0.86489218169337467</v>
          </cell>
          <cell r="M87">
            <v>0.86907178271179131</v>
          </cell>
          <cell r="N87">
            <v>0.84653707308624127</v>
          </cell>
          <cell r="O87">
            <v>0.79575751022414098</v>
          </cell>
          <cell r="P87">
            <v>0.7917223324384095</v>
          </cell>
          <cell r="Q87">
            <v>0.74113381118374977</v>
          </cell>
          <cell r="R87">
            <v>0.68925906012526728</v>
          </cell>
          <cell r="S87">
            <v>0.70623275746257275</v>
          </cell>
          <cell r="T87">
            <v>0.69546028240583724</v>
          </cell>
          <cell r="U87">
            <v>0.68894570724934157</v>
          </cell>
          <cell r="V87">
            <v>0.68664640069258309</v>
          </cell>
          <cell r="W87">
            <v>0.68436239062415027</v>
          </cell>
        </row>
        <row r="88">
          <cell r="A88" t="str">
            <v>Growth rate of fixed line services</v>
          </cell>
          <cell r="J88">
            <v>0.15505781704466792</v>
          </cell>
          <cell r="K88">
            <v>0.13099761831566359</v>
          </cell>
          <cell r="L88">
            <v>7.2553547542092423E-2</v>
          </cell>
          <cell r="M88">
            <v>0.10337255159541425</v>
          </cell>
          <cell r="N88">
            <v>7.5296208178143642E-2</v>
          </cell>
          <cell r="O88">
            <v>3.7210595152692427E-2</v>
          </cell>
          <cell r="P88">
            <v>3.0503691200165717E-2</v>
          </cell>
          <cell r="Q88">
            <v>-5.7498977591172507E-2</v>
          </cell>
          <cell r="R88">
            <v>-6.6837270455395892E-2</v>
          </cell>
          <cell r="S88">
            <v>2.8091889265680958E-2</v>
          </cell>
          <cell r="T88">
            <v>-1.1933675495677143E-2</v>
          </cell>
          <cell r="U88">
            <v>-6.0389040693517027E-3</v>
          </cell>
          <cell r="V88">
            <v>0</v>
          </cell>
          <cell r="W88">
            <v>0</v>
          </cell>
        </row>
        <row r="89">
          <cell r="A89" t="str">
            <v>Employees per 1,000 Lines</v>
          </cell>
          <cell r="I89">
            <v>24.113475177304963</v>
          </cell>
          <cell r="J89">
            <v>20.859823236129362</v>
          </cell>
          <cell r="K89">
            <v>18.338064641876002</v>
          </cell>
          <cell r="L89">
            <v>16.819242947965332</v>
          </cell>
          <cell r="M89">
            <v>15.156175278250155</v>
          </cell>
          <cell r="N89">
            <v>14.012303958996032</v>
          </cell>
          <cell r="O89">
            <v>12.815953724059019</v>
          </cell>
          <cell r="P89">
            <v>12.532628060077711</v>
          </cell>
          <cell r="Q89">
            <v>12.187118894934413</v>
          </cell>
          <cell r="R89">
            <v>12.574165591091786</v>
          </cell>
          <cell r="S89">
            <v>12.083085112883023</v>
          </cell>
          <cell r="T89">
            <v>12.090055955720299</v>
          </cell>
          <cell r="U89">
            <v>11.911385178049557</v>
          </cell>
          <cell r="V89">
            <v>11.735354855221241</v>
          </cell>
          <cell r="W89">
            <v>11.50524985806004</v>
          </cell>
        </row>
        <row r="90">
          <cell r="B90" t="str">
            <v>Delhi</v>
          </cell>
          <cell r="I90">
            <v>26</v>
          </cell>
          <cell r="J90">
            <v>21</v>
          </cell>
          <cell r="K90">
            <v>19</v>
          </cell>
          <cell r="L90">
            <v>18</v>
          </cell>
          <cell r="M90">
            <v>17</v>
          </cell>
          <cell r="N90">
            <v>16</v>
          </cell>
          <cell r="O90">
            <v>15</v>
          </cell>
          <cell r="P90">
            <v>15</v>
          </cell>
          <cell r="Q90">
            <v>14.25</v>
          </cell>
          <cell r="R90">
            <v>13.5375</v>
          </cell>
          <cell r="S90">
            <v>12.860624999999999</v>
          </cell>
          <cell r="T90">
            <v>12.217593749999999</v>
          </cell>
          <cell r="U90">
            <v>11.606714062499998</v>
          </cell>
          <cell r="V90">
            <v>11.026378359374998</v>
          </cell>
          <cell r="W90">
            <v>11.026378359374998</v>
          </cell>
        </row>
        <row r="91">
          <cell r="B91" t="str">
            <v>Bombay</v>
          </cell>
          <cell r="I91">
            <v>21</v>
          </cell>
          <cell r="J91">
            <v>21</v>
          </cell>
          <cell r="K91">
            <v>18.170000000000002</v>
          </cell>
          <cell r="L91">
            <v>16.32</v>
          </cell>
          <cell r="M91">
            <v>13.641525118957903</v>
          </cell>
          <cell r="N91">
            <v>12.341478533405454</v>
          </cell>
          <cell r="O91">
            <v>10.959778286272854</v>
          </cell>
          <cell r="P91">
            <v>10.35762939321773</v>
          </cell>
          <cell r="Q91">
            <v>10.542794286784174</v>
          </cell>
          <cell r="R91">
            <v>11.870900441662661</v>
          </cell>
          <cell r="S91">
            <v>12.102692355041762</v>
          </cell>
          <cell r="T91">
            <v>11.733536315315764</v>
          </cell>
          <cell r="U91">
            <v>12.020634043772688</v>
          </cell>
          <cell r="V91">
            <v>12.286423624797887</v>
          </cell>
          <cell r="W91">
            <v>11.877464069831204</v>
          </cell>
        </row>
        <row r="93">
          <cell r="A93" t="str">
            <v>Lines per Employee</v>
          </cell>
          <cell r="I93">
            <v>41.470588235294116</v>
          </cell>
          <cell r="J93">
            <v>47.939044769468275</v>
          </cell>
          <cell r="K93">
            <v>54.531381556832542</v>
          </cell>
          <cell r="L93">
            <v>59.455708148919555</v>
          </cell>
          <cell r="M93">
            <v>65.97970672951034</v>
          </cell>
          <cell r="N93">
            <v>71.365851249464981</v>
          </cell>
          <cell r="O93">
            <v>78.027747410068201</v>
          </cell>
          <cell r="P93">
            <v>79.791724066675869</v>
          </cell>
          <cell r="Q93">
            <v>82.05384788817075</v>
          </cell>
          <cell r="R93">
            <v>79.5281398797908</v>
          </cell>
          <cell r="S93">
            <v>82.760320783786995</v>
          </cell>
          <cell r="T93">
            <v>82.712603122970592</v>
          </cell>
          <cell r="U93">
            <v>83.953292169815143</v>
          </cell>
          <cell r="V93">
            <v>85.212591552362355</v>
          </cell>
          <cell r="W93">
            <v>86.916843383409599</v>
          </cell>
        </row>
        <row r="94">
          <cell r="B94" t="str">
            <v>Delhi</v>
          </cell>
          <cell r="I94">
            <v>38.461538461538467</v>
          </cell>
          <cell r="J94">
            <v>47.619047619047613</v>
          </cell>
          <cell r="K94">
            <v>52.631578947368425</v>
          </cell>
          <cell r="L94">
            <v>55.555555555555564</v>
          </cell>
          <cell r="M94">
            <v>58.823529411764696</v>
          </cell>
          <cell r="N94">
            <v>62.5</v>
          </cell>
          <cell r="O94">
            <v>66.666666666666671</v>
          </cell>
          <cell r="P94">
            <v>66.666666666666671</v>
          </cell>
          <cell r="Q94">
            <v>70.175438596491219</v>
          </cell>
          <cell r="R94">
            <v>73.868882733148666</v>
          </cell>
          <cell r="S94">
            <v>77.756718666472281</v>
          </cell>
          <cell r="T94">
            <v>81.849177543655031</v>
          </cell>
          <cell r="U94">
            <v>86.157028993321092</v>
          </cell>
          <cell r="V94">
            <v>90.691609466653773</v>
          </cell>
          <cell r="W94">
            <v>90.691609466653773</v>
          </cell>
        </row>
        <row r="95">
          <cell r="B95" t="str">
            <v>Bombay</v>
          </cell>
          <cell r="I95">
            <v>44.276344053638603</v>
          </cell>
          <cell r="J95">
            <v>48.209318028359213</v>
          </cell>
          <cell r="K95">
            <v>56.227927413898158</v>
          </cell>
          <cell r="L95">
            <v>63.067159735497818</v>
          </cell>
          <cell r="M95">
            <v>73.305586529344865</v>
          </cell>
          <cell r="N95">
            <v>81.027568722275646</v>
          </cell>
          <cell r="O95">
            <v>91.242721693786635</v>
          </cell>
          <cell r="P95">
            <v>96.547188747147985</v>
          </cell>
          <cell r="Q95">
            <v>94.851514010241189</v>
          </cell>
          <cell r="R95">
            <v>84.23960801577897</v>
          </cell>
          <cell r="S95">
            <v>82.626243042806749</v>
          </cell>
          <cell r="T95">
            <v>85.225798354985429</v>
          </cell>
          <cell r="U95">
            <v>83.190287330812808</v>
          </cell>
          <cell r="V95">
            <v>81.390649593237526</v>
          </cell>
          <cell r="W95">
            <v>84.19305620464921</v>
          </cell>
        </row>
        <row r="96">
          <cell r="A96" t="str">
            <v xml:space="preserve">% Increase in Productivity </v>
          </cell>
          <cell r="J96">
            <v>0.1559769660722847</v>
          </cell>
          <cell r="K96">
            <v>0.13751498009745153</v>
          </cell>
          <cell r="L96">
            <v>9.0302619363400602E-2</v>
          </cell>
          <cell r="M96">
            <v>0.10972871711913738</v>
          </cell>
          <cell r="N96">
            <v>8.1633350418419071E-2</v>
          </cell>
          <cell r="O96">
            <v>9.3348513945640962E-2</v>
          </cell>
          <cell r="P96">
            <v>2.260704320140421E-2</v>
          </cell>
          <cell r="Q96">
            <v>2.8350356480636978E-2</v>
          </cell>
          <cell r="R96">
            <v>-3.0781103792014465E-2</v>
          </cell>
          <cell r="S96">
            <v>4.0641977907212898E-2</v>
          </cell>
          <cell r="T96">
            <v>-5.7657655703227987E-4</v>
          </cell>
          <cell r="U96">
            <v>1.4999999999999906E-2</v>
          </cell>
          <cell r="V96">
            <v>1.4999999999999821E-2</v>
          </cell>
          <cell r="W96">
            <v>1.9999999999999969E-2</v>
          </cell>
        </row>
        <row r="98">
          <cell r="A98" t="str">
            <v>No. of Employees</v>
          </cell>
          <cell r="I98">
            <v>62883</v>
          </cell>
          <cell r="J98">
            <v>62833</v>
          </cell>
          <cell r="K98">
            <v>62473</v>
          </cell>
          <cell r="L98">
            <v>61456</v>
          </cell>
          <cell r="M98">
            <v>61104</v>
          </cell>
          <cell r="N98">
            <v>60746</v>
          </cell>
          <cell r="O98">
            <v>57627</v>
          </cell>
          <cell r="P98">
            <v>58072</v>
          </cell>
          <cell r="Q98">
            <v>53224</v>
          </cell>
          <cell r="R98">
            <v>51244</v>
          </cell>
          <cell r="S98">
            <v>50626</v>
          </cell>
          <cell r="T98">
            <v>50050.703806833837</v>
          </cell>
          <cell r="U98">
            <v>49013.253603882593</v>
          </cell>
          <cell r="V98">
            <v>48288.91980678089</v>
          </cell>
          <cell r="W98">
            <v>47342.07824194205</v>
          </cell>
        </row>
        <row r="99">
          <cell r="B99" t="str">
            <v>Delhi</v>
          </cell>
          <cell r="I99">
            <v>30342.26</v>
          </cell>
          <cell r="J99">
            <v>28770.000000000004</v>
          </cell>
          <cell r="K99">
            <v>29471.089999999997</v>
          </cell>
          <cell r="L99">
            <v>29546.999999999996</v>
          </cell>
          <cell r="M99">
            <v>30910.012000000006</v>
          </cell>
          <cell r="N99">
            <v>31677.696</v>
          </cell>
          <cell r="O99">
            <v>30987.044999999998</v>
          </cell>
          <cell r="P99">
            <v>32563.8</v>
          </cell>
          <cell r="Q99">
            <v>27603.375750000003</v>
          </cell>
          <cell r="R99">
            <v>23280.384600000001</v>
          </cell>
          <cell r="S99">
            <v>22116.36537</v>
          </cell>
          <cell r="T99">
            <v>22444.684908656247</v>
          </cell>
          <cell r="U99">
            <v>21032.282811660934</v>
          </cell>
          <cell r="V99">
            <v>19842.838941585702</v>
          </cell>
          <cell r="W99">
            <v>19842.838941585702</v>
          </cell>
        </row>
        <row r="100">
          <cell r="B100" t="str">
            <v>Bombay</v>
          </cell>
          <cell r="I100">
            <v>32540.74</v>
          </cell>
          <cell r="J100">
            <v>34063</v>
          </cell>
          <cell r="K100">
            <v>33001.910000000003</v>
          </cell>
          <cell r="L100">
            <v>31909.000000000004</v>
          </cell>
          <cell r="M100">
            <v>30193.987999999994</v>
          </cell>
          <cell r="N100">
            <v>29068.304</v>
          </cell>
          <cell r="O100">
            <v>26639.955000000002</v>
          </cell>
          <cell r="P100">
            <v>25508.2</v>
          </cell>
          <cell r="Q100">
            <v>25620.624249999997</v>
          </cell>
          <cell r="R100">
            <v>27963.615399999999</v>
          </cell>
          <cell r="S100">
            <v>28509.63463</v>
          </cell>
          <cell r="T100">
            <v>27606.01889817759</v>
          </cell>
          <cell r="U100">
            <v>27980.970792221658</v>
          </cell>
          <cell r="V100">
            <v>28446.080865195188</v>
          </cell>
          <cell r="W100">
            <v>27499.239300356348</v>
          </cell>
        </row>
        <row r="102">
          <cell r="A102" t="str">
            <v>Delhi Penetration</v>
          </cell>
          <cell r="I102">
            <v>0.10241600392449667</v>
          </cell>
          <cell r="J102">
            <v>0.11574078274358267</v>
          </cell>
          <cell r="K102">
            <v>0.12614819613964304</v>
          </cell>
          <cell r="L102">
            <v>0.12851444143255625</v>
          </cell>
          <cell r="M102">
            <v>0.13703575508808988</v>
          </cell>
          <cell r="N102">
            <v>0.14364477980120438</v>
          </cell>
          <cell r="O102">
            <v>0.14482464380790491</v>
          </cell>
          <cell r="P102">
            <v>0.14755780002677713</v>
          </cell>
          <cell r="Q102">
            <v>0.12804288273559222</v>
          </cell>
          <cell r="R102">
            <v>0.11063893489177197</v>
          </cell>
          <cell r="S102">
            <v>0.10774276771810636</v>
          </cell>
          <cell r="T102">
            <v>0.11214291697162819</v>
          </cell>
          <cell r="U102">
            <v>0.1077776506027225</v>
          </cell>
          <cell r="V102">
            <v>0.10428697511891018</v>
          </cell>
          <cell r="W102">
            <v>0.10161027810233979</v>
          </cell>
        </row>
        <row r="103">
          <cell r="B103" t="str">
            <v>Population (mn)</v>
          </cell>
          <cell r="I103">
            <v>11.394801156861631</v>
          </cell>
          <cell r="J103">
            <v>11.836795704372932</v>
          </cell>
          <cell r="K103">
            <v>12.295934840661202</v>
          </cell>
          <cell r="L103">
            <v>12.772883589596047</v>
          </cell>
          <cell r="M103">
            <v>13.26833277075165</v>
          </cell>
          <cell r="N103">
            <v>13.782999999999999</v>
          </cell>
          <cell r="O103">
            <v>14.264167656024593</v>
          </cell>
          <cell r="P103">
            <v>14.712336451248568</v>
          </cell>
          <cell r="Q103">
            <v>15.128361363122824</v>
          </cell>
          <cell r="R103">
            <v>15.543316660470589</v>
          </cell>
          <cell r="S103">
            <v>15.961127010393312</v>
          </cell>
          <cell r="T103">
            <v>16.38158743868572</v>
          </cell>
          <cell r="U103">
            <v>16.813123962772913</v>
          </cell>
          <cell r="V103">
            <v>17.256028357789482</v>
          </cell>
          <cell r="W103">
            <v>17.710600085037665</v>
          </cell>
        </row>
        <row r="105">
          <cell r="A105" t="str">
            <v>Bombay Penetration</v>
          </cell>
          <cell r="I105">
            <v>0.11819936908944405</v>
          </cell>
          <cell r="J105">
            <v>0.13192038652238819</v>
          </cell>
          <cell r="K105">
            <v>0.14597256394039201</v>
          </cell>
          <cell r="L105">
            <v>0.15501674179541222</v>
          </cell>
          <cell r="M105">
            <v>0.16695588858749713</v>
          </cell>
          <cell r="N105">
            <v>0.17397175483432553</v>
          </cell>
          <cell r="O105">
            <v>0.17617457895786362</v>
          </cell>
          <cell r="P105">
            <v>0.17548126879180667</v>
          </cell>
          <cell r="Q105">
            <v>0.17052162481274435</v>
          </cell>
          <cell r="R105">
            <v>0.1628500163203945</v>
          </cell>
          <cell r="S105">
            <v>0.16049033184129419</v>
          </cell>
          <cell r="T105">
            <v>0.1580159844544991</v>
          </cell>
          <cell r="U105">
            <v>0.15411627702243269</v>
          </cell>
          <cell r="V105">
            <v>0.15111132251006132</v>
          </cell>
          <cell r="W105">
            <v>0.14896490062468112</v>
          </cell>
        </row>
        <row r="106">
          <cell r="B106" t="str">
            <v>Population (mn)</v>
          </cell>
          <cell r="I106">
            <v>12.189447465745156</v>
          </cell>
          <cell r="J106">
            <v>12.448068439530459</v>
          </cell>
          <cell r="K106">
            <v>12.712176520772406</v>
          </cell>
          <cell r="L106">
            <v>12.981888128289626</v>
          </cell>
          <cell r="M106">
            <v>13.257322150934629</v>
          </cell>
          <cell r="N106">
            <v>13.538600000000001</v>
          </cell>
          <cell r="O106">
            <v>13.797121096462849</v>
          </cell>
          <cell r="P106">
            <v>14.034232923867414</v>
          </cell>
          <cell r="Q106">
            <v>14.251300987007582</v>
          </cell>
          <cell r="R106">
            <v>14.465113686973524</v>
          </cell>
          <cell r="S106">
            <v>14.677793814579756</v>
          </cell>
          <cell r="T106">
            <v>14.889284828507183</v>
          </cell>
          <cell r="U106">
            <v>15.103823197475638</v>
          </cell>
          <cell r="V106">
            <v>15.321452830550447</v>
          </cell>
          <cell r="W106">
            <v>15.542218269478717</v>
          </cell>
        </row>
        <row r="108">
          <cell r="A108" t="str">
            <v>Revenue Est. - MTNL (Rs MN)</v>
          </cell>
          <cell r="M108">
            <v>53493.47</v>
          </cell>
          <cell r="N108">
            <v>53488.98</v>
          </cell>
        </row>
        <row r="109">
          <cell r="A109" t="str">
            <v>Total Fixed line Revenues (less ISP/Cellular)</v>
          </cell>
          <cell r="I109">
            <v>34481.173000000003</v>
          </cell>
          <cell r="J109">
            <v>40308.745999999999</v>
          </cell>
          <cell r="K109">
            <v>46545.89</v>
          </cell>
          <cell r="L109">
            <v>50374.87</v>
          </cell>
          <cell r="M109">
            <v>49485</v>
          </cell>
          <cell r="N109">
            <v>54103.010000000009</v>
          </cell>
          <cell r="O109">
            <v>54967.13</v>
          </cell>
          <cell r="P109">
            <v>48991.07</v>
          </cell>
          <cell r="Q109">
            <v>47318.26</v>
          </cell>
          <cell r="R109">
            <v>43588.68</v>
          </cell>
          <cell r="S109">
            <v>39139</v>
          </cell>
          <cell r="T109">
            <v>38288.00005594721</v>
          </cell>
          <cell r="U109">
            <v>37709.390503787348</v>
          </cell>
          <cell r="V109">
            <v>37320.823247326749</v>
          </cell>
          <cell r="W109">
            <v>37033.891120920351</v>
          </cell>
        </row>
        <row r="110">
          <cell r="B110" t="str">
            <v>Call Revenue</v>
          </cell>
          <cell r="I110">
            <v>24274</v>
          </cell>
          <cell r="J110">
            <v>27809</v>
          </cell>
          <cell r="K110">
            <v>30276</v>
          </cell>
          <cell r="L110">
            <v>31779.360328420647</v>
          </cell>
          <cell r="M110">
            <v>26505.375157951428</v>
          </cell>
          <cell r="N110">
            <v>28142.419188053154</v>
          </cell>
          <cell r="O110">
            <v>30113.01</v>
          </cell>
          <cell r="P110">
            <v>24432.79</v>
          </cell>
          <cell r="Q110">
            <v>22666.18</v>
          </cell>
          <cell r="R110">
            <v>19395.97</v>
          </cell>
          <cell r="S110">
            <v>17052</v>
          </cell>
          <cell r="T110">
            <v>17844.928465889974</v>
          </cell>
          <cell r="U110">
            <v>17507.41052207617</v>
          </cell>
          <cell r="V110">
            <v>17279.843759334293</v>
          </cell>
          <cell r="W110">
            <v>17107.045321740949</v>
          </cell>
          <cell r="X110">
            <v>28889.511690856674</v>
          </cell>
        </row>
        <row r="111">
          <cell r="B111" t="str">
            <v>Rental Revenue</v>
          </cell>
          <cell r="I111">
            <v>5549</v>
          </cell>
          <cell r="J111">
            <v>6481</v>
          </cell>
          <cell r="K111">
            <v>7328</v>
          </cell>
          <cell r="L111">
            <v>8060.6478207379369</v>
          </cell>
          <cell r="M111">
            <v>11297.734979999999</v>
          </cell>
          <cell r="N111">
            <v>12399.618347999998</v>
          </cell>
          <cell r="O111">
            <v>13138.67</v>
          </cell>
          <cell r="P111">
            <v>12783.04</v>
          </cell>
          <cell r="Q111">
            <v>12172.97</v>
          </cell>
          <cell r="R111">
            <v>11307.83</v>
          </cell>
          <cell r="S111">
            <v>11538</v>
          </cell>
          <cell r="T111">
            <v>11265.158648548328</v>
          </cell>
          <cell r="U111">
            <v>11163.727363739999</v>
          </cell>
          <cell r="V111">
            <v>11129.916935470555</v>
          </cell>
          <cell r="W111">
            <v>11129.916935470555</v>
          </cell>
          <cell r="X111">
            <v>20601.596701619041</v>
          </cell>
        </row>
        <row r="112">
          <cell r="B112" t="str">
            <v>Public Phone Rev</v>
          </cell>
          <cell r="I112">
            <v>3063</v>
          </cell>
          <cell r="J112">
            <v>3865</v>
          </cell>
          <cell r="K112">
            <v>6270</v>
          </cell>
          <cell r="L112">
            <v>8398.7163430205255</v>
          </cell>
          <cell r="M112">
            <v>10346.052424718109</v>
          </cell>
          <cell r="N112">
            <v>12683.148506731044</v>
          </cell>
          <cell r="O112">
            <v>10373.1</v>
          </cell>
          <cell r="P112">
            <v>10270.58</v>
          </cell>
          <cell r="Q112">
            <v>10572.69</v>
          </cell>
          <cell r="R112">
            <v>10197.530000000001</v>
          </cell>
          <cell r="S112">
            <v>8877</v>
          </cell>
          <cell r="T112">
            <v>8459.6129415089017</v>
          </cell>
          <cell r="U112">
            <v>8248.1226179711794</v>
          </cell>
          <cell r="V112">
            <v>8041.9195525218993</v>
          </cell>
          <cell r="W112">
            <v>7840.8715637088517</v>
          </cell>
          <cell r="X112">
            <v>34859.041523458589</v>
          </cell>
        </row>
        <row r="113">
          <cell r="B113" t="str">
            <v>Connection Fees/ Rent and junction charges</v>
          </cell>
          <cell r="I113">
            <v>237</v>
          </cell>
          <cell r="J113">
            <v>282</v>
          </cell>
          <cell r="K113">
            <v>314</v>
          </cell>
          <cell r="L113">
            <v>196.69195230432018</v>
          </cell>
          <cell r="M113">
            <v>312.59749823232033</v>
          </cell>
          <cell r="N113">
            <v>263.79395721580914</v>
          </cell>
          <cell r="O113">
            <v>290.45999999999998</v>
          </cell>
          <cell r="P113">
            <v>329.18</v>
          </cell>
          <cell r="Q113">
            <v>792.59</v>
          </cell>
          <cell r="R113">
            <v>1091.5999999999999</v>
          </cell>
          <cell r="S113">
            <v>1018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465.83271813111685</v>
          </cell>
        </row>
        <row r="114">
          <cell r="B114" t="str">
            <v>Miscleanous</v>
          </cell>
          <cell r="I114">
            <v>123.21199999999953</v>
          </cell>
          <cell r="J114">
            <v>82.243000000002212</v>
          </cell>
          <cell r="K114">
            <v>1.2889999999970314</v>
          </cell>
          <cell r="L114">
            <v>-881.22644448342544</v>
          </cell>
          <cell r="M114">
            <v>597.76993909814337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 t="str">
            <v>Telephone Revenues</v>
          </cell>
          <cell r="I115">
            <v>33246.212</v>
          </cell>
          <cell r="J115">
            <v>38519.243000000002</v>
          </cell>
          <cell r="K115">
            <v>44189.288999999997</v>
          </cell>
          <cell r="L115">
            <v>47554.19</v>
          </cell>
          <cell r="M115">
            <v>49059.53</v>
          </cell>
          <cell r="N115">
            <v>53488.98000000001</v>
          </cell>
          <cell r="O115">
            <v>53915.24</v>
          </cell>
          <cell r="P115">
            <v>47815.590000000004</v>
          </cell>
          <cell r="Q115">
            <v>46204.43</v>
          </cell>
          <cell r="R115">
            <v>41992.93</v>
          </cell>
          <cell r="S115">
            <v>38485</v>
          </cell>
          <cell r="T115">
            <v>37569.700055947207</v>
          </cell>
          <cell r="U115">
            <v>36919.260503787351</v>
          </cell>
          <cell r="V115">
            <v>36451.680247326745</v>
          </cell>
          <cell r="W115">
            <v>36077.83382092035</v>
          </cell>
          <cell r="X115">
            <v>84815.982634065425</v>
          </cell>
        </row>
        <row r="116">
          <cell r="B116" t="str">
            <v>Telegraph &amp; Telex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131.31</v>
          </cell>
          <cell r="O116">
            <v>96.71</v>
          </cell>
          <cell r="P116">
            <v>75.599999999999994</v>
          </cell>
          <cell r="Q116">
            <v>60.86</v>
          </cell>
          <cell r="R116">
            <v>13.47</v>
          </cell>
          <cell r="S116">
            <v>1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 t="str">
            <v>Leased Line Revenue RS mn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425.47</v>
          </cell>
          <cell r="N117">
            <v>482.72</v>
          </cell>
          <cell r="O117">
            <v>955.18</v>
          </cell>
          <cell r="P117">
            <v>1099.8800000000001</v>
          </cell>
          <cell r="Q117">
            <v>1052.97</v>
          </cell>
          <cell r="R117">
            <v>1582.28</v>
          </cell>
          <cell r="S117">
            <v>653</v>
          </cell>
          <cell r="T117">
            <v>718.30000000000007</v>
          </cell>
          <cell r="U117">
            <v>790.13000000000011</v>
          </cell>
          <cell r="V117">
            <v>869.14300000000014</v>
          </cell>
          <cell r="W117">
            <v>956.05730000000028</v>
          </cell>
          <cell r="X117">
            <v>1051.6630300000004</v>
          </cell>
          <cell r="Y117">
            <v>1156.8293330000006</v>
          </cell>
          <cell r="Z117">
            <v>1272.5122663000006</v>
          </cell>
          <cell r="AA117">
            <v>1399.7634929300009</v>
          </cell>
          <cell r="AB117">
            <v>1539.739842223001</v>
          </cell>
        </row>
        <row r="118">
          <cell r="M118">
            <v>0</v>
          </cell>
        </row>
        <row r="119">
          <cell r="B119" t="str">
            <v>Other Income Rs mn</v>
          </cell>
          <cell r="I119">
            <v>704.86099999999999</v>
          </cell>
          <cell r="J119">
            <v>653.05100000000004</v>
          </cell>
          <cell r="K119">
            <v>1247.395</v>
          </cell>
          <cell r="L119">
            <v>2268.3310000000001</v>
          </cell>
          <cell r="M119">
            <v>1747</v>
          </cell>
          <cell r="N119">
            <v>3898.8683988024468</v>
          </cell>
          <cell r="O119">
            <v>2818.5079680000003</v>
          </cell>
          <cell r="P119">
            <v>3355.7109299999993</v>
          </cell>
          <cell r="Q119">
            <v>2479.5058749999998</v>
          </cell>
          <cell r="R119">
            <v>5877.2798999999995</v>
          </cell>
          <cell r="S119">
            <v>5107.3769659428917</v>
          </cell>
          <cell r="T119">
            <v>4330.198854361508</v>
          </cell>
          <cell r="U119">
            <v>3941.8842658645472</v>
          </cell>
          <cell r="V119">
            <v>4154.9673647523996</v>
          </cell>
          <cell r="W119">
            <v>4377.7623223240571</v>
          </cell>
          <cell r="X119">
            <v>4601.2402265118362</v>
          </cell>
          <cell r="Y119">
            <v>4846.4195335839431</v>
          </cell>
          <cell r="Z119">
            <v>5135.7407499881019</v>
          </cell>
          <cell r="AA119">
            <v>5450.5940162389043</v>
          </cell>
          <cell r="AB119">
            <v>5807.4913265839832</v>
          </cell>
        </row>
        <row r="120">
          <cell r="L120">
            <v>0.10177433362608568</v>
          </cell>
          <cell r="M120">
            <v>1.4735694331801388</v>
          </cell>
          <cell r="Q120">
            <v>1.8967108560860035E-2</v>
          </cell>
          <cell r="R120">
            <v>1.0985019388373014</v>
          </cell>
          <cell r="S120">
            <v>378.52000000000044</v>
          </cell>
          <cell r="T120">
            <v>75.704000000000093</v>
          </cell>
        </row>
        <row r="121">
          <cell r="B121" t="str">
            <v>Average Lines in Service</v>
          </cell>
          <cell r="I121">
            <v>2607.7950000000001</v>
          </cell>
          <cell r="J121">
            <v>2809.9745000000003</v>
          </cell>
          <cell r="K121">
            <v>3209.4465</v>
          </cell>
          <cell r="L121">
            <v>3530.3244999999997</v>
          </cell>
          <cell r="M121">
            <v>3842.7669999999998</v>
          </cell>
          <cell r="N121">
            <v>4183.4069999999992</v>
          </cell>
          <cell r="O121">
            <v>4415.8474999999999</v>
          </cell>
          <cell r="P121">
            <v>4565.0850000000009</v>
          </cell>
          <cell r="Q121">
            <v>4500.4495000000006</v>
          </cell>
          <cell r="R121">
            <v>4221.2870000000003</v>
          </cell>
          <cell r="S121">
            <v>4132.5820000000003</v>
          </cell>
          <cell r="T121">
            <v>4164.8240000000005</v>
          </cell>
          <cell r="U121">
            <v>4127.3240000000005</v>
          </cell>
          <cell r="V121">
            <v>4114.8240000000005</v>
          </cell>
          <cell r="W121">
            <v>4114.8240000000005</v>
          </cell>
        </row>
        <row r="122">
          <cell r="B122" t="str">
            <v>YoY%</v>
          </cell>
          <cell r="J122">
            <v>7.7528908522334072E-2</v>
          </cell>
          <cell r="K122">
            <v>0.14216214417604145</v>
          </cell>
          <cell r="L122">
            <v>9.9979233179303462E-2</v>
          </cell>
          <cell r="M122">
            <v>8.8502487519206863E-2</v>
          </cell>
          <cell r="N122">
            <v>8.8644458537298521E-2</v>
          </cell>
          <cell r="O122">
            <v>5.5562487704399866E-2</v>
          </cell>
          <cell r="P122">
            <v>3.3795890822769792E-2</v>
          </cell>
          <cell r="Q122">
            <v>-1.4158662982178938E-2</v>
          </cell>
          <cell r="R122">
            <v>-6.2029915011822756E-2</v>
          </cell>
          <cell r="S122">
            <v>-2.1013733489336328E-2</v>
          </cell>
          <cell r="T122">
            <v>7.801902055422083E-3</v>
          </cell>
          <cell r="U122">
            <v>-9.0039819209647431E-3</v>
          </cell>
          <cell r="V122">
            <v>-3.0285967372564171E-3</v>
          </cell>
          <cell r="W122">
            <v>0</v>
          </cell>
        </row>
        <row r="123">
          <cell r="B123" t="str">
            <v>Delhi</v>
          </cell>
          <cell r="I123">
            <v>1167.01</v>
          </cell>
          <cell r="J123">
            <v>1268.5050000000001</v>
          </cell>
          <cell r="K123">
            <v>1460.5549999999998</v>
          </cell>
          <cell r="L123">
            <v>1596.3049999999998</v>
          </cell>
          <cell r="M123">
            <v>1729.8679999999999</v>
          </cell>
          <cell r="N123">
            <v>1899.046</v>
          </cell>
          <cell r="O123">
            <v>2022.8294999999998</v>
          </cell>
          <cell r="P123">
            <v>2118.3615</v>
          </cell>
          <cell r="Q123">
            <v>2053.9994999999999</v>
          </cell>
          <cell r="R123">
            <v>1828.3875</v>
          </cell>
          <cell r="S123">
            <v>1719.6960000000001</v>
          </cell>
          <cell r="T123">
            <v>1778.3875</v>
          </cell>
          <cell r="U123">
            <v>1824.579</v>
          </cell>
          <cell r="V123">
            <v>1805.829</v>
          </cell>
          <cell r="W123">
            <v>1799.579</v>
          </cell>
        </row>
        <row r="124">
          <cell r="B124" t="str">
            <v>Bombay</v>
          </cell>
          <cell r="I124">
            <v>1440.7850000000001</v>
          </cell>
          <cell r="J124">
            <v>1541.4695000000002</v>
          </cell>
          <cell r="K124">
            <v>1748.8915</v>
          </cell>
          <cell r="L124">
            <v>1934.0194999999999</v>
          </cell>
          <cell r="M124">
            <v>2112.8989999999999</v>
          </cell>
          <cell r="N124">
            <v>2284.3609999999999</v>
          </cell>
          <cell r="O124">
            <v>2393.018</v>
          </cell>
          <cell r="P124">
            <v>2446.7235000000001</v>
          </cell>
          <cell r="Q124">
            <v>2446.4500000000003</v>
          </cell>
          <cell r="R124">
            <v>2392.8995000000004</v>
          </cell>
          <cell r="S124">
            <v>2355.6440000000002</v>
          </cell>
          <cell r="T124">
            <v>2354.1945000000005</v>
          </cell>
          <cell r="U124">
            <v>2340.2450000000003</v>
          </cell>
          <cell r="V124">
            <v>2321.4950000000003</v>
          </cell>
          <cell r="W124">
            <v>2315.2450000000003</v>
          </cell>
        </row>
        <row r="125">
          <cell r="Q125">
            <v>876.17655377164726</v>
          </cell>
          <cell r="R125">
            <v>860.49349404577322</v>
          </cell>
          <cell r="S125">
            <v>789.23620471011418</v>
          </cell>
        </row>
        <row r="126">
          <cell r="A126" t="str">
            <v>Average Rev/Line (Rs)</v>
          </cell>
          <cell r="I126">
            <v>13222.347998979982</v>
          </cell>
          <cell r="J126">
            <v>14344.879642146218</v>
          </cell>
          <cell r="K126">
            <v>14502.777971217156</v>
          </cell>
          <cell r="L126">
            <v>14269.189701966492</v>
          </cell>
          <cell r="M126">
            <v>12877.439615776861</v>
          </cell>
          <cell r="N126">
            <v>12932.76269796365</v>
          </cell>
          <cell r="O126">
            <v>12447.696619958004</v>
          </cell>
          <cell r="P126">
            <v>10731.688457060491</v>
          </cell>
          <cell r="Q126">
            <v>10514.118645259767</v>
          </cell>
          <cell r="R126">
            <v>10325.921928549278</v>
          </cell>
          <cell r="S126">
            <v>9470.8344565213702</v>
          </cell>
          <cell r="T126">
            <v>9193.1856078305354</v>
          </cell>
          <cell r="U126">
            <v>9136.5229634958014</v>
          </cell>
          <cell r="V126">
            <v>9069.8467898813506</v>
          </cell>
          <cell r="W126">
            <v>9000.1154656724921</v>
          </cell>
        </row>
        <row r="127">
          <cell r="B127" t="str">
            <v>% Chg.</v>
          </cell>
          <cell r="J127">
            <v>8.4896543583093703E-2</v>
          </cell>
          <cell r="K127">
            <v>1.1007295495670982E-2</v>
          </cell>
          <cell r="L127">
            <v>-1.6106450068687068E-2</v>
          </cell>
          <cell r="M127">
            <v>-9.7535327181040216E-2</v>
          </cell>
          <cell r="N127">
            <v>4.2961243723488186E-3</v>
          </cell>
          <cell r="O127">
            <v>-3.7506763971013157E-2</v>
          </cell>
          <cell r="P127">
            <v>-0.13785748603047995</v>
          </cell>
          <cell r="Q127">
            <v>-2.0273586274076241E-2</v>
          </cell>
          <cell r="R127">
            <v>-1.78994286692148E-2</v>
          </cell>
          <cell r="S127">
            <v>-8.2809794413005205E-2</v>
          </cell>
          <cell r="T127">
            <v>-2.9316197000957285E-2</v>
          </cell>
          <cell r="U127">
            <v>-6.1635483881093602E-3</v>
          </cell>
          <cell r="V127">
            <v>-7.2977623851928995E-3</v>
          </cell>
          <cell r="W127">
            <v>-7.6882582279838825E-3</v>
          </cell>
          <cell r="Y127">
            <v>3.6507936507936507</v>
          </cell>
        </row>
        <row r="128">
          <cell r="B128" t="str">
            <v>% Change in Tariffs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0.04</v>
          </cell>
        </row>
        <row r="129">
          <cell r="B129" t="str">
            <v>% Change in Volume per Line</v>
          </cell>
          <cell r="I129">
            <v>0</v>
          </cell>
          <cell r="J129">
            <v>8.4896543583093703E-2</v>
          </cell>
          <cell r="K129">
            <v>1.1007295495670982E-2</v>
          </cell>
          <cell r="L129">
            <v>-1.6106450068687068E-2</v>
          </cell>
          <cell r="M129">
            <v>-1.6106450068687068E-2</v>
          </cell>
          <cell r="N129">
            <v>-1.6106450068687068E-2</v>
          </cell>
          <cell r="O129">
            <v>-1.6106450068687068E-2</v>
          </cell>
          <cell r="P129">
            <v>-1.6106450068687068E-2</v>
          </cell>
          <cell r="Q129">
            <v>-1.6106450068687068E-2</v>
          </cell>
          <cell r="R129">
            <v>-1.6106450068687068E-2</v>
          </cell>
          <cell r="S129">
            <v>-1.6106450068687068E-2</v>
          </cell>
          <cell r="T129">
            <v>-1.6106450068687068E-2</v>
          </cell>
          <cell r="W129">
            <v>0</v>
          </cell>
        </row>
        <row r="130">
          <cell r="K130">
            <v>-1.1095829523890544E-2</v>
          </cell>
          <cell r="L130">
            <v>0.96708049763675197</v>
          </cell>
          <cell r="M130">
            <v>0</v>
          </cell>
          <cell r="P130">
            <v>0.66615719093302161</v>
          </cell>
          <cell r="Q130">
            <v>-8.5311125117366271E-2</v>
          </cell>
          <cell r="R130">
            <v>0.64027564829093331</v>
          </cell>
        </row>
        <row r="131">
          <cell r="A131" t="str">
            <v>Overa call Revenue</v>
          </cell>
          <cell r="I131">
            <v>24274</v>
          </cell>
          <cell r="J131">
            <v>27809</v>
          </cell>
          <cell r="K131">
            <v>30276</v>
          </cell>
          <cell r="L131">
            <v>31779.360328420647</v>
          </cell>
          <cell r="M131">
            <v>26505.375157951428</v>
          </cell>
          <cell r="N131">
            <v>28142.419188053154</v>
          </cell>
          <cell r="O131">
            <v>30113.01</v>
          </cell>
          <cell r="P131">
            <v>24432.79</v>
          </cell>
          <cell r="Q131">
            <v>22666.18</v>
          </cell>
          <cell r="R131">
            <v>19395.97</v>
          </cell>
          <cell r="S131">
            <v>17052</v>
          </cell>
          <cell r="T131">
            <v>17844.928465889974</v>
          </cell>
          <cell r="U131">
            <v>17507.41052207617</v>
          </cell>
          <cell r="V131">
            <v>17279.843759334293</v>
          </cell>
          <cell r="W131">
            <v>17107.045321740949</v>
          </cell>
        </row>
        <row r="132">
          <cell r="B132" t="str">
            <v>ARPU including internet</v>
          </cell>
          <cell r="I132">
            <v>775.68725046766838</v>
          </cell>
          <cell r="J132">
            <v>824.7109241264169</v>
          </cell>
          <cell r="K132">
            <v>786.11685846765158</v>
          </cell>
          <cell r="L132">
            <v>750.15201219275662</v>
          </cell>
          <cell r="M132">
            <v>574.78927636326091</v>
          </cell>
          <cell r="N132">
            <v>560.59608806994629</v>
          </cell>
          <cell r="O132">
            <v>568.27539900324905</v>
          </cell>
          <cell r="P132">
            <v>446.00830725678338</v>
          </cell>
          <cell r="Q132">
            <v>419.70215049259713</v>
          </cell>
          <cell r="R132">
            <v>382.90000972057413</v>
          </cell>
          <cell r="S132">
            <v>343.85282615081798</v>
          </cell>
          <cell r="T132">
            <v>335.2565054970475</v>
          </cell>
          <cell r="U132">
            <v>326.8750928596213</v>
          </cell>
          <cell r="V132">
            <v>318.70321553813079</v>
          </cell>
          <cell r="W132">
            <v>310.73563514967753</v>
          </cell>
        </row>
        <row r="133">
          <cell r="A133" t="str">
            <v>Call Revenues</v>
          </cell>
          <cell r="I133">
            <v>24274</v>
          </cell>
          <cell r="J133">
            <v>27809</v>
          </cell>
          <cell r="K133">
            <v>30276</v>
          </cell>
          <cell r="L133">
            <v>31779.360328420647</v>
          </cell>
          <cell r="M133">
            <v>26505.375157951428</v>
          </cell>
          <cell r="N133">
            <v>26988.816097160867</v>
          </cell>
          <cell r="O133">
            <v>27063.962766729892</v>
          </cell>
          <cell r="P133">
            <v>21683.425460660001</v>
          </cell>
          <cell r="Q133">
            <v>20649.61896425637</v>
          </cell>
          <cell r="R133">
            <v>18642.397672819134</v>
          </cell>
          <cell r="S133">
            <v>17885.638270589883</v>
          </cell>
          <cell r="T133">
            <v>17844.928465889974</v>
          </cell>
          <cell r="U133">
            <v>17507.41052207617</v>
          </cell>
          <cell r="V133">
            <v>17279.843759334293</v>
          </cell>
          <cell r="W133">
            <v>17107.045321740949</v>
          </cell>
        </row>
        <row r="134">
          <cell r="B134" t="str">
            <v>ARPU per line</v>
          </cell>
          <cell r="I134">
            <v>775.68725046766838</v>
          </cell>
          <cell r="J134">
            <v>824.7109241264169</v>
          </cell>
          <cell r="K134">
            <v>786.11685846765158</v>
          </cell>
          <cell r="L134">
            <v>750.15201219275662</v>
          </cell>
          <cell r="M134">
            <v>574.78927636326091</v>
          </cell>
          <cell r="N134">
            <v>537.61635148020241</v>
          </cell>
          <cell r="O134">
            <v>510.7355339061923</v>
          </cell>
          <cell r="P134">
            <v>395.82003877729903</v>
          </cell>
          <cell r="Q134">
            <v>382.36215745887102</v>
          </cell>
          <cell r="R134">
            <v>368.0235765541633</v>
          </cell>
          <cell r="S134">
            <v>360.66310502308005</v>
          </cell>
          <cell r="T134">
            <v>357.05647397284912</v>
          </cell>
          <cell r="U134">
            <v>353.48590923312071</v>
          </cell>
          <cell r="V134">
            <v>349.95105014078962</v>
          </cell>
          <cell r="W134">
            <v>346.45153963938156</v>
          </cell>
        </row>
        <row r="135">
          <cell r="B135" t="str">
            <v>Est. Ave Pulses per Line/Mth</v>
          </cell>
          <cell r="I135">
            <v>733.63409852448797</v>
          </cell>
          <cell r="J135">
            <v>780</v>
          </cell>
          <cell r="K135">
            <v>743.49827517354129</v>
          </cell>
          <cell r="L135">
            <v>709.48322908435182</v>
          </cell>
          <cell r="M135">
            <v>522.71886386018707</v>
          </cell>
          <cell r="N135">
            <v>488.74213770927491</v>
          </cell>
          <cell r="O135">
            <v>464.30503082381114</v>
          </cell>
          <cell r="P135">
            <v>359.83639888845363</v>
          </cell>
          <cell r="Q135">
            <v>331.04948697737734</v>
          </cell>
          <cell r="R135">
            <v>318.63513121572572</v>
          </cell>
          <cell r="S135">
            <v>312.26242859141121</v>
          </cell>
          <cell r="T135">
            <v>309.13980430549708</v>
          </cell>
          <cell r="U135">
            <v>306.04840626244209</v>
          </cell>
          <cell r="V135">
            <v>302.98792219981766</v>
          </cell>
          <cell r="W135">
            <v>299.9580429778195</v>
          </cell>
        </row>
        <row r="136">
          <cell r="B136" t="str">
            <v>% change</v>
          </cell>
          <cell r="J136">
            <v>6.3200308667174618E-2</v>
          </cell>
          <cell r="K136">
            <v>-4.6797083110844503E-2</v>
          </cell>
          <cell r="L136">
            <v>-4.5749999999999999E-2</v>
          </cell>
          <cell r="M136">
            <v>-0.26323999999999997</v>
          </cell>
          <cell r="N136">
            <v>-6.5000000000000002E-2</v>
          </cell>
          <cell r="O136">
            <v>-0.05</v>
          </cell>
          <cell r="P136">
            <v>-0.22500000000000001</v>
          </cell>
          <cell r="Q136">
            <v>-0.08</v>
          </cell>
          <cell r="R136">
            <v>-3.7500000000000006E-2</v>
          </cell>
          <cell r="S136">
            <v>-0.02</v>
          </cell>
          <cell r="T136">
            <v>-0.01</v>
          </cell>
          <cell r="U136">
            <v>-0.01</v>
          </cell>
          <cell r="V136">
            <v>-0.01</v>
          </cell>
          <cell r="W136">
            <v>-0.01</v>
          </cell>
        </row>
        <row r="137">
          <cell r="B137" t="str">
            <v>Ave Tariff per Pulse (Rs)</v>
          </cell>
          <cell r="I137">
            <v>1.0573216975979705</v>
          </cell>
          <cell r="J137">
            <v>1.0573216975979705</v>
          </cell>
          <cell r="K137">
            <v>1.0573216975979705</v>
          </cell>
          <cell r="L137">
            <v>1.0573216975979705</v>
          </cell>
          <cell r="M137">
            <v>1.0996145655018894</v>
          </cell>
          <cell r="N137">
            <v>1.1000000000000001</v>
          </cell>
          <cell r="O137">
            <v>1.1000000000000001</v>
          </cell>
          <cell r="P137">
            <v>1.1000000000000001</v>
          </cell>
          <cell r="Q137">
            <v>1.1550000000000002</v>
          </cell>
          <cell r="R137">
            <v>1.1550000000000002</v>
          </cell>
          <cell r="S137">
            <v>1.1550000000000002</v>
          </cell>
          <cell r="T137">
            <v>1.1550000000000002</v>
          </cell>
          <cell r="U137">
            <v>1.1550000000000002</v>
          </cell>
          <cell r="V137">
            <v>1.1550000000000002</v>
          </cell>
          <cell r="W137">
            <v>1.1550000000000002</v>
          </cell>
          <cell r="AB137" t="str">
            <v>DEL usage</v>
          </cell>
        </row>
        <row r="138">
          <cell r="B138" t="str">
            <v>% change</v>
          </cell>
          <cell r="J138">
            <v>0</v>
          </cell>
          <cell r="K138">
            <v>0</v>
          </cell>
          <cell r="L138">
            <v>0</v>
          </cell>
          <cell r="M138">
            <v>4.0000000000000126E-2</v>
          </cell>
          <cell r="Q138">
            <v>0.05</v>
          </cell>
          <cell r="Y138" t="str">
            <v>Monthly rental pre tariff balancing</v>
          </cell>
          <cell r="Z138">
            <v>250</v>
          </cell>
        </row>
        <row r="139">
          <cell r="B139" t="str">
            <v>Fall in Domestic Long distance tariffs</v>
          </cell>
          <cell r="P139">
            <v>-0.32894112229266981</v>
          </cell>
          <cell r="Q139">
            <v>-0.3</v>
          </cell>
          <cell r="R139">
            <v>-1.4000000000000002E-2</v>
          </cell>
        </row>
        <row r="140">
          <cell r="B140" t="str">
            <v>Fall in International Long Distance Tariffs</v>
          </cell>
          <cell r="P140">
            <v>-0.32040038647257474</v>
          </cell>
          <cell r="Q140">
            <v>-1.6E-2</v>
          </cell>
          <cell r="R140">
            <v>-3.5000000000000018E-3</v>
          </cell>
        </row>
        <row r="141">
          <cell r="B141" t="str">
            <v>Loss of high-end mkt share</v>
          </cell>
          <cell r="P141">
            <v>-0.05</v>
          </cell>
          <cell r="Q141">
            <v>-0.05</v>
          </cell>
          <cell r="R141">
            <v>-0.02</v>
          </cell>
        </row>
        <row r="142">
          <cell r="B142" t="str">
            <v>Incr due pulse size</v>
          </cell>
          <cell r="Q142">
            <v>7.1999999999999995E-2</v>
          </cell>
        </row>
        <row r="145">
          <cell r="N145">
            <v>0.21435634152994973</v>
          </cell>
          <cell r="Y145" t="str">
            <v>Commercial</v>
          </cell>
          <cell r="Z145">
            <v>0.2</v>
          </cell>
          <cell r="AA145">
            <v>364</v>
          </cell>
          <cell r="AB145">
            <v>0.8</v>
          </cell>
        </row>
        <row r="146">
          <cell r="A146" t="str">
            <v>Monthly Rental Revenue</v>
          </cell>
          <cell r="I146">
            <v>5549</v>
          </cell>
          <cell r="J146">
            <v>6481</v>
          </cell>
          <cell r="K146">
            <v>7328</v>
          </cell>
          <cell r="L146">
            <v>8060.6478207379369</v>
          </cell>
          <cell r="M146">
            <v>11297.734979999999</v>
          </cell>
          <cell r="N146">
            <v>12399.618347999998</v>
          </cell>
          <cell r="O146">
            <v>13139</v>
          </cell>
          <cell r="P146">
            <v>12783</v>
          </cell>
          <cell r="Q146">
            <v>12172.97</v>
          </cell>
          <cell r="R146">
            <v>11417.881705458531</v>
          </cell>
          <cell r="S146">
            <v>11177.949382287257</v>
          </cell>
          <cell r="T146">
            <v>11265.158648548328</v>
          </cell>
          <cell r="U146">
            <v>11163.727363739999</v>
          </cell>
          <cell r="V146">
            <v>11129.916935470555</v>
          </cell>
          <cell r="W146">
            <v>11129.916935470555</v>
          </cell>
          <cell r="Y146" t="str">
            <v>Rural</v>
          </cell>
          <cell r="Z146">
            <v>0.8</v>
          </cell>
          <cell r="AA146">
            <v>250</v>
          </cell>
          <cell r="AB146">
            <v>0.2</v>
          </cell>
        </row>
        <row r="147">
          <cell r="B147" t="str">
            <v>Ave. Chg per Line/Mth (Rs)</v>
          </cell>
          <cell r="I147">
            <v>177.32094227754354</v>
          </cell>
          <cell r="J147">
            <v>192.20221867968314</v>
          </cell>
          <cell r="K147">
            <v>190.27164548985834</v>
          </cell>
          <cell r="L147">
            <v>190.27164548985834</v>
          </cell>
          <cell r="M147">
            <v>245</v>
          </cell>
          <cell r="N147">
            <v>247</v>
          </cell>
          <cell r="O147">
            <v>247.95164839063546</v>
          </cell>
          <cell r="P147">
            <v>233.34724326053069</v>
          </cell>
          <cell r="Q147">
            <v>225.40285512961901</v>
          </cell>
          <cell r="R147">
            <v>225.40285512961901</v>
          </cell>
          <cell r="S147">
            <v>225.40285512961901</v>
          </cell>
          <cell r="T147">
            <v>225.40285512961901</v>
          </cell>
          <cell r="U147">
            <v>225.40285512961901</v>
          </cell>
          <cell r="V147">
            <v>225.40285512961901</v>
          </cell>
          <cell r="W147">
            <v>225.40285512961901</v>
          </cell>
          <cell r="Y147" t="str">
            <v>Monthly rental post tariff balancing</v>
          </cell>
          <cell r="Z147">
            <v>272.8</v>
          </cell>
          <cell r="AA147">
            <v>1.456</v>
          </cell>
        </row>
        <row r="148">
          <cell r="B148" t="str">
            <v>% change</v>
          </cell>
          <cell r="J148">
            <v>8.3922836248227037E-2</v>
          </cell>
          <cell r="K148">
            <v>-1.0044489616648066E-2</v>
          </cell>
          <cell r="L148">
            <v>0</v>
          </cell>
          <cell r="M148">
            <v>0.2876327388100437</v>
          </cell>
          <cell r="N148">
            <v>8.1632653061224497E-3</v>
          </cell>
          <cell r="O148">
            <v>3.8528274924512352E-3</v>
          </cell>
          <cell r="P148">
            <v>-5.8900213912255403E-2</v>
          </cell>
          <cell r="Q148">
            <v>-3.4045348125419324E-2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Z148">
            <v>9.1199999999999948E-2</v>
          </cell>
        </row>
        <row r="150">
          <cell r="A150" t="str">
            <v>Connection Revenues</v>
          </cell>
          <cell r="I150">
            <v>237</v>
          </cell>
          <cell r="J150">
            <v>282</v>
          </cell>
          <cell r="K150">
            <v>314</v>
          </cell>
          <cell r="L150">
            <v>196.69195230432018</v>
          </cell>
          <cell r="M150">
            <v>312.59749823232033</v>
          </cell>
          <cell r="N150">
            <v>263.79395721580914</v>
          </cell>
          <cell r="O150">
            <v>147.18913949085814</v>
          </cell>
          <cell r="P150">
            <v>131.40678480733013</v>
          </cell>
          <cell r="Q150">
            <v>0</v>
          </cell>
          <cell r="R150">
            <v>0</v>
          </cell>
          <cell r="S150">
            <v>0</v>
          </cell>
        </row>
        <row r="151">
          <cell r="B151" t="str">
            <v>Net Additions (000s)</v>
          </cell>
          <cell r="I151">
            <v>400.29500000000007</v>
          </cell>
          <cell r="J151">
            <v>404.35899999999992</v>
          </cell>
          <cell r="K151">
            <v>394.58499999999958</v>
          </cell>
          <cell r="L151">
            <v>247.17100000000028</v>
          </cell>
          <cell r="M151">
            <v>377.71399999999994</v>
          </cell>
          <cell r="N151">
            <v>303.5659999999998</v>
          </cell>
          <cell r="O151">
            <v>161.31500000000051</v>
          </cell>
          <cell r="P151">
            <v>137.16000000000076</v>
          </cell>
          <cell r="V151">
            <v>0</v>
          </cell>
          <cell r="W151">
            <v>0</v>
          </cell>
        </row>
        <row r="152">
          <cell r="B152" t="str">
            <v>Chg per Connection (Rs)</v>
          </cell>
          <cell r="I152">
            <v>592.06335327695808</v>
          </cell>
          <cell r="J152">
            <v>697.40008259986803</v>
          </cell>
          <cell r="K152">
            <v>795.7727739270382</v>
          </cell>
          <cell r="L152">
            <v>795.7727739270382</v>
          </cell>
          <cell r="M152">
            <v>827.60368488411973</v>
          </cell>
          <cell r="N152">
            <v>868.98386912832575</v>
          </cell>
          <cell r="O152">
            <v>912.43306258474206</v>
          </cell>
          <cell r="P152">
            <v>958.05471571397925</v>
          </cell>
          <cell r="Q152">
            <v>910.1519799282803</v>
          </cell>
          <cell r="R152">
            <v>864.64438093186629</v>
          </cell>
          <cell r="S152">
            <v>821.41216188527289</v>
          </cell>
          <cell r="T152">
            <v>780.34155379100923</v>
          </cell>
          <cell r="U152">
            <v>741.32447610145869</v>
          </cell>
          <cell r="V152">
            <v>704.25825229638576</v>
          </cell>
          <cell r="W152">
            <v>669.04533968156647</v>
          </cell>
        </row>
        <row r="153">
          <cell r="B153" t="str">
            <v>% change</v>
          </cell>
          <cell r="J153">
            <v>0.17791462474394198</v>
          </cell>
          <cell r="K153">
            <v>0.14105632302256454</v>
          </cell>
          <cell r="L153">
            <v>0</v>
          </cell>
          <cell r="M153">
            <v>0.04</v>
          </cell>
          <cell r="N153">
            <v>0.05</v>
          </cell>
          <cell r="O153">
            <v>0.05</v>
          </cell>
          <cell r="P153">
            <v>0.05</v>
          </cell>
          <cell r="Q153">
            <v>-0.05</v>
          </cell>
          <cell r="R153">
            <v>-0.05</v>
          </cell>
          <cell r="S153">
            <v>-0.05</v>
          </cell>
          <cell r="T153">
            <v>-0.05</v>
          </cell>
          <cell r="U153">
            <v>-0.05</v>
          </cell>
          <cell r="V153">
            <v>-0.05</v>
          </cell>
          <cell r="W153">
            <v>-0.05</v>
          </cell>
        </row>
        <row r="195">
          <cell r="R195">
            <v>4917.18</v>
          </cell>
          <cell r="S195">
            <v>3421.45</v>
          </cell>
        </row>
        <row r="196">
          <cell r="A196" t="str">
            <v>Other Income</v>
          </cell>
          <cell r="I196">
            <v>704.86099999999999</v>
          </cell>
          <cell r="J196">
            <v>653.05100000000004</v>
          </cell>
          <cell r="K196">
            <v>1247.395</v>
          </cell>
          <cell r="L196">
            <v>2268.3310000000001</v>
          </cell>
          <cell r="M196">
            <v>1747</v>
          </cell>
          <cell r="N196">
            <v>3898.8683988024468</v>
          </cell>
          <cell r="O196">
            <v>2818.5079680000003</v>
          </cell>
          <cell r="P196">
            <v>3355.7109299999993</v>
          </cell>
          <cell r="Q196">
            <v>2479.5058749999998</v>
          </cell>
          <cell r="R196">
            <v>5877.2798999999995</v>
          </cell>
          <cell r="S196">
            <v>5107.3769659428908</v>
          </cell>
          <cell r="T196">
            <v>4330.198854361508</v>
          </cell>
          <cell r="U196">
            <v>3941.8842658645472</v>
          </cell>
          <cell r="V196">
            <v>4154.9673647523996</v>
          </cell>
          <cell r="W196">
            <v>4377.7623223240571</v>
          </cell>
          <cell r="X196">
            <v>4601.2402265118362</v>
          </cell>
          <cell r="Y196">
            <v>4846.4195335839431</v>
          </cell>
          <cell r="Z196">
            <v>5135.7407499881019</v>
          </cell>
          <cell r="AA196">
            <v>5450.5940162389043</v>
          </cell>
          <cell r="AB196">
            <v>5807.4913265839832</v>
          </cell>
        </row>
        <row r="197">
          <cell r="B197" t="str">
            <v xml:space="preserve">  % Change</v>
          </cell>
          <cell r="J197">
            <v>-7.3503853951346357E-2</v>
          </cell>
          <cell r="K197">
            <v>0.91010349880790309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B198" t="str">
            <v>% of Loan and advance, investment, cash</v>
          </cell>
          <cell r="I198">
            <v>5.941622522937897E-2</v>
          </cell>
          <cell r="J198">
            <v>3.7490306188983746E-2</v>
          </cell>
          <cell r="K198">
            <v>4.64894927398148E-2</v>
          </cell>
          <cell r="L198">
            <v>7.407015153879587E-2</v>
          </cell>
          <cell r="M198">
            <v>7.4368179103435628E-2</v>
          </cell>
          <cell r="N198">
            <v>7.4368179103435628E-2</v>
          </cell>
          <cell r="O198">
            <v>5.3999999999999999E-2</v>
          </cell>
          <cell r="P198">
            <v>5.3999999999999999E-2</v>
          </cell>
          <cell r="Q198">
            <v>5.5E-2</v>
          </cell>
          <cell r="R198">
            <v>4.4999999999999998E-2</v>
          </cell>
          <cell r="S198">
            <v>4.4999999999999998E-2</v>
          </cell>
          <cell r="T198">
            <v>3.7499999999999999E-2</v>
          </cell>
          <cell r="U198">
            <v>3.2500000000000001E-2</v>
          </cell>
          <cell r="V198">
            <v>3.2500000000000001E-2</v>
          </cell>
          <cell r="W198">
            <v>3.2500000000000001E-2</v>
          </cell>
          <cell r="X198">
            <v>3.2500000000000001E-2</v>
          </cell>
          <cell r="Y198">
            <v>3.2500000000000001E-2</v>
          </cell>
          <cell r="Z198">
            <v>3.2500000000000001E-2</v>
          </cell>
          <cell r="AA198">
            <v>3.2500000000000001E-2</v>
          </cell>
          <cell r="AB198">
            <v>3.2500000000000001E-2</v>
          </cell>
        </row>
        <row r="199">
          <cell r="B199" t="str">
            <v>Total ADC</v>
          </cell>
          <cell r="Q199">
            <v>4324.7192999999997</v>
          </cell>
          <cell r="R199">
            <v>4921.3041000000003</v>
          </cell>
        </row>
        <row r="200">
          <cell r="B200" t="str">
            <v>Termination ADC of basic</v>
          </cell>
          <cell r="Q200">
            <v>4323.6225611866548</v>
          </cell>
          <cell r="R200">
            <v>2340</v>
          </cell>
        </row>
        <row r="201">
          <cell r="B201" t="str">
            <v>Interconnect from Basic</v>
          </cell>
          <cell r="Q201">
            <v>8778.2639878638147</v>
          </cell>
          <cell r="R201">
            <v>2223.9232766599998</v>
          </cell>
        </row>
        <row r="202">
          <cell r="L202">
            <v>1864</v>
          </cell>
          <cell r="M202">
            <v>-117</v>
          </cell>
          <cell r="Q202">
            <v>3.3234509495302529</v>
          </cell>
          <cell r="R202">
            <v>39.139421764316396</v>
          </cell>
        </row>
        <row r="203">
          <cell r="A203" t="str">
            <v>Outgoing ADC</v>
          </cell>
          <cell r="Q203">
            <v>3500</v>
          </cell>
        </row>
        <row r="204">
          <cell r="A204" t="str">
            <v>Incoming ADC</v>
          </cell>
          <cell r="Q204">
            <v>4500</v>
          </cell>
          <cell r="R204">
            <v>2400</v>
          </cell>
          <cell r="S204">
            <v>4000</v>
          </cell>
          <cell r="U204">
            <v>0</v>
          </cell>
          <cell r="V204">
            <v>0</v>
          </cell>
          <cell r="W204">
            <v>0</v>
          </cell>
        </row>
        <row r="205">
          <cell r="B205" t="str">
            <v>ILD</v>
          </cell>
          <cell r="R205">
            <v>0.6</v>
          </cell>
          <cell r="S205">
            <v>0.6</v>
          </cell>
          <cell r="T205">
            <v>1</v>
          </cell>
          <cell r="U205">
            <v>1</v>
          </cell>
        </row>
        <row r="206">
          <cell r="B206" t="str">
            <v>NLD</v>
          </cell>
          <cell r="R206">
            <v>0.1</v>
          </cell>
          <cell r="S206">
            <v>0.1</v>
          </cell>
          <cell r="T206">
            <v>0</v>
          </cell>
          <cell r="U206">
            <v>0</v>
          </cell>
        </row>
        <row r="207">
          <cell r="B207" t="str">
            <v>Mobile</v>
          </cell>
          <cell r="R207">
            <v>0.25</v>
          </cell>
          <cell r="S207">
            <v>0.25</v>
          </cell>
          <cell r="T207">
            <v>0</v>
          </cell>
          <cell r="U207">
            <v>0</v>
          </cell>
        </row>
        <row r="208">
          <cell r="B208" t="str">
            <v>Basic</v>
          </cell>
          <cell r="R208">
            <v>5.0000000000000044E-2</v>
          </cell>
          <cell r="S208">
            <v>5.0000000000000044E-2</v>
          </cell>
          <cell r="T208">
            <v>0</v>
          </cell>
          <cell r="U208">
            <v>0</v>
          </cell>
        </row>
        <row r="209">
          <cell r="A209" t="str">
            <v>Gross Interconnect access call ( ADC+ IUC)</v>
          </cell>
          <cell r="Q209">
            <v>3105.2099999999991</v>
          </cell>
          <cell r="R209">
            <v>4945.2299999999996</v>
          </cell>
          <cell r="S209">
            <v>3500</v>
          </cell>
          <cell r="T209">
            <v>3618.500007258207</v>
          </cell>
          <cell r="U209">
            <v>3845.671050321348</v>
          </cell>
          <cell r="V209">
            <v>3934.1278393878956</v>
          </cell>
          <cell r="W209">
            <v>4068.4921031904014</v>
          </cell>
          <cell r="X209">
            <v>4193.6120536901462</v>
          </cell>
          <cell r="Y209">
            <v>4311.2329863428322</v>
          </cell>
          <cell r="Z209">
            <v>4409.9511444414102</v>
          </cell>
          <cell r="AA209">
            <v>4484.2008861978002</v>
          </cell>
          <cell r="AB209">
            <v>4531.0585357363425</v>
          </cell>
        </row>
        <row r="210">
          <cell r="B210" t="str">
            <v>ILD</v>
          </cell>
          <cell r="R210">
            <v>0.45</v>
          </cell>
          <cell r="S210">
            <v>0.45</v>
          </cell>
          <cell r="T210">
            <v>0.45</v>
          </cell>
          <cell r="U210">
            <v>0.45</v>
          </cell>
        </row>
        <row r="211">
          <cell r="B211" t="str">
            <v>NLD</v>
          </cell>
          <cell r="R211">
            <v>0.1</v>
          </cell>
          <cell r="S211">
            <v>0.1</v>
          </cell>
          <cell r="T211">
            <v>0.1</v>
          </cell>
          <cell r="U211">
            <v>0.1</v>
          </cell>
        </row>
        <row r="212">
          <cell r="B212" t="str">
            <v>Mobile</v>
          </cell>
          <cell r="R212">
            <v>0.3</v>
          </cell>
          <cell r="S212">
            <v>0.3</v>
          </cell>
          <cell r="T212">
            <v>0.3</v>
          </cell>
          <cell r="U212">
            <v>0.3</v>
          </cell>
        </row>
        <row r="213">
          <cell r="B213" t="str">
            <v>Basic</v>
          </cell>
          <cell r="R213">
            <v>0.14999999999999997</v>
          </cell>
          <cell r="S213">
            <v>0.14999999999999997</v>
          </cell>
          <cell r="T213">
            <v>0.14999999999999997</v>
          </cell>
          <cell r="U213">
            <v>0.14999999999999997</v>
          </cell>
        </row>
        <row r="214">
          <cell r="A214" t="str">
            <v>Transiting revenue</v>
          </cell>
          <cell r="Q214">
            <v>2000</v>
          </cell>
        </row>
        <row r="216">
          <cell r="A216" t="str">
            <v>Basic Interconnect revenues</v>
          </cell>
          <cell r="O216">
            <v>647.63</v>
          </cell>
          <cell r="P216">
            <v>2860.56</v>
          </cell>
          <cell r="Q216">
            <v>13101.886549050469</v>
          </cell>
          <cell r="R216">
            <v>4563.9232766599998</v>
          </cell>
          <cell r="S216">
            <v>2478.7460307049996</v>
          </cell>
          <cell r="T216">
            <v>2369.5636593559634</v>
          </cell>
          <cell r="U216">
            <v>2305.7428155302641</v>
          </cell>
          <cell r="V216">
            <v>2247.8086070381987</v>
          </cell>
          <cell r="W216">
            <v>2194.9233485177983</v>
          </cell>
        </row>
        <row r="217">
          <cell r="A217" t="str">
            <v>WLL Interconnect revenues+ Dolpin</v>
          </cell>
          <cell r="O217">
            <v>4346.79</v>
          </cell>
          <cell r="P217">
            <v>2961.98</v>
          </cell>
          <cell r="Q217">
            <v>3.3234509495302529</v>
          </cell>
          <cell r="R217">
            <v>39.139421764316396</v>
          </cell>
          <cell r="S217">
            <v>136.42312232902091</v>
          </cell>
          <cell r="T217">
            <v>311.05665872984792</v>
          </cell>
          <cell r="U217">
            <v>526.15131619885267</v>
          </cell>
          <cell r="V217">
            <v>715.52768140948501</v>
          </cell>
          <cell r="W217">
            <v>814.81363949942113</v>
          </cell>
        </row>
        <row r="218">
          <cell r="A218" t="str">
            <v>Interconnect GSM revenues</v>
          </cell>
        </row>
        <row r="219">
          <cell r="A219" t="str">
            <v>Incoming as % of GSM ARPU revenue</v>
          </cell>
          <cell r="Q219">
            <v>0.05</v>
          </cell>
          <cell r="R219">
            <v>2.5000000000000001E-2</v>
          </cell>
          <cell r="S219">
            <v>2.5000000000000001E-2</v>
          </cell>
          <cell r="T219">
            <v>2.5000000000000001E-2</v>
          </cell>
          <cell r="U219">
            <v>2.5000000000000001E-2</v>
          </cell>
          <cell r="V219">
            <v>2.5000000000000001E-2</v>
          </cell>
          <cell r="W219">
            <v>2.5000000000000001E-2</v>
          </cell>
        </row>
        <row r="220">
          <cell r="Q220">
            <v>0</v>
          </cell>
        </row>
        <row r="221">
          <cell r="A221" t="str">
            <v>MTNL - Cost Analysis (Rs mn)</v>
          </cell>
        </row>
        <row r="222">
          <cell r="A222" t="str">
            <v>Salaries Rs mn</v>
          </cell>
          <cell r="I222">
            <v>3128.14</v>
          </cell>
          <cell r="J222">
            <v>4284.29</v>
          </cell>
          <cell r="K222">
            <v>5167.0200000000004</v>
          </cell>
          <cell r="L222">
            <v>6164.6729999999998</v>
          </cell>
          <cell r="M222">
            <v>9959.8921323529412</v>
          </cell>
          <cell r="N222">
            <v>12222.89</v>
          </cell>
          <cell r="O222">
            <v>12963.64</v>
          </cell>
          <cell r="P222">
            <v>13738.53</v>
          </cell>
          <cell r="Q222">
            <v>13693.7</v>
          </cell>
          <cell r="R222">
            <v>15960.228796901958</v>
          </cell>
          <cell r="S222">
            <v>15874.582433771206</v>
          </cell>
          <cell r="T222">
            <v>16473.060424355048</v>
          </cell>
          <cell r="U222">
            <v>17019.636314327574</v>
          </cell>
          <cell r="V222">
            <v>17552.801540484194</v>
          </cell>
          <cell r="W222">
            <v>18113.896787508867</v>
          </cell>
        </row>
        <row r="223">
          <cell r="A223" t="str">
            <v>Total Employees</v>
          </cell>
          <cell r="I223">
            <v>62883</v>
          </cell>
          <cell r="J223">
            <v>62833</v>
          </cell>
          <cell r="K223">
            <v>62473</v>
          </cell>
          <cell r="L223">
            <v>61456</v>
          </cell>
          <cell r="M223">
            <v>61104</v>
          </cell>
          <cell r="N223">
            <v>60746</v>
          </cell>
          <cell r="O223">
            <v>57627</v>
          </cell>
          <cell r="P223">
            <v>58072</v>
          </cell>
          <cell r="Q223">
            <v>53224</v>
          </cell>
          <cell r="R223">
            <v>51244</v>
          </cell>
          <cell r="S223">
            <v>50626</v>
          </cell>
          <cell r="T223">
            <v>50050.703806833837</v>
          </cell>
          <cell r="U223">
            <v>49013.253603882593</v>
          </cell>
          <cell r="V223">
            <v>48288.91980678089</v>
          </cell>
          <cell r="W223">
            <v>47342.07824194205</v>
          </cell>
        </row>
        <row r="224">
          <cell r="B224" t="str">
            <v>Net Hires</v>
          </cell>
          <cell r="J224">
            <v>-50</v>
          </cell>
          <cell r="K224">
            <v>-360</v>
          </cell>
          <cell r="L224">
            <v>-1017</v>
          </cell>
          <cell r="M224">
            <v>-352</v>
          </cell>
          <cell r="N224">
            <v>-358</v>
          </cell>
          <cell r="O224">
            <v>-3119</v>
          </cell>
          <cell r="P224">
            <v>445</v>
          </cell>
          <cell r="Q224">
            <v>-4848</v>
          </cell>
          <cell r="R224">
            <v>-1980</v>
          </cell>
          <cell r="S224">
            <v>-618</v>
          </cell>
          <cell r="T224">
            <v>-575.29619316616299</v>
          </cell>
          <cell r="U224">
            <v>-1037.4502029512441</v>
          </cell>
          <cell r="V224">
            <v>-724.33379710170266</v>
          </cell>
          <cell r="W224">
            <v>-946.84156483883999</v>
          </cell>
        </row>
        <row r="225">
          <cell r="N225">
            <v>-710</v>
          </cell>
        </row>
        <row r="226">
          <cell r="A226" t="str">
            <v>Average Employees</v>
          </cell>
          <cell r="I226">
            <v>62883</v>
          </cell>
          <cell r="J226">
            <v>62858</v>
          </cell>
          <cell r="K226">
            <v>62653</v>
          </cell>
          <cell r="L226">
            <v>61964.5</v>
          </cell>
          <cell r="M226">
            <v>61280</v>
          </cell>
          <cell r="N226">
            <v>60925</v>
          </cell>
          <cell r="O226">
            <v>59186.5</v>
          </cell>
          <cell r="P226">
            <v>57849.5</v>
          </cell>
          <cell r="Q226">
            <v>55648</v>
          </cell>
          <cell r="R226">
            <v>52234</v>
          </cell>
          <cell r="S226">
            <v>50935</v>
          </cell>
          <cell r="T226">
            <v>50338.351903416915</v>
          </cell>
          <cell r="U226">
            <v>49531.978705358211</v>
          </cell>
          <cell r="V226">
            <v>48651.086705331742</v>
          </cell>
          <cell r="W226">
            <v>47815.499024361474</v>
          </cell>
        </row>
        <row r="227">
          <cell r="B227" t="str">
            <v>Wages per Employee (000s)</v>
          </cell>
          <cell r="I227">
            <v>49745.400187650077</v>
          </cell>
          <cell r="J227">
            <v>68158.229660504629</v>
          </cell>
          <cell r="K227">
            <v>82470.432381530016</v>
          </cell>
          <cell r="L227">
            <v>99487.174107755243</v>
          </cell>
          <cell r="M227">
            <v>162530.87683343573</v>
          </cell>
          <cell r="N227">
            <v>200621.91218711532</v>
          </cell>
          <cell r="O227">
            <v>219030.35320554519</v>
          </cell>
          <cell r="P227">
            <v>237487.44587247944</v>
          </cell>
          <cell r="Q227">
            <v>291002.37205290399</v>
          </cell>
          <cell r="R227">
            <v>305552.49065554922</v>
          </cell>
          <cell r="S227">
            <v>311663.54046866018</v>
          </cell>
          <cell r="T227">
            <v>327246.71749209322</v>
          </cell>
          <cell r="U227">
            <v>343609.05336669792</v>
          </cell>
          <cell r="V227">
            <v>360789.50603503286</v>
          </cell>
          <cell r="W227">
            <v>378828.98133678449</v>
          </cell>
        </row>
        <row r="228">
          <cell r="B228" t="str">
            <v>% Chg</v>
          </cell>
          <cell r="J228">
            <v>0.37014134781100361</v>
          </cell>
          <cell r="K228">
            <v>0.20998495401530098</v>
          </cell>
          <cell r="L228">
            <v>0.20633748647638081</v>
          </cell>
          <cell r="M228">
            <v>0.63368673691944877</v>
          </cell>
          <cell r="N228">
            <v>0.23436184001342647</v>
          </cell>
          <cell r="O228">
            <v>9.1756881477935259E-2</v>
          </cell>
          <cell r="P228">
            <v>8.4267282578928723E-2</v>
          </cell>
          <cell r="Q228">
            <v>0.2253379162162524</v>
          </cell>
          <cell r="R228">
            <v>0.05</v>
          </cell>
          <cell r="S228">
            <v>0.02</v>
          </cell>
          <cell r="T228">
            <v>0.05</v>
          </cell>
          <cell r="U228">
            <v>0.05</v>
          </cell>
          <cell r="V228">
            <v>0.05</v>
          </cell>
          <cell r="W228">
            <v>0.05</v>
          </cell>
        </row>
        <row r="229">
          <cell r="B229" t="str">
            <v>% over CPI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 t="e">
            <v>#REF!</v>
          </cell>
          <cell r="U229" t="e">
            <v>#REF!</v>
          </cell>
          <cell r="V229" t="e">
            <v>#REF!</v>
          </cell>
          <cell r="W229" t="e">
            <v>#REF!</v>
          </cell>
        </row>
        <row r="231">
          <cell r="A231" t="str">
            <v>Lines per Parent Employee</v>
          </cell>
          <cell r="I231">
            <v>41.470588235294116</v>
          </cell>
          <cell r="J231">
            <v>47.939044769468275</v>
          </cell>
          <cell r="K231">
            <v>54.531381556832542</v>
          </cell>
          <cell r="L231">
            <v>59.455708148919555</v>
          </cell>
          <cell r="M231">
            <v>65.97970672951034</v>
          </cell>
          <cell r="N231">
            <v>72.559778237541323</v>
          </cell>
          <cell r="O231">
            <v>78.344876270869605</v>
          </cell>
          <cell r="P231">
            <v>78.344876270869605</v>
          </cell>
          <cell r="Q231">
            <v>80.303498177641345</v>
          </cell>
          <cell r="R231">
            <v>80.303498177641345</v>
          </cell>
          <cell r="S231">
            <v>80.303498177641345</v>
          </cell>
          <cell r="T231">
            <v>82.712603122970592</v>
          </cell>
          <cell r="U231">
            <v>83.953292169815143</v>
          </cell>
          <cell r="V231">
            <v>85.212591552362355</v>
          </cell>
          <cell r="W231">
            <v>86.916843383409599</v>
          </cell>
        </row>
        <row r="232">
          <cell r="B232" t="str">
            <v>Gain in Productivity</v>
          </cell>
          <cell r="I232" t="e">
            <v>#DIV/0!</v>
          </cell>
          <cell r="J232">
            <v>0.1559769660722847</v>
          </cell>
          <cell r="K232">
            <v>0.13751498009745153</v>
          </cell>
          <cell r="L232">
            <v>9.0302619363400602E-2</v>
          </cell>
          <cell r="M232">
            <v>0.10972871711913738</v>
          </cell>
          <cell r="N232">
            <v>9.9728717119137389E-2</v>
          </cell>
          <cell r="O232">
            <v>7.9728717119137385E-2</v>
          </cell>
          <cell r="Q232">
            <v>2.5000000000000001E-2</v>
          </cell>
          <cell r="T232">
            <v>0.03</v>
          </cell>
          <cell r="U232">
            <v>1.4999999999999999E-2</v>
          </cell>
          <cell r="V232">
            <v>1.4999999999999999E-2</v>
          </cell>
          <cell r="W232">
            <v>0.02</v>
          </cell>
        </row>
        <row r="233">
          <cell r="O233">
            <v>6233.393070000001</v>
          </cell>
        </row>
        <row r="234">
          <cell r="A234" t="str">
            <v>Interconnect  Rs mn</v>
          </cell>
          <cell r="I234">
            <v>7613.8270000000002</v>
          </cell>
          <cell r="J234">
            <v>8822.5419999999995</v>
          </cell>
          <cell r="K234">
            <v>10239.977000000001</v>
          </cell>
          <cell r="L234">
            <v>10911.893</v>
          </cell>
          <cell r="M234">
            <v>10504.17</v>
          </cell>
          <cell r="N234">
            <v>11316.63</v>
          </cell>
          <cell r="O234">
            <v>5828.3</v>
          </cell>
          <cell r="P234">
            <v>8383.14</v>
          </cell>
          <cell r="Q234">
            <v>12285.58</v>
          </cell>
          <cell r="R234">
            <v>6357.6380450229999</v>
          </cell>
          <cell r="S234">
            <v>5782.8747300229998</v>
          </cell>
          <cell r="T234">
            <v>5473.0936640476657</v>
          </cell>
          <cell r="U234">
            <v>5401.6791603837528</v>
          </cell>
          <cell r="V234">
            <v>5166.9126760210838</v>
          </cell>
          <cell r="W234">
            <v>5115.9895078875143</v>
          </cell>
          <cell r="Y234">
            <v>0.44444444444444442</v>
          </cell>
        </row>
        <row r="235">
          <cell r="A235" t="str">
            <v>Average % of Revenues, less other income, cell, ISP</v>
          </cell>
          <cell r="I235">
            <v>0.22081113655849235</v>
          </cell>
          <cell r="J235">
            <v>0.21887413714135384</v>
          </cell>
          <cell r="K235">
            <v>0.21999744768012819</v>
          </cell>
          <cell r="L235">
            <v>0.21683088773566084</v>
          </cell>
          <cell r="M235">
            <v>0.20269723439691698</v>
          </cell>
          <cell r="N235">
            <v>0.19708880031571463</v>
          </cell>
          <cell r="O235">
            <v>9.7200622732401029E-2</v>
          </cell>
          <cell r="P235">
            <v>0.15293902372056867</v>
          </cell>
          <cell r="Q235">
            <v>0.20332463527831154</v>
          </cell>
          <cell r="R235">
            <v>0.12482132326033873</v>
          </cell>
          <cell r="S235">
            <v>0.13388763497923226</v>
          </cell>
          <cell r="T235">
            <v>0.12442608588039882</v>
          </cell>
          <cell r="U235">
            <v>0.12177672591175717</v>
          </cell>
          <cell r="V235">
            <v>0.11578986387784258</v>
          </cell>
          <cell r="W235">
            <v>0.11404641442710779</v>
          </cell>
        </row>
        <row r="237">
          <cell r="A237" t="str">
            <v>License Fees</v>
          </cell>
          <cell r="I237">
            <v>1986.8019999999999</v>
          </cell>
          <cell r="J237">
            <v>2347.0160000000001</v>
          </cell>
          <cell r="K237">
            <v>2711.0920000000001</v>
          </cell>
          <cell r="L237">
            <v>3066.0659999999998</v>
          </cell>
          <cell r="M237">
            <v>3288.55</v>
          </cell>
          <cell r="N237">
            <v>3615.3</v>
          </cell>
          <cell r="O237">
            <v>6644.88</v>
          </cell>
          <cell r="P237">
            <v>5818.16</v>
          </cell>
          <cell r="Q237">
            <v>6429.58</v>
          </cell>
          <cell r="R237">
            <v>4380.5290000000005</v>
          </cell>
          <cell r="S237">
            <v>3741.431</v>
          </cell>
          <cell r="T237">
            <v>3862.108917887349</v>
          </cell>
          <cell r="U237">
            <v>3921.0446050998617</v>
          </cell>
          <cell r="V237">
            <v>3942.134349737988</v>
          </cell>
          <cell r="W237">
            <v>3974.6230405907991</v>
          </cell>
        </row>
        <row r="238">
          <cell r="A238" t="str">
            <v>Rs per prior year DEL</v>
          </cell>
          <cell r="J238">
            <v>900.00019173286239</v>
          </cell>
          <cell r="K238">
            <v>900.05092701103592</v>
          </cell>
          <cell r="L238">
            <v>900.00026418225764</v>
          </cell>
          <cell r="M238">
            <v>900.00848406227851</v>
          </cell>
          <cell r="N238">
            <v>896.73540984972806</v>
          </cell>
          <cell r="O238">
            <v>0.12959881761616174</v>
          </cell>
          <cell r="P238">
            <v>0.11788636253577979</v>
          </cell>
          <cell r="Q238">
            <v>0.12591085712316216</v>
          </cell>
          <cell r="R238">
            <v>0.1</v>
          </cell>
          <cell r="S238">
            <v>0.1</v>
          </cell>
          <cell r="T238">
            <v>0.1</v>
          </cell>
          <cell r="U238">
            <v>0.1</v>
          </cell>
          <cell r="V238">
            <v>0.1</v>
          </cell>
          <cell r="W238">
            <v>0.1</v>
          </cell>
        </row>
        <row r="239">
          <cell r="K239">
            <v>6.2060587895458111E-2</v>
          </cell>
          <cell r="L239">
            <v>6.3072976320317969E-2</v>
          </cell>
          <cell r="M239">
            <v>6.989032842830252E-2</v>
          </cell>
          <cell r="R239">
            <v>1003.0442609670102</v>
          </cell>
          <cell r="S239">
            <v>918.06597731722991</v>
          </cell>
          <cell r="T239">
            <v>921.78309110056853</v>
          </cell>
          <cell r="U239">
            <v>947.15248887388964</v>
          </cell>
          <cell r="V239">
            <v>958.03231188939969</v>
          </cell>
          <cell r="W239">
            <v>965.9278356962044</v>
          </cell>
        </row>
        <row r="240">
          <cell r="A240" t="str">
            <v>Admn, Operating &amp; Other Expenses</v>
          </cell>
          <cell r="I240">
            <v>3979.9949999999999</v>
          </cell>
          <cell r="J240">
            <v>4767.8980000000001</v>
          </cell>
          <cell r="K240">
            <v>6232.9629999999997</v>
          </cell>
          <cell r="L240">
            <v>6251.9629999999997</v>
          </cell>
          <cell r="M240">
            <v>7700.72</v>
          </cell>
          <cell r="N240">
            <v>8893.5400000000009</v>
          </cell>
          <cell r="O240">
            <v>9508.5400000000009</v>
          </cell>
          <cell r="P240">
            <v>10166.209999999999</v>
          </cell>
          <cell r="Q240">
            <v>9264.64</v>
          </cell>
          <cell r="R240">
            <v>9837.1</v>
          </cell>
          <cell r="S240">
            <v>9665.0499999999993</v>
          </cell>
          <cell r="T240">
            <v>9635.502213159245</v>
          </cell>
          <cell r="U240">
            <v>9521.0925737285525</v>
          </cell>
          <cell r="V240">
            <v>9461.1768053237593</v>
          </cell>
          <cell r="W240">
            <v>9302.6923076929615</v>
          </cell>
        </row>
        <row r="241">
          <cell r="B241" t="str">
            <v>Per line</v>
          </cell>
          <cell r="I241">
            <v>1526.1916676732642</v>
          </cell>
          <cell r="J241">
            <v>1696.7762518841362</v>
          </cell>
          <cell r="K241">
            <v>1942.0678923920368</v>
          </cell>
          <cell r="L241">
            <v>1770.9315390129152</v>
          </cell>
          <cell r="M241">
            <v>2003.9518399111894</v>
          </cell>
          <cell r="N241">
            <v>2125.9083804181623</v>
          </cell>
          <cell r="O241">
            <v>2153.2763529537651</v>
          </cell>
          <cell r="P241">
            <v>2226.9486767497206</v>
          </cell>
          <cell r="Q241">
            <v>2058.6032572968543</v>
          </cell>
          <cell r="R241">
            <v>2330.3556474601228</v>
          </cell>
          <cell r="S241">
            <v>2338.7436716319239</v>
          </cell>
          <cell r="T241">
            <v>2313.5436727120386</v>
          </cell>
          <cell r="U241">
            <v>2306.843992312828</v>
          </cell>
          <cell r="V241">
            <v>2299.2907607527704</v>
          </cell>
          <cell r="W241">
            <v>2260.7752622452285</v>
          </cell>
        </row>
        <row r="242">
          <cell r="B242" t="str">
            <v>% of Revenues</v>
          </cell>
          <cell r="I242">
            <v>0.11542516259525161</v>
          </cell>
          <cell r="J242">
            <v>0.11828445370143741</v>
          </cell>
          <cell r="K242">
            <v>0.13391006166172781</v>
          </cell>
          <cell r="L242">
            <v>0.12410876693081291</v>
          </cell>
          <cell r="M242">
            <v>0.14859952255771056</v>
          </cell>
          <cell r="N242">
            <v>0.15374559475516122</v>
          </cell>
          <cell r="O242">
            <v>0.15476927779686694</v>
          </cell>
          <cell r="P242">
            <v>0.17508236416586151</v>
          </cell>
          <cell r="Q242">
            <v>0.14545016101401148</v>
          </cell>
          <cell r="R242">
            <v>0.17590169489403895</v>
          </cell>
          <cell r="S242">
            <v>0.18860658216979381</v>
          </cell>
          <cell r="T242">
            <v>0.1786065821697938</v>
          </cell>
          <cell r="U242">
            <v>0.16860658216979379</v>
          </cell>
          <cell r="V242">
            <v>0.16360658216979379</v>
          </cell>
          <cell r="W242">
            <v>0.15860658216979379</v>
          </cell>
        </row>
        <row r="244">
          <cell r="B244" t="str">
            <v>Interest charges</v>
          </cell>
          <cell r="I244">
            <v>1629.049</v>
          </cell>
          <cell r="J244">
            <v>1476.16</v>
          </cell>
          <cell r="K244">
            <v>866.24199999999996</v>
          </cell>
          <cell r="L244">
            <v>729.21500000000003</v>
          </cell>
          <cell r="M244">
            <v>84.16</v>
          </cell>
          <cell r="N244">
            <v>83.03</v>
          </cell>
          <cell r="O244">
            <v>288.35000000000002</v>
          </cell>
          <cell r="P244">
            <v>328.19</v>
          </cell>
        </row>
        <row r="245">
          <cell r="B245" t="str">
            <v>% of average debt</v>
          </cell>
          <cell r="I245">
            <v>0.10081831614726983</v>
          </cell>
          <cell r="J245">
            <v>0.11392170696670256</v>
          </cell>
          <cell r="K245">
            <v>0.13829627499711625</v>
          </cell>
          <cell r="L245">
            <v>0.48422917845767532</v>
          </cell>
          <cell r="M245">
            <v>0.38819188191882048</v>
          </cell>
          <cell r="N245">
            <v>5.9054054054054055E-2</v>
          </cell>
          <cell r="O245">
            <v>0.2201145038167939</v>
          </cell>
          <cell r="P245" t="e">
            <v>#DIV/0!</v>
          </cell>
          <cell r="Q245" t="e">
            <v>#DIV/0!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</row>
        <row r="251">
          <cell r="B251" t="str">
            <v>Internet subs</v>
          </cell>
          <cell r="M251">
            <v>265000</v>
          </cell>
          <cell r="N251">
            <v>1070000</v>
          </cell>
          <cell r="O251">
            <v>2305000</v>
          </cell>
          <cell r="P251">
            <v>3280500</v>
          </cell>
          <cell r="Q251">
            <v>3961836.6859504133</v>
          </cell>
          <cell r="R251">
            <v>4973447.6439669421</v>
          </cell>
          <cell r="S251">
            <v>5863433.0118347108</v>
          </cell>
          <cell r="T251">
            <v>6449776.3130181823</v>
          </cell>
          <cell r="U251">
            <v>7094753.9443200007</v>
          </cell>
          <cell r="V251">
            <v>7506925.3639424015</v>
          </cell>
          <cell r="W251">
            <v>7619157.614433025</v>
          </cell>
        </row>
        <row r="252">
          <cell r="B252" t="str">
            <v>usage per month</v>
          </cell>
          <cell r="M252">
            <v>20</v>
          </cell>
          <cell r="N252">
            <v>20</v>
          </cell>
          <cell r="O252">
            <v>22</v>
          </cell>
          <cell r="P252">
            <v>24.2</v>
          </cell>
          <cell r="Q252">
            <v>24.2</v>
          </cell>
          <cell r="R252">
            <v>26.619999999999997</v>
          </cell>
          <cell r="S252">
            <v>29.281999999999996</v>
          </cell>
          <cell r="T252">
            <v>32.210199999999993</v>
          </cell>
          <cell r="U252">
            <v>35.431219999999996</v>
          </cell>
          <cell r="V252">
            <v>38.974341999999993</v>
          </cell>
          <cell r="W252">
            <v>42.871776199999992</v>
          </cell>
        </row>
        <row r="253">
          <cell r="B253" t="str">
            <v>Growth in usage</v>
          </cell>
          <cell r="O253">
            <v>0.1</v>
          </cell>
          <cell r="P253">
            <v>0.1</v>
          </cell>
          <cell r="R253">
            <v>0.1</v>
          </cell>
          <cell r="S253">
            <v>0.1</v>
          </cell>
          <cell r="T253">
            <v>0.1</v>
          </cell>
          <cell r="U253">
            <v>0.1</v>
          </cell>
          <cell r="V253">
            <v>0.1</v>
          </cell>
          <cell r="W253">
            <v>0.1</v>
          </cell>
        </row>
        <row r="254">
          <cell r="B254" t="str">
            <v>Total minutes</v>
          </cell>
          <cell r="M254">
            <v>3816000000</v>
          </cell>
          <cell r="N254">
            <v>15408000000</v>
          </cell>
          <cell r="O254">
            <v>36511200000</v>
          </cell>
          <cell r="P254">
            <v>57159432000</v>
          </cell>
          <cell r="Q254">
            <v>69031042416</v>
          </cell>
          <cell r="R254">
            <v>95323086923.327972</v>
          </cell>
          <cell r="S254">
            <v>123618992725.83167</v>
          </cell>
          <cell r="T254">
            <v>149578981198.25632</v>
          </cell>
          <cell r="U254">
            <v>180990567249.89017</v>
          </cell>
          <cell r="V254">
            <v>210655783081.99121</v>
          </cell>
          <cell r="W254">
            <v>235185710456.51892</v>
          </cell>
        </row>
        <row r="255">
          <cell r="B255" t="str">
            <v>Mumbai and Delhi %</v>
          </cell>
          <cell r="M255">
            <v>0.3</v>
          </cell>
          <cell r="N255">
            <v>0.3</v>
          </cell>
          <cell r="O255">
            <v>0.27999999999999997</v>
          </cell>
          <cell r="P255">
            <v>0.25999999999999995</v>
          </cell>
          <cell r="Q255">
            <v>0.23999999999999996</v>
          </cell>
          <cell r="R255">
            <v>0.21999999999999997</v>
          </cell>
          <cell r="S255">
            <v>0.19999999999999998</v>
          </cell>
          <cell r="T255">
            <v>0.18</v>
          </cell>
          <cell r="U255">
            <v>0.16</v>
          </cell>
          <cell r="V255">
            <v>0.14000000000000001</v>
          </cell>
          <cell r="W255">
            <v>0.12000000000000001</v>
          </cell>
        </row>
        <row r="256">
          <cell r="B256" t="str">
            <v>Minutes usage in Mumbai and Delhi</v>
          </cell>
          <cell r="M256">
            <v>1144800000</v>
          </cell>
          <cell r="N256">
            <v>4622400000</v>
          </cell>
          <cell r="O256">
            <v>10223135999.999998</v>
          </cell>
          <cell r="P256">
            <v>14861452319.999998</v>
          </cell>
          <cell r="Q256">
            <v>16567450179.839998</v>
          </cell>
          <cell r="R256">
            <v>20971079123.132153</v>
          </cell>
          <cell r="S256">
            <v>24723798545.166332</v>
          </cell>
          <cell r="T256">
            <v>26924216615.686134</v>
          </cell>
          <cell r="U256">
            <v>28958490759.982426</v>
          </cell>
          <cell r="V256">
            <v>29491809631.478771</v>
          </cell>
          <cell r="W256">
            <v>28222285254.782272</v>
          </cell>
        </row>
        <row r="257">
          <cell r="B257" t="str">
            <v>MTNL share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B258" t="str">
            <v>Pulse rate</v>
          </cell>
          <cell r="M258">
            <v>1.0996145655018894</v>
          </cell>
          <cell r="N258">
            <v>1.0996145655018894</v>
          </cell>
          <cell r="O258">
            <v>1.0996145655018894</v>
          </cell>
          <cell r="P258">
            <v>1.0996145655018894</v>
          </cell>
          <cell r="Q258">
            <v>0.93467238067660596</v>
          </cell>
          <cell r="R258">
            <v>0.86625000000000019</v>
          </cell>
          <cell r="S258">
            <v>0.77962500000000023</v>
          </cell>
          <cell r="T258">
            <v>0.77962500000000023</v>
          </cell>
          <cell r="U258">
            <v>0.77962500000000023</v>
          </cell>
          <cell r="V258">
            <v>0.77962500000000023</v>
          </cell>
          <cell r="W258">
            <v>0.77962500000000023</v>
          </cell>
        </row>
        <row r="259">
          <cell r="B259" t="str">
            <v>Revenue for MTNL</v>
          </cell>
          <cell r="M259">
            <v>0</v>
          </cell>
          <cell r="N259">
            <v>0</v>
          </cell>
          <cell r="O259">
            <v>3049.0472332701065</v>
          </cell>
          <cell r="P259">
            <v>2749.3645393400002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</row>
        <row r="260">
          <cell r="B260" t="str">
            <v>% of Calls</v>
          </cell>
          <cell r="M260">
            <v>0</v>
          </cell>
          <cell r="N260">
            <v>0</v>
          </cell>
          <cell r="O260">
            <v>0.10125348589430637</v>
          </cell>
          <cell r="P260">
            <v>0.11252765399858142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B261" t="str">
            <v>YoY%</v>
          </cell>
          <cell r="N261" t="e">
            <v>#DIV/0!</v>
          </cell>
          <cell r="O261" t="e">
            <v>#DIV/0!</v>
          </cell>
          <cell r="P261">
            <v>-9.8287324204124005E-2</v>
          </cell>
          <cell r="Q261">
            <v>-1</v>
          </cell>
          <cell r="R261" t="e">
            <v>#DIV/0!</v>
          </cell>
          <cell r="S261" t="e">
            <v>#DIV/0!</v>
          </cell>
          <cell r="T261" t="e">
            <v>#DIV/0!</v>
          </cell>
          <cell r="U261" t="e">
            <v>#DIV/0!</v>
          </cell>
          <cell r="V261" t="e">
            <v>#DIV/0!</v>
          </cell>
          <cell r="W261" t="e">
            <v>#DIV/0!</v>
          </cell>
        </row>
        <row r="262">
          <cell r="Q262" t="e">
            <v>#DIV/0!</v>
          </cell>
          <cell r="R262" t="e">
            <v>#DIV/0!</v>
          </cell>
        </row>
        <row r="263">
          <cell r="B263" t="str">
            <v>Internet market assumptions (Fiscal year adj)</v>
          </cell>
          <cell r="M263">
            <v>530000</v>
          </cell>
          <cell r="N263">
            <v>1610000</v>
          </cell>
          <cell r="O263">
            <v>3000000</v>
          </cell>
          <cell r="P263">
            <v>3561000</v>
          </cell>
          <cell r="Q263">
            <v>4362673.3719008267</v>
          </cell>
          <cell r="R263">
            <v>5584221.9160330575</v>
          </cell>
        </row>
        <row r="265">
          <cell r="B265" t="str">
            <v>DCF</v>
          </cell>
        </row>
        <row r="266">
          <cell r="B266" t="str">
            <v>OBTIDA</v>
          </cell>
          <cell r="R266">
            <v>13477.68</v>
          </cell>
          <cell r="S266">
            <v>11522.159999999996</v>
          </cell>
          <cell r="T266">
            <v>14685.189029820402</v>
          </cell>
          <cell r="U266">
            <v>16378.727186552089</v>
          </cell>
          <cell r="V266">
            <v>17398.573138153966</v>
          </cell>
          <cell r="W266">
            <v>18169.07333095566</v>
          </cell>
          <cell r="X266">
            <v>18726.147801759995</v>
          </cell>
          <cell r="Y266">
            <v>19011.234601732082</v>
          </cell>
          <cell r="Z266">
            <v>19544.855689026859</v>
          </cell>
          <cell r="AA266">
            <v>19752.594407985947</v>
          </cell>
          <cell r="AB266">
            <v>20073.133342189656</v>
          </cell>
        </row>
        <row r="267">
          <cell r="B267" t="str">
            <v>OBITDA ISP</v>
          </cell>
          <cell r="R267">
            <v>1131.7800000000002</v>
          </cell>
          <cell r="S267">
            <v>1698</v>
          </cell>
          <cell r="T267">
            <v>1784.6496406672059</v>
          </cell>
          <cell r="U267">
            <v>1810.6355131457426</v>
          </cell>
          <cell r="V267">
            <v>1842.7472531836859</v>
          </cell>
          <cell r="W267">
            <v>1910.4409050817897</v>
          </cell>
          <cell r="X267">
            <v>2012.3362031534639</v>
          </cell>
          <cell r="Y267">
            <v>2125.237018377748</v>
          </cell>
          <cell r="Z267">
            <v>2250.65349098365</v>
          </cell>
          <cell r="AA267">
            <v>2387.2757825903918</v>
          </cell>
          <cell r="AB267">
            <v>2541.1662563669788</v>
          </cell>
        </row>
        <row r="268">
          <cell r="B268" t="str">
            <v>OBITDA core</v>
          </cell>
          <cell r="R268">
            <v>12345.9</v>
          </cell>
          <cell r="S268">
            <v>9824.1599999999962</v>
          </cell>
          <cell r="T268">
            <v>12900.539389153197</v>
          </cell>
          <cell r="U268">
            <v>14568.091673406347</v>
          </cell>
          <cell r="V268">
            <v>15555.82588497028</v>
          </cell>
          <cell r="W268">
            <v>16258.63242587387</v>
          </cell>
          <cell r="X268">
            <v>16713.811598606531</v>
          </cell>
          <cell r="Y268">
            <v>16885.997583354332</v>
          </cell>
          <cell r="Z268">
            <v>17294.202198043211</v>
          </cell>
          <cell r="AA268">
            <v>17365.318625395557</v>
          </cell>
          <cell r="AB268">
            <v>17531.967085822678</v>
          </cell>
        </row>
        <row r="269">
          <cell r="B269" t="str">
            <v>WC</v>
          </cell>
          <cell r="J269">
            <v>61710.667212</v>
          </cell>
          <cell r="R269">
            <v>15072.839999999993</v>
          </cell>
          <cell r="S269">
            <v>14021.312396960253</v>
          </cell>
          <cell r="T269">
            <v>-10015.921054437975</v>
          </cell>
          <cell r="U269">
            <v>-7331.6866815030589</v>
          </cell>
          <cell r="V269">
            <v>-7840.0032007954214</v>
          </cell>
          <cell r="W269">
            <v>-8306.9209101278175</v>
          </cell>
          <cell r="X269">
            <v>-7713.4709235233167</v>
          </cell>
          <cell r="Y269">
            <v>-7006.9759880361817</v>
          </cell>
          <cell r="Z269">
            <v>-6447.5083762139693</v>
          </cell>
          <cell r="AA269">
            <v>-5796.2681595390022</v>
          </cell>
          <cell r="AB269">
            <v>-5213.5489769798296</v>
          </cell>
        </row>
        <row r="270">
          <cell r="B270" t="str">
            <v>% of Sales</v>
          </cell>
        </row>
        <row r="271">
          <cell r="B271" t="str">
            <v>Change in WC</v>
          </cell>
          <cell r="R271">
            <v>15072.839999999993</v>
          </cell>
          <cell r="S271">
            <v>-1051.5276030397399</v>
          </cell>
          <cell r="T271">
            <v>-24037.233451398228</v>
          </cell>
          <cell r="U271">
            <v>2684.2343729349159</v>
          </cell>
          <cell r="V271">
            <v>-508.3165192923625</v>
          </cell>
          <cell r="W271">
            <v>-466.91770933239604</v>
          </cell>
          <cell r="X271">
            <v>593.44998660450074</v>
          </cell>
          <cell r="Y271">
            <v>706.49493548713508</v>
          </cell>
          <cell r="Z271">
            <v>559.46761182221235</v>
          </cell>
          <cell r="AA271">
            <v>651.24021667496709</v>
          </cell>
          <cell r="AB271">
            <v>582.71918255917262</v>
          </cell>
        </row>
        <row r="272">
          <cell r="B272" t="str">
            <v>PBT</v>
          </cell>
          <cell r="R272">
            <v>12156.670000000002</v>
          </cell>
          <cell r="S272">
            <v>8316.5699999999979</v>
          </cell>
          <cell r="T272">
            <v>12057.924730480161</v>
          </cell>
          <cell r="U272">
            <v>12846.36545956866</v>
          </cell>
          <cell r="V272">
            <v>13639.641565416739</v>
          </cell>
          <cell r="W272">
            <v>14220.78713308529</v>
          </cell>
          <cell r="X272">
            <v>14595.296458576713</v>
          </cell>
          <cell r="Y272">
            <v>14715.183953574026</v>
          </cell>
          <cell r="Z272">
            <v>15122.809657416361</v>
          </cell>
          <cell r="AA272">
            <v>15227.823852166261</v>
          </cell>
          <cell r="AB272">
            <v>15487.708434517512</v>
          </cell>
        </row>
        <row r="273">
          <cell r="B273" t="str">
            <v xml:space="preserve">Adjusted Tax </v>
          </cell>
          <cell r="R273">
            <v>2385.1433147137714</v>
          </cell>
          <cell r="S273">
            <v>1168.6420504012697</v>
          </cell>
          <cell r="T273">
            <v>2256.6085334820077</v>
          </cell>
          <cell r="U273">
            <v>2735.7925597644053</v>
          </cell>
          <cell r="V273">
            <v>3271.3343094006941</v>
          </cell>
          <cell r="W273">
            <v>3696.7184291197495</v>
          </cell>
          <cell r="X273">
            <v>3219.7934319950054</v>
          </cell>
          <cell r="Y273">
            <v>2636.3191726447976</v>
          </cell>
          <cell r="Z273">
            <v>2164.610597763538</v>
          </cell>
          <cell r="AA273">
            <v>1601.0380358762063</v>
          </cell>
          <cell r="AB273">
            <v>1099.3118894281877</v>
          </cell>
          <cell r="AD273" t="str">
            <v>tg</v>
          </cell>
        </row>
        <row r="274">
          <cell r="B274" t="str">
            <v>Interest shield</v>
          </cell>
          <cell r="R274">
            <v>75.617601530682322</v>
          </cell>
          <cell r="S274">
            <v>75.683179483849727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D274">
            <v>0.01</v>
          </cell>
        </row>
        <row r="275">
          <cell r="B275" t="str">
            <v>Adjusted Tax Rate</v>
          </cell>
          <cell r="R275">
            <v>0.19620038338737261</v>
          </cell>
          <cell r="S275">
            <v>0.14051971550786801</v>
          </cell>
          <cell r="T275">
            <v>0.18714733952333659</v>
          </cell>
          <cell r="U275">
            <v>0.21296237977774801</v>
          </cell>
          <cell r="V275">
            <v>0.23984019621858321</v>
          </cell>
          <cell r="W275">
            <v>0.25995174490160045</v>
          </cell>
          <cell r="X275">
            <v>0.22060486685783903</v>
          </cell>
          <cell r="Y275">
            <v>0.17915638574157872</v>
          </cell>
          <cell r="Z275">
            <v>0.14313547857834696</v>
          </cell>
          <cell r="AA275">
            <v>0.10513899106131622</v>
          </cell>
          <cell r="AB275">
            <v>7.0979634855350665E-2</v>
          </cell>
        </row>
        <row r="276">
          <cell r="B276" t="str">
            <v>Capex</v>
          </cell>
          <cell r="R276">
            <v>9916.099999999984</v>
          </cell>
          <cell r="S276">
            <v>10922.378822277657</v>
          </cell>
          <cell r="T276">
            <v>13361.564490422701</v>
          </cell>
          <cell r="U276">
            <v>10107.31927037863</v>
          </cell>
          <cell r="V276">
            <v>9589.2559365244306</v>
          </cell>
          <cell r="W276">
            <v>9399.9578485143902</v>
          </cell>
          <cell r="X276">
            <v>9553.7712154131932</v>
          </cell>
          <cell r="Y276">
            <v>9725.4186604756251</v>
          </cell>
          <cell r="Z276">
            <v>9792.198706883155</v>
          </cell>
          <cell r="AA276">
            <v>9800.0118552095373</v>
          </cell>
          <cell r="AB276">
            <v>9764.1812196558985</v>
          </cell>
          <cell r="AC276" t="str">
            <v>TV</v>
          </cell>
        </row>
        <row r="277">
          <cell r="B277" t="str">
            <v>% of sales</v>
          </cell>
          <cell r="S277">
            <v>0.21314246060118952</v>
          </cell>
          <cell r="T277">
            <v>0.2476739990590712</v>
          </cell>
          <cell r="U277">
            <v>0.17898792012375833</v>
          </cell>
          <cell r="V277">
            <v>0.16582137947611064</v>
          </cell>
          <cell r="W277">
            <v>0.16026491445493515</v>
          </cell>
          <cell r="X277">
            <v>0.16026601041956376</v>
          </cell>
          <cell r="Y277">
            <v>0.1612467643085945</v>
          </cell>
          <cell r="Z277">
            <v>0.16006053436810039</v>
          </cell>
          <cell r="AA277">
            <v>0.15883222951501702</v>
          </cell>
          <cell r="AB277">
            <v>0.15656075090053567</v>
          </cell>
        </row>
        <row r="278">
          <cell r="B278" t="str">
            <v>Cash Flow</v>
          </cell>
          <cell r="S278">
            <v>482.66673036081011</v>
          </cell>
          <cell r="T278">
            <v>23104.249457313919</v>
          </cell>
          <cell r="U278">
            <v>851.38098347413688</v>
          </cell>
          <cell r="V278">
            <v>5046.2994115212041</v>
          </cell>
          <cell r="W278">
            <v>5539.3147626539157</v>
          </cell>
          <cell r="X278">
            <v>5359.1331677472954</v>
          </cell>
          <cell r="Y278">
            <v>5943.0018331245228</v>
          </cell>
          <cell r="Z278">
            <v>7028.5787725579539</v>
          </cell>
          <cell r="AA278">
            <v>7700.304300225238</v>
          </cell>
          <cell r="AB278">
            <v>8626.921050546398</v>
          </cell>
          <cell r="AC278">
            <v>78497.209559025796</v>
          </cell>
          <cell r="AD278">
            <v>9.0990990990991012</v>
          </cell>
        </row>
        <row r="279">
          <cell r="B279" t="str">
            <v>% of growth</v>
          </cell>
          <cell r="T279">
            <v>46.867913829574896</v>
          </cell>
          <cell r="U279">
            <v>-0.96315045918080566</v>
          </cell>
          <cell r="V279">
            <v>4.9271930069771166</v>
          </cell>
          <cell r="W279">
            <v>9.7698394591313464E-2</v>
          </cell>
          <cell r="X279">
            <v>-3.2527776923132357E-2</v>
          </cell>
          <cell r="Y279">
            <v>0.10894834054341218</v>
          </cell>
          <cell r="Z279">
            <v>0.18266474921524489</v>
          </cell>
          <cell r="AA279">
            <v>9.557060529646999E-2</v>
          </cell>
          <cell r="AB279">
            <v>0.12033508212059307</v>
          </cell>
        </row>
        <row r="280">
          <cell r="U280">
            <v>1</v>
          </cell>
          <cell r="V280">
            <v>2</v>
          </cell>
          <cell r="W280">
            <v>3</v>
          </cell>
          <cell r="X280">
            <v>4</v>
          </cell>
          <cell r="Y280">
            <v>5</v>
          </cell>
          <cell r="Z280">
            <v>6</v>
          </cell>
          <cell r="AA280">
            <v>7</v>
          </cell>
          <cell r="AB280">
            <v>8</v>
          </cell>
        </row>
        <row r="281">
          <cell r="B281" t="str">
            <v>WACC</v>
          </cell>
          <cell r="R281">
            <v>0.121</v>
          </cell>
          <cell r="S281">
            <v>0.121</v>
          </cell>
          <cell r="T281">
            <v>0.121</v>
          </cell>
          <cell r="U281">
            <v>0.121</v>
          </cell>
          <cell r="V281">
            <v>0.121</v>
          </cell>
          <cell r="W281">
            <v>0.121</v>
          </cell>
          <cell r="X281">
            <v>0.121</v>
          </cell>
          <cell r="Y281">
            <v>0.121</v>
          </cell>
          <cell r="Z281">
            <v>0.121</v>
          </cell>
          <cell r="AA281">
            <v>0.121</v>
          </cell>
          <cell r="AB281">
            <v>0.121</v>
          </cell>
        </row>
        <row r="282">
          <cell r="B282" t="str">
            <v>Discounting multiplier</v>
          </cell>
          <cell r="R282">
            <v>1</v>
          </cell>
          <cell r="S282">
            <v>1</v>
          </cell>
          <cell r="T282">
            <v>1</v>
          </cell>
          <cell r="U282">
            <v>0.89206066012488849</v>
          </cell>
          <cell r="V282">
            <v>0.79577222134245185</v>
          </cell>
          <cell r="W282">
            <v>0.70987709307979652</v>
          </cell>
          <cell r="X282">
            <v>0.63325342826030029</v>
          </cell>
          <cell r="Y282">
            <v>0.56490047124023213</v>
          </cell>
          <cell r="Z282">
            <v>0.5039254872794221</v>
          </cell>
          <cell r="AA282">
            <v>0.4495321028362374</v>
          </cell>
          <cell r="AB282">
            <v>0.40100990440342327</v>
          </cell>
        </row>
        <row r="283">
          <cell r="B283" t="str">
            <v>PV of Cash flows</v>
          </cell>
          <cell r="R283">
            <v>0</v>
          </cell>
          <cell r="T283">
            <v>23104.249457313919</v>
          </cell>
          <cell r="U283">
            <v>759.48348213571535</v>
          </cell>
          <cell r="V283">
            <v>4015.7048922653362</v>
          </cell>
          <cell r="W283">
            <v>3932.2326613667647</v>
          </cell>
          <cell r="X283">
            <v>3393.6894509794579</v>
          </cell>
          <cell r="Y283">
            <v>3357.2045361136065</v>
          </cell>
          <cell r="Z283">
            <v>3541.8799828430692</v>
          </cell>
          <cell r="AA283">
            <v>3461.5339845591729</v>
          </cell>
          <cell r="AB283">
            <v>3459.4807857754909</v>
          </cell>
        </row>
        <row r="284">
          <cell r="B284" t="str">
            <v>Aggregate Value</v>
          </cell>
          <cell r="T284">
            <v>80503.617734552958</v>
          </cell>
          <cell r="U284">
            <v>127.78352021357613</v>
          </cell>
        </row>
        <row r="286">
          <cell r="B286" t="str">
            <v>Net debt on books</v>
          </cell>
          <cell r="T286">
            <v>-28517.993280762093</v>
          </cell>
          <cell r="U286">
            <v>-45.266656001209675</v>
          </cell>
        </row>
        <row r="287">
          <cell r="B287" t="str">
            <v>Tax cases won - (money to be recd)</v>
          </cell>
          <cell r="U287">
            <v>0</v>
          </cell>
          <cell r="V287">
            <v>-28517.993280762093</v>
          </cell>
        </row>
        <row r="288">
          <cell r="B288" t="str">
            <v>Equity Value Rs mn</v>
          </cell>
          <cell r="T288">
            <v>109021.61101531505</v>
          </cell>
        </row>
        <row r="289">
          <cell r="B289" t="str">
            <v>Equity Value US$ mn</v>
          </cell>
          <cell r="T289">
            <v>2339.5195496848723</v>
          </cell>
        </row>
        <row r="290">
          <cell r="B290" t="str">
            <v>Shares (m)</v>
          </cell>
          <cell r="T290">
            <v>630</v>
          </cell>
        </row>
        <row r="291">
          <cell r="B291" t="str">
            <v>Implied DCF value per share (Rs) March</v>
          </cell>
          <cell r="T291">
            <v>173.05017621478581</v>
          </cell>
          <cell r="U291">
            <v>154.85</v>
          </cell>
          <cell r="V291">
            <v>0.11753423451589162</v>
          </cell>
        </row>
        <row r="292">
          <cell r="B292" t="str">
            <v>Current DCF value</v>
          </cell>
          <cell r="T292">
            <v>144.20848017898817</v>
          </cell>
        </row>
        <row r="294">
          <cell r="B294" t="str">
            <v>Cost of Capital calculation</v>
          </cell>
          <cell r="Y294">
            <v>2598</v>
          </cell>
        </row>
        <row r="295">
          <cell r="B295" t="str">
            <v>Cost of Debt (I)</v>
          </cell>
          <cell r="I295">
            <v>0.15870000000000001</v>
          </cell>
          <cell r="J295">
            <v>0.15440000000000001</v>
          </cell>
          <cell r="K295">
            <v>0.1358</v>
          </cell>
          <cell r="L295">
            <v>0.129583333333333</v>
          </cell>
          <cell r="M295">
            <v>0.13</v>
          </cell>
          <cell r="N295">
            <v>0.13</v>
          </cell>
          <cell r="O295">
            <v>0.115</v>
          </cell>
          <cell r="P295">
            <v>0.09</v>
          </cell>
          <cell r="Q295">
            <v>0.06</v>
          </cell>
          <cell r="R295">
            <v>0.08</v>
          </cell>
          <cell r="S295">
            <v>0.08</v>
          </cell>
          <cell r="T295">
            <v>0.08</v>
          </cell>
          <cell r="U295">
            <v>0.08</v>
          </cell>
          <cell r="V295">
            <v>0.08</v>
          </cell>
          <cell r="W295">
            <v>0.08</v>
          </cell>
        </row>
        <row r="296">
          <cell r="B296" t="str">
            <v>After tax cost of debt (Rd =(1-tx)x I)</v>
          </cell>
          <cell r="I296">
            <v>8.569800000000001E-2</v>
          </cell>
          <cell r="J296">
            <v>8.3376000000000006E-2</v>
          </cell>
          <cell r="K296">
            <v>8.8270000000000001E-2</v>
          </cell>
          <cell r="L296">
            <v>8.4229166666666452E-2</v>
          </cell>
          <cell r="M296">
            <v>8.4500000000000006E-2</v>
          </cell>
          <cell r="N296">
            <v>7.9950000000000007E-2</v>
          </cell>
          <cell r="O296">
            <v>7.3945000000000011E-2</v>
          </cell>
          <cell r="P296">
            <v>5.6925000000000003E-2</v>
          </cell>
          <cell r="Q296">
            <v>3.8579999999999996E-2</v>
          </cell>
          <cell r="R296">
            <v>5.144E-2</v>
          </cell>
          <cell r="S296">
            <v>5.3072000000000001E-2</v>
          </cell>
          <cell r="T296">
            <v>5.3072000000000001E-2</v>
          </cell>
          <cell r="U296">
            <v>5.3072000000000001E-2</v>
          </cell>
          <cell r="V296">
            <v>5.3072000000000001E-2</v>
          </cell>
          <cell r="W296">
            <v>5.3072000000000001E-2</v>
          </cell>
        </row>
        <row r="297">
          <cell r="B297" t="str">
            <v>Tax</v>
          </cell>
          <cell r="I297">
            <v>0.46</v>
          </cell>
          <cell r="J297">
            <v>0.46</v>
          </cell>
          <cell r="K297">
            <v>0.35</v>
          </cell>
          <cell r="L297">
            <v>0.35</v>
          </cell>
          <cell r="M297">
            <v>0.35</v>
          </cell>
          <cell r="N297">
            <v>0.38500000000000001</v>
          </cell>
          <cell r="O297">
            <v>0.35699999999999998</v>
          </cell>
          <cell r="P297">
            <v>0.36749999999999999</v>
          </cell>
          <cell r="Q297">
            <v>0.35699999999999998</v>
          </cell>
          <cell r="R297">
            <v>0.35699999999999998</v>
          </cell>
          <cell r="S297">
            <v>0.33660000000000001</v>
          </cell>
          <cell r="T297">
            <v>0.33660000000000001</v>
          </cell>
          <cell r="U297">
            <v>0.33660000000000001</v>
          </cell>
          <cell r="V297">
            <v>0.33660000000000001</v>
          </cell>
          <cell r="W297">
            <v>0.33660000000000001</v>
          </cell>
        </row>
        <row r="298">
          <cell r="B298" t="str">
            <v>Risk free rate (Rf)</v>
          </cell>
          <cell r="I298">
            <v>0.11</v>
          </cell>
          <cell r="J298">
            <v>0.11</v>
          </cell>
          <cell r="K298">
            <v>0.11</v>
          </cell>
          <cell r="L298">
            <v>0.11</v>
          </cell>
          <cell r="M298">
            <v>0.11</v>
          </cell>
          <cell r="N298">
            <v>9.5000000000000001E-2</v>
          </cell>
          <cell r="O298">
            <v>7.4999999999999997E-2</v>
          </cell>
          <cell r="P298">
            <v>7.4999999999999997E-2</v>
          </cell>
          <cell r="Q298">
            <v>0.06</v>
          </cell>
          <cell r="R298">
            <v>7.4999999999999997E-2</v>
          </cell>
          <cell r="S298">
            <v>7.4999999999999997E-2</v>
          </cell>
          <cell r="T298">
            <v>7.4999999999999997E-2</v>
          </cell>
          <cell r="U298">
            <v>7.4999999999999997E-2</v>
          </cell>
          <cell r="V298">
            <v>7.4999999999999997E-2</v>
          </cell>
          <cell r="W298">
            <v>7.4999999999999997E-2</v>
          </cell>
        </row>
        <row r="299">
          <cell r="B299" t="str">
            <v>Beta (b)</v>
          </cell>
          <cell r="I299">
            <v>0.67</v>
          </cell>
          <cell r="J299">
            <v>0.67</v>
          </cell>
          <cell r="K299">
            <v>0.67</v>
          </cell>
          <cell r="L299">
            <v>0.67</v>
          </cell>
          <cell r="M299">
            <v>0.67</v>
          </cell>
          <cell r="N299">
            <v>1</v>
          </cell>
          <cell r="O299">
            <v>1.0640000000000001</v>
          </cell>
          <cell r="P299">
            <v>1.0640000000000001</v>
          </cell>
          <cell r="Q299">
            <v>1.04</v>
          </cell>
          <cell r="R299">
            <v>1.04</v>
          </cell>
          <cell r="S299">
            <v>1.04</v>
          </cell>
          <cell r="T299">
            <v>1.04</v>
          </cell>
          <cell r="U299">
            <v>1.04</v>
          </cell>
          <cell r="V299">
            <v>1.04</v>
          </cell>
          <cell r="W299">
            <v>1.04</v>
          </cell>
        </row>
        <row r="300">
          <cell r="B300" t="str">
            <v>Risk premium (Rm- Rf)</v>
          </cell>
          <cell r="I300">
            <v>0.08</v>
          </cell>
          <cell r="J300">
            <v>0.08</v>
          </cell>
          <cell r="K300">
            <v>0.08</v>
          </cell>
          <cell r="L300">
            <v>0.08</v>
          </cell>
          <cell r="M300">
            <v>0.08</v>
          </cell>
          <cell r="N300">
            <v>8.5000000000000006E-2</v>
          </cell>
          <cell r="O300">
            <v>8.5000000000000006E-2</v>
          </cell>
          <cell r="P300">
            <v>8.5000000000000006E-2</v>
          </cell>
          <cell r="Q300">
            <v>8.5000000000000006E-2</v>
          </cell>
          <cell r="R300">
            <v>0.06</v>
          </cell>
          <cell r="S300">
            <v>0.06</v>
          </cell>
          <cell r="T300">
            <v>0.06</v>
          </cell>
          <cell r="U300">
            <v>0.06</v>
          </cell>
          <cell r="V300">
            <v>0.06</v>
          </cell>
          <cell r="W300">
            <v>0.06</v>
          </cell>
        </row>
        <row r="301">
          <cell r="B301" t="str">
            <v xml:space="preserve">Cost of equity (Re= Rf +bxRm) </v>
          </cell>
          <cell r="I301">
            <v>0.1636</v>
          </cell>
          <cell r="J301">
            <v>0.1636</v>
          </cell>
          <cell r="K301">
            <v>0.1636</v>
          </cell>
          <cell r="L301">
            <v>0.1636</v>
          </cell>
          <cell r="M301">
            <v>0.1636</v>
          </cell>
          <cell r="N301">
            <v>0.18</v>
          </cell>
          <cell r="O301">
            <v>0.16544</v>
          </cell>
          <cell r="P301">
            <v>0.16544</v>
          </cell>
          <cell r="Q301">
            <v>0.1484</v>
          </cell>
          <cell r="R301">
            <v>0.13739999999999999</v>
          </cell>
          <cell r="S301">
            <v>0.13739999999999999</v>
          </cell>
          <cell r="T301">
            <v>0.13739999999999999</v>
          </cell>
          <cell r="U301">
            <v>0.13739999999999999</v>
          </cell>
          <cell r="V301">
            <v>0.13739999999999999</v>
          </cell>
          <cell r="W301">
            <v>0.13739999999999999</v>
          </cell>
        </row>
        <row r="302">
          <cell r="B302" t="str">
            <v>Wacc</v>
          </cell>
          <cell r="I302">
            <v>0.15253044202535246</v>
          </cell>
          <cell r="J302">
            <v>0.15630587084095271</v>
          </cell>
          <cell r="K302">
            <v>0.16151993989222399</v>
          </cell>
          <cell r="L302">
            <v>0.16340392063432008</v>
          </cell>
          <cell r="M302">
            <v>0.16344462825136191</v>
          </cell>
          <cell r="N302">
            <v>0.17738328233949419</v>
          </cell>
          <cell r="O302">
            <v>0.16544</v>
          </cell>
          <cell r="P302">
            <v>0.16544</v>
          </cell>
          <cell r="Q302">
            <v>0.1484</v>
          </cell>
          <cell r="R302">
            <v>0.13739999999999999</v>
          </cell>
          <cell r="S302">
            <v>0.13739999999999999</v>
          </cell>
          <cell r="T302">
            <v>0.1205344</v>
          </cell>
          <cell r="U302">
            <v>0.13739999999999999</v>
          </cell>
          <cell r="V302">
            <v>0.13739999999999999</v>
          </cell>
          <cell r="W302">
            <v>0.13739999999999999</v>
          </cell>
        </row>
        <row r="304">
          <cell r="B304" t="str">
            <v>MTNL total subscibers</v>
          </cell>
          <cell r="I304">
            <v>2607.7950000000001</v>
          </cell>
          <cell r="J304">
            <v>3012.154</v>
          </cell>
          <cell r="K304">
            <v>3406.7389999999996</v>
          </cell>
          <cell r="L304">
            <v>3653.91</v>
          </cell>
          <cell r="M304">
            <v>4031.6239999999998</v>
          </cell>
          <cell r="N304">
            <v>4335.1899999999996</v>
          </cell>
          <cell r="O304">
            <v>4496.5050000000001</v>
          </cell>
          <cell r="P304">
            <v>4633.6650000000009</v>
          </cell>
          <cell r="Q304">
            <v>4834.4800000000005</v>
          </cell>
          <cell r="R304">
            <v>5153.4769999999999</v>
          </cell>
          <cell r="S304">
            <v>5924.4170000000004</v>
          </cell>
          <cell r="T304">
            <v>6805.5564944446487</v>
          </cell>
          <cell r="U304">
            <v>7613.4866990581959</v>
          </cell>
          <cell r="V304">
            <v>7988.3174095385202</v>
          </cell>
          <cell r="W304">
            <v>8261.1464663391707</v>
          </cell>
          <cell r="X304">
            <v>8515.2047785401337</v>
          </cell>
          <cell r="Y304">
            <v>8754.0361999872312</v>
          </cell>
          <cell r="Z304">
            <v>8954.4851973688565</v>
          </cell>
          <cell r="AA304">
            <v>9105.2506348282022</v>
          </cell>
          <cell r="AB304">
            <v>9200.3959358606735</v>
          </cell>
        </row>
        <row r="305">
          <cell r="B305" t="str">
            <v>Wireline</v>
          </cell>
          <cell r="R305">
            <v>4075.34</v>
          </cell>
          <cell r="S305">
            <v>3877.6080000000002</v>
          </cell>
          <cell r="T305">
            <v>3873.7604758918569</v>
          </cell>
          <cell r="U305">
            <v>3871.0043050381482</v>
          </cell>
          <cell r="V305">
            <v>3868.8449041570666</v>
          </cell>
          <cell r="W305">
            <v>3866.7870774867824</v>
          </cell>
          <cell r="X305">
            <v>3864.8351350681323</v>
          </cell>
          <cell r="Y305">
            <v>3862.9926574606775</v>
          </cell>
          <cell r="Z305">
            <v>3861.7626293733474</v>
          </cell>
          <cell r="AA305">
            <v>3860.6468607828992</v>
          </cell>
          <cell r="AB305">
            <v>3859.5308036728679</v>
          </cell>
        </row>
        <row r="306">
          <cell r="B306" t="str">
            <v>Wireless Subs</v>
          </cell>
          <cell r="R306">
            <v>1078.1369999999999</v>
          </cell>
          <cell r="S306">
            <v>2046.809</v>
          </cell>
          <cell r="T306">
            <v>2931.7960185527909</v>
          </cell>
          <cell r="U306">
            <v>3742.4823940200476</v>
          </cell>
          <cell r="V306">
            <v>4119.4725053814536</v>
          </cell>
          <cell r="W306">
            <v>4394.3593888523892</v>
          </cell>
          <cell r="X306">
            <v>4650.3696434720005</v>
          </cell>
          <cell r="Y306">
            <v>4891.0435425265541</v>
          </cell>
          <cell r="Z306">
            <v>5092.7225679955072</v>
          </cell>
          <cell r="AA306">
            <v>5244.6037740453039</v>
          </cell>
          <cell r="AB306">
            <v>5340.8651321878051</v>
          </cell>
        </row>
        <row r="307">
          <cell r="B307" t="str">
            <v>GSM</v>
          </cell>
          <cell r="R307">
            <v>881.69599999999991</v>
          </cell>
          <cell r="S307">
            <v>1941.146</v>
          </cell>
          <cell r="T307">
            <v>2584.630116052791</v>
          </cell>
          <cell r="U307">
            <v>3330.5806303200475</v>
          </cell>
          <cell r="V307">
            <v>3643.8552379854536</v>
          </cell>
          <cell r="W307">
            <v>3867.1325634626292</v>
          </cell>
          <cell r="X307">
            <v>4068.4366866088549</v>
          </cell>
          <cell r="Y307">
            <v>4256.6493584301252</v>
          </cell>
          <cell r="Z307">
            <v>4423.3745709701525</v>
          </cell>
          <cell r="AA307">
            <v>4551.8973986853043</v>
          </cell>
          <cell r="AB307">
            <v>4637.386272749206</v>
          </cell>
        </row>
        <row r="308">
          <cell r="B308" t="str">
            <v>CDMA</v>
          </cell>
          <cell r="R308">
            <v>196.44099999999997</v>
          </cell>
          <cell r="S308">
            <v>105.663</v>
          </cell>
          <cell r="T308">
            <v>347.16590250000007</v>
          </cell>
          <cell r="U308">
            <v>411.90176370000012</v>
          </cell>
          <cell r="V308">
            <v>475.6172673960001</v>
          </cell>
          <cell r="W308">
            <v>527.22682538976017</v>
          </cell>
          <cell r="X308">
            <v>581.93295686314571</v>
          </cell>
          <cell r="Y308">
            <v>634.39418409642872</v>
          </cell>
          <cell r="Z308">
            <v>669.34799702535497</v>
          </cell>
          <cell r="AA308">
            <v>692.70637535999924</v>
          </cell>
          <cell r="AB308">
            <v>703.47885943859933</v>
          </cell>
        </row>
        <row r="309">
          <cell r="L309" t="str">
            <v>TV</v>
          </cell>
          <cell r="M309" t="str">
            <v>TV / WACC</v>
          </cell>
          <cell r="N309">
            <v>0.13</v>
          </cell>
          <cell r="O309">
            <v>0.14000000000000001</v>
          </cell>
          <cell r="P309">
            <v>0.15</v>
          </cell>
        </row>
        <row r="310">
          <cell r="L310">
            <v>0.01</v>
          </cell>
          <cell r="M310">
            <v>0.01</v>
          </cell>
          <cell r="N310">
            <v>167</v>
          </cell>
          <cell r="O310">
            <v>159</v>
          </cell>
          <cell r="P310">
            <v>153</v>
          </cell>
        </row>
        <row r="311">
          <cell r="L311">
            <v>0.02</v>
          </cell>
          <cell r="M311">
            <v>0.02</v>
          </cell>
          <cell r="N311">
            <v>171</v>
          </cell>
          <cell r="O311">
            <v>0</v>
          </cell>
          <cell r="P311">
            <v>156</v>
          </cell>
          <cell r="R311">
            <v>168</v>
          </cell>
          <cell r="S311">
            <v>118</v>
          </cell>
          <cell r="T311">
            <v>1.423728813559322</v>
          </cell>
        </row>
        <row r="312">
          <cell r="L312">
            <v>0.03</v>
          </cell>
          <cell r="M312">
            <v>0.03</v>
          </cell>
          <cell r="N312">
            <v>177</v>
          </cell>
          <cell r="O312">
            <v>167</v>
          </cell>
          <cell r="P312">
            <v>160</v>
          </cell>
        </row>
        <row r="314">
          <cell r="N314" t="str">
            <v>buy zone</v>
          </cell>
          <cell r="O314">
            <v>0</v>
          </cell>
        </row>
        <row r="315">
          <cell r="N315" t="str">
            <v>Fair price</v>
          </cell>
          <cell r="O315">
            <v>0</v>
          </cell>
        </row>
        <row r="316">
          <cell r="N316" t="str">
            <v>sell zone</v>
          </cell>
          <cell r="O316">
            <v>0</v>
          </cell>
        </row>
        <row r="317">
          <cell r="P317" t="str">
            <v>Re</v>
          </cell>
          <cell r="Q317">
            <v>0.15755000000000002</v>
          </cell>
        </row>
        <row r="318">
          <cell r="P318" t="str">
            <v>RF</v>
          </cell>
          <cell r="Q318">
            <v>7.0000000000000007E-2</v>
          </cell>
        </row>
        <row r="319">
          <cell r="B319" t="str">
            <v>ISP Business Valuation</v>
          </cell>
          <cell r="P319" t="str">
            <v>B</v>
          </cell>
          <cell r="Q319">
            <v>1.03</v>
          </cell>
        </row>
        <row r="320">
          <cell r="B320" t="str">
            <v>ISP</v>
          </cell>
          <cell r="I320">
            <v>37000</v>
          </cell>
          <cell r="P320" t="str">
            <v>rm</v>
          </cell>
          <cell r="Q320">
            <v>8.5000000000000006E-2</v>
          </cell>
        </row>
        <row r="321">
          <cell r="B321" t="str">
            <v>Sify Valuation</v>
          </cell>
        </row>
        <row r="322">
          <cell r="B322" t="str">
            <v>Mn shares</v>
          </cell>
          <cell r="I322">
            <v>88.8</v>
          </cell>
          <cell r="P322" t="str">
            <v>rd</v>
          </cell>
          <cell r="Q322">
            <v>0.08</v>
          </cell>
        </row>
        <row r="323">
          <cell r="B323" t="str">
            <v>Mprice</v>
          </cell>
          <cell r="I323">
            <v>35</v>
          </cell>
          <cell r="P323" t="str">
            <v>debt</v>
          </cell>
        </row>
        <row r="324">
          <cell r="B324" t="str">
            <v>SIFY's M Cap US mn</v>
          </cell>
          <cell r="I324">
            <v>3108</v>
          </cell>
          <cell r="P324" t="str">
            <v>equity</v>
          </cell>
          <cell r="Q324">
            <v>1</v>
          </cell>
          <cell r="R324">
            <v>131</v>
          </cell>
        </row>
        <row r="325">
          <cell r="B325" t="str">
            <v>Subscribers</v>
          </cell>
          <cell r="I325">
            <v>150000</v>
          </cell>
          <cell r="Q325">
            <v>0.15755000000000002</v>
          </cell>
          <cell r="R325">
            <v>181</v>
          </cell>
        </row>
        <row r="326">
          <cell r="B326" t="str">
            <v>Mcap/subscriber</v>
          </cell>
          <cell r="I326">
            <v>20720</v>
          </cell>
          <cell r="R326">
            <v>0.72375690607734811</v>
          </cell>
        </row>
        <row r="327">
          <cell r="B327" t="str">
            <v>% of Sify Valuations</v>
          </cell>
          <cell r="I327">
            <v>0.1</v>
          </cell>
          <cell r="J327">
            <v>0.2</v>
          </cell>
          <cell r="K327">
            <v>0.3</v>
          </cell>
        </row>
        <row r="328">
          <cell r="I328">
            <v>2072</v>
          </cell>
          <cell r="J328">
            <v>4144</v>
          </cell>
          <cell r="K328">
            <v>6216</v>
          </cell>
        </row>
        <row r="329">
          <cell r="B329" t="str">
            <v>RS mn</v>
          </cell>
          <cell r="I329">
            <v>76.664000000000001</v>
          </cell>
          <cell r="J329">
            <v>153.328</v>
          </cell>
          <cell r="K329">
            <v>229.99199999999999</v>
          </cell>
        </row>
        <row r="330">
          <cell r="B330" t="str">
            <v>Incremental Valuation based on ISP business</v>
          </cell>
          <cell r="I330" t="e">
            <v>#DIV/0!</v>
          </cell>
          <cell r="J330" t="e">
            <v>#DIV/0!</v>
          </cell>
          <cell r="K330" t="e">
            <v>#DIV/0!</v>
          </cell>
        </row>
        <row r="333">
          <cell r="L333" t="str">
            <v>Sal Cal</v>
          </cell>
        </row>
        <row r="334">
          <cell r="L334" t="str">
            <v>Normal</v>
          </cell>
          <cell r="M334">
            <v>7705.8412499999995</v>
          </cell>
        </row>
        <row r="335">
          <cell r="L335" t="str">
            <v>Diff</v>
          </cell>
          <cell r="M335">
            <v>3193.2387500000004</v>
          </cell>
        </row>
        <row r="336">
          <cell r="L336" t="str">
            <v>Hike on Pay revising for year</v>
          </cell>
          <cell r="M336">
            <v>2254.0508823529417</v>
          </cell>
        </row>
        <row r="337">
          <cell r="L337" t="str">
            <v>Extarordinary</v>
          </cell>
          <cell r="M337">
            <v>939.18786764705874</v>
          </cell>
        </row>
        <row r="339">
          <cell r="L339" t="str">
            <v>Staff</v>
          </cell>
          <cell r="M339">
            <v>7102.8</v>
          </cell>
        </row>
        <row r="340">
          <cell r="M340">
            <v>10899</v>
          </cell>
        </row>
        <row r="341">
          <cell r="L341" t="str">
            <v>Differential</v>
          </cell>
          <cell r="M341">
            <v>3796.2</v>
          </cell>
        </row>
        <row r="342">
          <cell r="L342" t="str">
            <v>Adminitsration</v>
          </cell>
          <cell r="M342">
            <v>830</v>
          </cell>
        </row>
        <row r="343">
          <cell r="L343" t="str">
            <v>Pre paid acct</v>
          </cell>
          <cell r="M343">
            <v>1491</v>
          </cell>
        </row>
        <row r="344">
          <cell r="M344">
            <v>6117.2</v>
          </cell>
        </row>
        <row r="355">
          <cell r="B355" t="str">
            <v>PBT</v>
          </cell>
          <cell r="N355">
            <v>19842</v>
          </cell>
          <cell r="O355">
            <v>18829.800000000007</v>
          </cell>
          <cell r="P355">
            <v>13197.56000000001</v>
          </cell>
          <cell r="Q355">
            <v>16881.98</v>
          </cell>
          <cell r="R355">
            <v>12156.670000000002</v>
          </cell>
          <cell r="S355">
            <v>8316.5699999999979</v>
          </cell>
          <cell r="T355">
            <v>12057.924730480161</v>
          </cell>
        </row>
        <row r="356">
          <cell r="B356" t="str">
            <v>Taking peccimistic tax rate</v>
          </cell>
          <cell r="N356">
            <v>7549</v>
          </cell>
          <cell r="O356">
            <v>5648.9400000000014</v>
          </cell>
          <cell r="P356">
            <v>3959.2680000000028</v>
          </cell>
          <cell r="Q356">
            <v>5064.5940000000001</v>
          </cell>
          <cell r="R356">
            <v>3647.0010000000007</v>
          </cell>
          <cell r="S356">
            <v>2494.9709999999991</v>
          </cell>
          <cell r="T356">
            <v>3617.3774191440484</v>
          </cell>
        </row>
        <row r="357">
          <cell r="B357" t="str">
            <v>PAT</v>
          </cell>
          <cell r="N357">
            <v>12293</v>
          </cell>
          <cell r="O357">
            <v>13180.860000000004</v>
          </cell>
          <cell r="P357">
            <v>9238.2920000000086</v>
          </cell>
          <cell r="Q357">
            <v>11817.385999999999</v>
          </cell>
          <cell r="R357">
            <v>8509.6690000000017</v>
          </cell>
          <cell r="S357">
            <v>5821.5989999999983</v>
          </cell>
          <cell r="T357">
            <v>8440.5473113361131</v>
          </cell>
        </row>
        <row r="358">
          <cell r="B358" t="str">
            <v>EPS</v>
          </cell>
          <cell r="N358" t="e">
            <v>#DIV/0!</v>
          </cell>
          <cell r="O358" t="e">
            <v>#DIV/0!</v>
          </cell>
          <cell r="P358" t="e">
            <v>#DIV/0!</v>
          </cell>
          <cell r="Q358" t="e">
            <v>#DIV/0!</v>
          </cell>
          <cell r="R358" t="e">
            <v>#DIV/0!</v>
          </cell>
          <cell r="S358" t="e">
            <v>#DIV/0!</v>
          </cell>
          <cell r="T358" t="e">
            <v>#DIV/0!</v>
          </cell>
        </row>
        <row r="359">
          <cell r="B359" t="str">
            <v>P/E</v>
          </cell>
          <cell r="N359" t="e">
            <v>#DIV/0!</v>
          </cell>
          <cell r="O359" t="e">
            <v>#DIV/0!</v>
          </cell>
          <cell r="P359" t="e">
            <v>#DIV/0!</v>
          </cell>
          <cell r="Q359" t="e">
            <v>#DIV/0!</v>
          </cell>
          <cell r="R359" t="e">
            <v>#DIV/0!</v>
          </cell>
          <cell r="S359" t="e">
            <v>#DIV/0!</v>
          </cell>
          <cell r="T359" t="e">
            <v>#DIV/0!</v>
          </cell>
        </row>
        <row r="363">
          <cell r="N363" t="str">
            <v>Indian GAAP</v>
          </cell>
          <cell r="O363" t="str">
            <v>US GAAP</v>
          </cell>
          <cell r="P363" t="str">
            <v>Differences</v>
          </cell>
        </row>
        <row r="364">
          <cell r="M364" t="str">
            <v>Depreciation difference</v>
          </cell>
          <cell r="P364">
            <v>1209</v>
          </cell>
          <cell r="Q364">
            <v>9</v>
          </cell>
        </row>
        <row r="365">
          <cell r="M365" t="str">
            <v>Other expenses</v>
          </cell>
          <cell r="P365">
            <v>1430.799999999992</v>
          </cell>
        </row>
        <row r="366">
          <cell r="M366" t="str">
            <v>PBT</v>
          </cell>
          <cell r="N366">
            <v>17202.200000000008</v>
          </cell>
          <cell r="O366">
            <v>19842</v>
          </cell>
          <cell r="P366">
            <v>2639.799999999992</v>
          </cell>
        </row>
        <row r="367">
          <cell r="M367" t="str">
            <v>Tax</v>
          </cell>
          <cell r="N367">
            <v>1630</v>
          </cell>
          <cell r="O367">
            <v>7549</v>
          </cell>
          <cell r="P367">
            <v>-5919</v>
          </cell>
        </row>
        <row r="368">
          <cell r="M368" t="str">
            <v>PAT</v>
          </cell>
          <cell r="N368">
            <v>15572.200000000008</v>
          </cell>
          <cell r="O368">
            <v>12293</v>
          </cell>
          <cell r="P368">
            <v>-3279.200000000008</v>
          </cell>
        </row>
        <row r="373">
          <cell r="O373">
            <v>0.2</v>
          </cell>
          <cell r="P373">
            <v>0.11</v>
          </cell>
        </row>
        <row r="374">
          <cell r="M374" t="str">
            <v>1999/0</v>
          </cell>
          <cell r="N374" t="str">
            <v>2000/1</v>
          </cell>
          <cell r="O374" t="str">
            <v>2001/2</v>
          </cell>
          <cell r="P374" t="str">
            <v>2002/3</v>
          </cell>
          <cell r="Q374" t="str">
            <v>2002/4</v>
          </cell>
          <cell r="R374" t="str">
            <v>2002/5</v>
          </cell>
          <cell r="S374" t="str">
            <v>2002/6</v>
          </cell>
          <cell r="T374" t="str">
            <v>2002/7</v>
          </cell>
          <cell r="U374" t="str">
            <v>2002/8</v>
          </cell>
          <cell r="V374" t="str">
            <v>2002/9</v>
          </cell>
          <cell r="W374" t="str">
            <v>2002/10</v>
          </cell>
        </row>
        <row r="375">
          <cell r="B375" t="str">
            <v>Monthly rental</v>
          </cell>
          <cell r="M375">
            <v>11297.734979999999</v>
          </cell>
          <cell r="N375">
            <v>12399.618347999998</v>
          </cell>
          <cell r="O375">
            <v>15766.8</v>
          </cell>
          <cell r="P375">
            <v>15339.599999999999</v>
          </cell>
          <cell r="Q375">
            <v>14607.563999999998</v>
          </cell>
          <cell r="R375">
            <v>13701.458046550237</v>
          </cell>
          <cell r="S375">
            <v>13413.539258744708</v>
          </cell>
          <cell r="T375">
            <v>13518.190378257992</v>
          </cell>
          <cell r="U375">
            <v>13396.472836487999</v>
          </cell>
          <cell r="V375">
            <v>13355.900322564667</v>
          </cell>
          <cell r="W375">
            <v>13355.900322564667</v>
          </cell>
        </row>
        <row r="376">
          <cell r="B376" t="str">
            <v>Staff Costs</v>
          </cell>
          <cell r="M376">
            <v>9959.8921323529412</v>
          </cell>
          <cell r="N376">
            <v>12222.89</v>
          </cell>
          <cell r="O376">
            <v>1426.0003999999999</v>
          </cell>
          <cell r="P376">
            <v>1511.2383</v>
          </cell>
          <cell r="Q376">
            <v>1781.307</v>
          </cell>
          <cell r="R376">
            <v>2019.4790000000003</v>
          </cell>
          <cell r="S376">
            <v>1910.2523000000001</v>
          </cell>
          <cell r="T376">
            <v>1810.9909478687828</v>
          </cell>
          <cell r="U376">
            <v>1860.474051605049</v>
          </cell>
          <cell r="V376">
            <v>1883.4554553622277</v>
          </cell>
          <cell r="W376">
            <v>1906.4231330250118</v>
          </cell>
        </row>
        <row r="377">
          <cell r="B377" t="str">
            <v>Admn, Operating &amp; Other Expenses</v>
          </cell>
          <cell r="M377">
            <v>7700.72</v>
          </cell>
          <cell r="N377">
            <v>889.35400000000016</v>
          </cell>
          <cell r="O377">
            <v>715.32799999999997</v>
          </cell>
          <cell r="P377">
            <v>1016.621</v>
          </cell>
          <cell r="Q377">
            <v>926.46399999999994</v>
          </cell>
          <cell r="R377">
            <v>983.71</v>
          </cell>
          <cell r="S377">
            <v>966.505</v>
          </cell>
          <cell r="T377">
            <v>1010.1044546164508</v>
          </cell>
          <cell r="U377">
            <v>1011.3132820311116</v>
          </cell>
          <cell r="V377">
            <v>990.85481332904806</v>
          </cell>
          <cell r="W377">
            <v>959.806430726896</v>
          </cell>
        </row>
        <row r="378">
          <cell r="B378" t="str">
            <v>Opex</v>
          </cell>
        </row>
        <row r="379">
          <cell r="B379" t="str">
            <v>Normalised Tax</v>
          </cell>
          <cell r="M379">
            <v>4033.2913878599998</v>
          </cell>
          <cell r="N379">
            <v>4426.663750235999</v>
          </cell>
          <cell r="O379">
            <v>4864.2933611999997</v>
          </cell>
          <cell r="P379">
            <v>4573.7914298999995</v>
          </cell>
          <cell r="Q379">
            <v>4248.2261009999993</v>
          </cell>
          <cell r="R379">
            <v>3819.2820496184349</v>
          </cell>
          <cell r="S379">
            <v>3761.6311592718607</v>
          </cell>
          <cell r="T379">
            <v>3818.8629063508752</v>
          </cell>
          <cell r="U379">
            <v>3757.3127245181063</v>
          </cell>
          <cell r="V379">
            <v>3741.9276492328004</v>
          </cell>
          <cell r="W379">
            <v>3744.8124608961548</v>
          </cell>
          <cell r="X379" t="str">
            <v>g</v>
          </cell>
          <cell r="Y379">
            <v>0.02</v>
          </cell>
        </row>
        <row r="380">
          <cell r="B380" t="str">
            <v>Cash flows</v>
          </cell>
          <cell r="M380">
            <v>-10396.168540212941</v>
          </cell>
          <cell r="N380">
            <v>-5139.2894022360006</v>
          </cell>
          <cell r="O380">
            <v>8761.1782388000011</v>
          </cell>
          <cell r="P380">
            <v>8237.9492700999981</v>
          </cell>
          <cell r="Q380">
            <v>7651.5668989999976</v>
          </cell>
          <cell r="R380">
            <v>6878.9869969318006</v>
          </cell>
          <cell r="S380">
            <v>6775.1507994728463</v>
          </cell>
          <cell r="T380">
            <v>6878.2320694218834</v>
          </cell>
          <cell r="U380">
            <v>6767.3727783337326</v>
          </cell>
          <cell r="V380">
            <v>6739.6624046405905</v>
          </cell>
          <cell r="W380">
            <v>6744.858297916604</v>
          </cell>
          <cell r="X380">
            <v>45865.036425832899</v>
          </cell>
          <cell r="Y380">
            <v>6.7999999999999989</v>
          </cell>
        </row>
        <row r="382">
          <cell r="M382">
            <v>0</v>
          </cell>
          <cell r="N382">
            <v>0</v>
          </cell>
          <cell r="O382">
            <v>1</v>
          </cell>
          <cell r="P382">
            <v>2</v>
          </cell>
          <cell r="Q382">
            <v>3</v>
          </cell>
          <cell r="R382">
            <v>4</v>
          </cell>
          <cell r="S382">
            <v>5</v>
          </cell>
          <cell r="T382">
            <v>6</v>
          </cell>
          <cell r="U382">
            <v>7</v>
          </cell>
          <cell r="V382">
            <v>8</v>
          </cell>
          <cell r="W382">
            <v>9</v>
          </cell>
        </row>
        <row r="383">
          <cell r="B383" t="str">
            <v>WACC</v>
          </cell>
          <cell r="K383">
            <v>0.2</v>
          </cell>
          <cell r="L383">
            <v>0.2</v>
          </cell>
          <cell r="M383">
            <v>0.17</v>
          </cell>
          <cell r="N383">
            <v>0.17</v>
          </cell>
          <cell r="O383">
            <v>0.17</v>
          </cell>
          <cell r="P383">
            <v>0.17</v>
          </cell>
          <cell r="Q383">
            <v>0.17</v>
          </cell>
          <cell r="R383">
            <v>0.17</v>
          </cell>
          <cell r="S383">
            <v>0.17</v>
          </cell>
          <cell r="T383">
            <v>0.17</v>
          </cell>
          <cell r="U383">
            <v>0.17</v>
          </cell>
          <cell r="V383">
            <v>0.17</v>
          </cell>
          <cell r="W383">
            <v>0.17</v>
          </cell>
        </row>
        <row r="384">
          <cell r="B384" t="str">
            <v>Discounting multiplier</v>
          </cell>
          <cell r="L384">
            <v>1</v>
          </cell>
          <cell r="M384">
            <v>1</v>
          </cell>
          <cell r="N384">
            <v>1</v>
          </cell>
          <cell r="O384">
            <v>0.85470085470085477</v>
          </cell>
          <cell r="P384">
            <v>0.73051355102637161</v>
          </cell>
          <cell r="Q384">
            <v>0.62437055643279626</v>
          </cell>
          <cell r="R384">
            <v>0.53365004823315931</v>
          </cell>
          <cell r="S384">
            <v>0.45611115233603361</v>
          </cell>
          <cell r="T384">
            <v>0.38983859174019969</v>
          </cell>
          <cell r="U384">
            <v>0.33319537755572626</v>
          </cell>
          <cell r="V384">
            <v>0.28478237397925327</v>
          </cell>
          <cell r="W384">
            <v>0.24340373844380622</v>
          </cell>
        </row>
        <row r="385">
          <cell r="B385" t="str">
            <v>PV of Cash flows</v>
          </cell>
          <cell r="N385">
            <v>-5139.2894022360006</v>
          </cell>
          <cell r="O385">
            <v>7488.1865288888903</v>
          </cell>
          <cell r="P385">
            <v>6017.9335744758555</v>
          </cell>
          <cell r="Q385">
            <v>4777.4130823113937</v>
          </cell>
          <cell r="R385">
            <v>3670.9717427079313</v>
          </cell>
          <cell r="S385">
            <v>3090.2218383979593</v>
          </cell>
          <cell r="T385">
            <v>2681.4003036057065</v>
          </cell>
          <cell r="U385">
            <v>2254.8573279372522</v>
          </cell>
          <cell r="V385">
            <v>1919.33705941227</v>
          </cell>
          <cell r="W385">
            <v>1641.7237249866291</v>
          </cell>
        </row>
        <row r="386">
          <cell r="B386" t="str">
            <v>Aggregate Value</v>
          </cell>
          <cell r="O386">
            <v>44705.766512632967</v>
          </cell>
        </row>
        <row r="390">
          <cell r="B390" t="str">
            <v>Net debt</v>
          </cell>
          <cell r="O390">
            <v>0</v>
          </cell>
        </row>
        <row r="391">
          <cell r="B391" t="str">
            <v>Investments/other current assets</v>
          </cell>
        </row>
        <row r="392">
          <cell r="B392" t="str">
            <v>Equity Value Rs mn</v>
          </cell>
          <cell r="O392">
            <v>44705.766512632967</v>
          </cell>
        </row>
        <row r="393">
          <cell r="B393" t="str">
            <v>Equity Value US$ mn</v>
          </cell>
          <cell r="O393">
            <v>923.48282280408773</v>
          </cell>
        </row>
        <row r="394">
          <cell r="B394" t="str">
            <v>Shares (m)</v>
          </cell>
          <cell r="O394">
            <v>0</v>
          </cell>
        </row>
        <row r="395">
          <cell r="B395" t="str">
            <v>Implied DCF value per share (Rs) March</v>
          </cell>
          <cell r="O395" t="e">
            <v>#DIV/0!</v>
          </cell>
        </row>
        <row r="396">
          <cell r="B396" t="str">
            <v>Current DCF value</v>
          </cell>
        </row>
        <row r="399">
          <cell r="M399">
            <v>48.3</v>
          </cell>
        </row>
        <row r="428">
          <cell r="B428" t="str">
            <v>Land</v>
          </cell>
        </row>
        <row r="429">
          <cell r="B429" t="str">
            <v>Physical acres</v>
          </cell>
        </row>
        <row r="430">
          <cell r="B430" t="str">
            <v>Land - stamp duty issue</v>
          </cell>
        </row>
        <row r="434">
          <cell r="B434" t="str">
            <v>ILD Revnues</v>
          </cell>
          <cell r="M434">
            <v>0.09</v>
          </cell>
        </row>
        <row r="435">
          <cell r="B435" t="str">
            <v>Fall in tariffs</v>
          </cell>
          <cell r="M435">
            <v>0.4</v>
          </cell>
        </row>
        <row r="436">
          <cell r="B436" t="str">
            <v>Net revenue</v>
          </cell>
          <cell r="M436">
            <v>0.18</v>
          </cell>
        </row>
        <row r="437">
          <cell r="M437">
            <v>0.48</v>
          </cell>
        </row>
        <row r="438">
          <cell r="M438">
            <v>0.3</v>
          </cell>
        </row>
        <row r="439">
          <cell r="B439" t="str">
            <v>Elasticiity</v>
          </cell>
        </row>
        <row r="440">
          <cell r="B440" t="str">
            <v>Revenue</v>
          </cell>
          <cell r="M440">
            <v>1.6199999999999999E-2</v>
          </cell>
          <cell r="N440">
            <v>873.42688799999996</v>
          </cell>
          <cell r="O440">
            <v>3.5219905448715352E-2</v>
          </cell>
        </row>
        <row r="446">
          <cell r="B446" t="str">
            <v>Risk Free Return</v>
          </cell>
          <cell r="R446">
            <v>7.4999999999999997E-2</v>
          </cell>
        </row>
        <row r="447">
          <cell r="B447" t="str">
            <v>Market premium</v>
          </cell>
          <cell r="R447">
            <v>0.06</v>
          </cell>
        </row>
        <row r="448">
          <cell r="B448" t="str">
            <v>Assumed Beta</v>
          </cell>
          <cell r="R448">
            <v>1.04</v>
          </cell>
        </row>
        <row r="449">
          <cell r="B449" t="str">
            <v>Cost of Equity (Re)</v>
          </cell>
          <cell r="R449">
            <v>0.13739999999999999</v>
          </cell>
        </row>
        <row r="450">
          <cell r="B450" t="str">
            <v>Equity Percentage</v>
          </cell>
          <cell r="R450">
            <v>0.8</v>
          </cell>
        </row>
        <row r="452">
          <cell r="B452" t="str">
            <v>Cost of Debt</v>
          </cell>
          <cell r="R452">
            <v>0.08</v>
          </cell>
        </row>
        <row r="453">
          <cell r="B453" t="str">
            <v>Tax rate</v>
          </cell>
          <cell r="R453">
            <v>0.33660000000000001</v>
          </cell>
        </row>
        <row r="454">
          <cell r="B454" t="str">
            <v>After- tax cost of debt( Rd[1-t])</v>
          </cell>
          <cell r="R454">
            <v>5.3072000000000001E-2</v>
          </cell>
        </row>
        <row r="455">
          <cell r="B455" t="str">
            <v>Debt(%)</v>
          </cell>
          <cell r="R455">
            <v>0.2</v>
          </cell>
        </row>
        <row r="456">
          <cell r="B456" t="str">
            <v>WACC</v>
          </cell>
          <cell r="R456">
            <v>0.1205344</v>
          </cell>
        </row>
        <row r="459">
          <cell r="B459" t="str">
            <v>MTNL DCF Valuation</v>
          </cell>
        </row>
        <row r="460">
          <cell r="B460" t="str">
            <v>Net Debt</v>
          </cell>
          <cell r="R460">
            <v>-28517.993280762093</v>
          </cell>
        </row>
        <row r="461">
          <cell r="B461" t="str">
            <v>Equity Value ( Rs Mn)</v>
          </cell>
          <cell r="R461">
            <v>109021.61101531505</v>
          </cell>
        </row>
        <row r="462">
          <cell r="B462" t="str">
            <v>Equity Value (US $Mn)</v>
          </cell>
          <cell r="R462">
            <v>2339.5195496848723</v>
          </cell>
        </row>
        <row r="463">
          <cell r="B463" t="str">
            <v>Shares</v>
          </cell>
          <cell r="R463">
            <v>630</v>
          </cell>
        </row>
        <row r="464">
          <cell r="B464" t="str">
            <v>Implies DCF Value/share (Rs)</v>
          </cell>
          <cell r="R464">
            <v>173.05017621478581</v>
          </cell>
        </row>
        <row r="465">
          <cell r="S465" t="str">
            <v>Rs share</v>
          </cell>
        </row>
        <row r="466">
          <cell r="B466" t="str">
            <v>Bull case assumption</v>
          </cell>
          <cell r="S466">
            <v>44.698412698412696</v>
          </cell>
          <cell r="T466">
            <v>217.74858891319849</v>
          </cell>
          <cell r="U466">
            <v>1.4061904353451631</v>
          </cell>
        </row>
        <row r="467">
          <cell r="B467" t="str">
            <v>Income tax litigation Section - 80 IA Rs  mn</v>
          </cell>
          <cell r="R467">
            <v>40000</v>
          </cell>
        </row>
        <row r="468">
          <cell r="B468" t="str">
            <v>Assumed 50% received Rs mn</v>
          </cell>
          <cell r="R468">
            <v>20000</v>
          </cell>
          <cell r="S468">
            <v>31.746031746031747</v>
          </cell>
        </row>
        <row r="469">
          <cell r="B469" t="str">
            <v>Assumed tg of 2%</v>
          </cell>
          <cell r="S469">
            <v>7</v>
          </cell>
        </row>
        <row r="470">
          <cell r="B470" t="str">
            <v>assumed rentals of 10 buildings tilll perpetuity</v>
          </cell>
          <cell r="S470">
            <v>5.9523809523809526</v>
          </cell>
        </row>
        <row r="471">
          <cell r="B471" t="str">
            <v>buildings</v>
          </cell>
          <cell r="R471">
            <v>10</v>
          </cell>
        </row>
        <row r="472">
          <cell r="B472" t="str">
            <v>space</v>
          </cell>
          <cell r="R472">
            <v>50000</v>
          </cell>
        </row>
        <row r="473">
          <cell r="B473" t="str">
            <v>Rs/ sqft</v>
          </cell>
          <cell r="R473">
            <v>7500</v>
          </cell>
        </row>
        <row r="474">
          <cell r="B474" t="str">
            <v>Sale price</v>
          </cell>
          <cell r="R474">
            <v>3750</v>
          </cell>
          <cell r="S474">
            <v>5.9523809523809526</v>
          </cell>
        </row>
        <row r="475">
          <cell r="B475" t="str">
            <v>Annuity rental</v>
          </cell>
          <cell r="R475">
            <v>375</v>
          </cell>
        </row>
        <row r="505">
          <cell r="B505" t="str">
            <v>Interest</v>
          </cell>
          <cell r="O505">
            <v>288.35000000000002</v>
          </cell>
        </row>
        <row r="506">
          <cell r="B506" t="str">
            <v>Other Expenditure</v>
          </cell>
          <cell r="O506">
            <v>7153.2969999999996</v>
          </cell>
        </row>
        <row r="507">
          <cell r="B507" t="str">
            <v>Staff Cost</v>
          </cell>
          <cell r="O507">
            <v>13770.638000000001</v>
          </cell>
        </row>
        <row r="508">
          <cell r="B508" t="str">
            <v>Interconnect fee</v>
          </cell>
          <cell r="O508">
            <v>9875.8250000000007</v>
          </cell>
        </row>
        <row r="509">
          <cell r="B509" t="str">
            <v>License fee</v>
          </cell>
          <cell r="O509">
            <v>6644.8789999999999</v>
          </cell>
        </row>
        <row r="514">
          <cell r="B514" t="str">
            <v>Contingent liability on IT paid</v>
          </cell>
          <cell r="I514">
            <v>30438.7</v>
          </cell>
        </row>
        <row r="515">
          <cell r="B515" t="str">
            <v>Section 80-IA</v>
          </cell>
          <cell r="I515">
            <v>12155.41</v>
          </cell>
        </row>
        <row r="516">
          <cell r="B516" t="str">
            <v>License fee paid</v>
          </cell>
          <cell r="I516">
            <v>31573.627999999997</v>
          </cell>
        </row>
        <row r="517">
          <cell r="B517" t="str">
            <v>IT on license fee</v>
          </cell>
          <cell r="I517">
            <v>11050.769799999998</v>
          </cell>
        </row>
        <row r="550">
          <cell r="A550" t="str">
            <v>Network Data by Operator</v>
          </cell>
        </row>
        <row r="551">
          <cell r="A551" t="str">
            <v>Line Capacity (000s)</v>
          </cell>
        </row>
        <row r="552">
          <cell r="A552" t="str">
            <v>MTNL</v>
          </cell>
          <cell r="D552">
            <v>1395.8000000000002</v>
          </cell>
          <cell r="E552">
            <v>1603.9</v>
          </cell>
          <cell r="F552">
            <v>1765.4</v>
          </cell>
          <cell r="G552">
            <v>2106.9</v>
          </cell>
          <cell r="H552">
            <v>2579.8999999999996</v>
          </cell>
          <cell r="I552">
            <v>3101.3999999999996</v>
          </cell>
          <cell r="J552">
            <v>3521</v>
          </cell>
          <cell r="K552">
            <v>3809.5</v>
          </cell>
          <cell r="L552">
            <v>4224.7</v>
          </cell>
          <cell r="M552">
            <v>4639</v>
          </cell>
          <cell r="N552">
            <v>5121.0869999999995</v>
          </cell>
          <cell r="O552">
            <v>5650.5969999999998</v>
          </cell>
          <cell r="P552">
            <v>5852.6390000000001</v>
          </cell>
          <cell r="Q552">
            <v>5892.6390000000001</v>
          </cell>
          <cell r="R552">
            <v>5912.6390000000001</v>
          </cell>
          <cell r="S552">
            <v>5932.6390000000001</v>
          </cell>
          <cell r="T552">
            <v>5952.6390000000001</v>
          </cell>
          <cell r="U552">
            <v>5972.6390000000001</v>
          </cell>
          <cell r="V552">
            <v>5992.6390000000001</v>
          </cell>
          <cell r="W552">
            <v>6012.6390000000001</v>
          </cell>
        </row>
        <row r="553">
          <cell r="B553" t="str">
            <v>Delhi</v>
          </cell>
          <cell r="D553">
            <v>607.70000000000005</v>
          </cell>
          <cell r="E553">
            <v>708.5</v>
          </cell>
          <cell r="F553">
            <v>797.5</v>
          </cell>
          <cell r="G553">
            <v>951.6</v>
          </cell>
          <cell r="H553">
            <v>1152.5999999999999</v>
          </cell>
          <cell r="I553">
            <v>1435.6</v>
          </cell>
          <cell r="J553">
            <v>1636</v>
          </cell>
          <cell r="K553">
            <v>1772.9</v>
          </cell>
          <cell r="L553">
            <v>1912.8</v>
          </cell>
          <cell r="M553">
            <v>2124</v>
          </cell>
          <cell r="N553">
            <v>2429.4470000000001</v>
          </cell>
          <cell r="O553">
            <v>2775.0169999999998</v>
          </cell>
          <cell r="P553">
            <v>2966.8150000000001</v>
          </cell>
          <cell r="Q553">
            <v>2986.8150000000001</v>
          </cell>
          <cell r="R553">
            <v>2996.8150000000001</v>
          </cell>
          <cell r="S553">
            <v>3006.8150000000001</v>
          </cell>
          <cell r="T553">
            <v>3016.8150000000001</v>
          </cell>
          <cell r="U553">
            <v>3026.8150000000001</v>
          </cell>
          <cell r="V553">
            <v>3036.8150000000001</v>
          </cell>
          <cell r="W553">
            <v>3046.8150000000001</v>
          </cell>
        </row>
        <row r="554">
          <cell r="B554" t="str">
            <v>Bombay</v>
          </cell>
          <cell r="D554">
            <v>788.1</v>
          </cell>
          <cell r="E554">
            <v>895.4</v>
          </cell>
          <cell r="F554">
            <v>967.9</v>
          </cell>
          <cell r="G554">
            <v>1155.3</v>
          </cell>
          <cell r="H554">
            <v>1427.3</v>
          </cell>
          <cell r="I554">
            <v>1665.8</v>
          </cell>
          <cell r="J554">
            <v>1885</v>
          </cell>
          <cell r="K554">
            <v>2036.6</v>
          </cell>
          <cell r="L554">
            <v>2311.9</v>
          </cell>
          <cell r="M554">
            <v>2515</v>
          </cell>
          <cell r="N554">
            <v>2691.64</v>
          </cell>
          <cell r="O554">
            <v>2875.58</v>
          </cell>
          <cell r="P554">
            <v>2885.8240000000001</v>
          </cell>
          <cell r="Q554">
            <v>2905.8240000000001</v>
          </cell>
          <cell r="R554">
            <v>2915.8240000000001</v>
          </cell>
          <cell r="S554">
            <v>2925.8240000000001</v>
          </cell>
          <cell r="T554">
            <v>2935.8240000000001</v>
          </cell>
          <cell r="U554">
            <v>2945.8240000000001</v>
          </cell>
          <cell r="V554">
            <v>2955.8240000000001</v>
          </cell>
          <cell r="W554">
            <v>2965.8240000000001</v>
          </cell>
        </row>
        <row r="555">
          <cell r="A555" t="str">
            <v>DOT</v>
          </cell>
          <cell r="D555">
            <v>4428.2269999999999</v>
          </cell>
          <cell r="E555">
            <v>5180.0360000000001</v>
          </cell>
          <cell r="F555">
            <v>5947.6</v>
          </cell>
          <cell r="G555">
            <v>6770.1</v>
          </cell>
          <cell r="H555">
            <v>8008.1</v>
          </cell>
          <cell r="I555">
            <v>9790.6</v>
          </cell>
          <cell r="J555">
            <v>11873</v>
          </cell>
          <cell r="K555">
            <v>17490.5</v>
          </cell>
          <cell r="L555">
            <v>21852.32356875587</v>
          </cell>
          <cell r="M555">
            <v>28418.74530267626</v>
          </cell>
          <cell r="N555">
            <v>34451.791470739183</v>
          </cell>
          <cell r="O555">
            <v>44836.426309095405</v>
          </cell>
          <cell r="P555">
            <v>44902.669499999996</v>
          </cell>
          <cell r="Q555">
            <v>46336.817999999999</v>
          </cell>
          <cell r="R555" t="e">
            <v>#REF!</v>
          </cell>
          <cell r="S555" t="e">
            <v>#REF!</v>
          </cell>
          <cell r="T555" t="e">
            <v>#REF!</v>
          </cell>
          <cell r="U555" t="e">
            <v>#REF!</v>
          </cell>
          <cell r="V555" t="e">
            <v>#REF!</v>
          </cell>
          <cell r="W555" t="e">
            <v>#REF!</v>
          </cell>
        </row>
        <row r="556">
          <cell r="A556" t="str">
            <v xml:space="preserve">Private Operators 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22.976431244130172</v>
          </cell>
          <cell r="M556">
            <v>212.25469732374083</v>
          </cell>
          <cell r="N556">
            <v>337.12152926081819</v>
          </cell>
          <cell r="O556">
            <v>686.15420565746024</v>
          </cell>
          <cell r="P556">
            <v>2071.3615000000018</v>
          </cell>
          <cell r="Q556">
            <v>2732.9143967431987</v>
          </cell>
          <cell r="R556">
            <v>5662.8464101943728</v>
          </cell>
          <cell r="S556">
            <v>6957.1403323437189</v>
          </cell>
          <cell r="T556">
            <v>8278.4258399490755</v>
          </cell>
          <cell r="U556">
            <v>9689.8847777777773</v>
          </cell>
          <cell r="V556">
            <v>11245.440333333334</v>
          </cell>
          <cell r="W556">
            <v>12912.107</v>
          </cell>
        </row>
        <row r="557">
          <cell r="A557" t="str">
            <v>Total Line Capacity</v>
          </cell>
          <cell r="C557">
            <v>5266</v>
          </cell>
          <cell r="D557">
            <v>5824.027</v>
          </cell>
          <cell r="E557">
            <v>6783.9359999999997</v>
          </cell>
          <cell r="F557">
            <v>7713</v>
          </cell>
          <cell r="G557">
            <v>8877</v>
          </cell>
          <cell r="H557">
            <v>10588</v>
          </cell>
          <cell r="I557">
            <v>12892</v>
          </cell>
          <cell r="J557">
            <v>15394</v>
          </cell>
          <cell r="K557">
            <v>21300</v>
          </cell>
          <cell r="L557">
            <v>26100</v>
          </cell>
          <cell r="M557">
            <v>33270</v>
          </cell>
          <cell r="N557">
            <v>39910</v>
          </cell>
          <cell r="O557">
            <v>51173.177514752868</v>
          </cell>
          <cell r="P557">
            <v>52826.67</v>
          </cell>
          <cell r="Q557">
            <v>63362.608999999997</v>
          </cell>
          <cell r="R557" t="e">
            <v>#REF!</v>
          </cell>
          <cell r="S557" t="e">
            <v>#REF!</v>
          </cell>
          <cell r="T557" t="e">
            <v>#REF!</v>
          </cell>
          <cell r="U557" t="e">
            <v>#REF!</v>
          </cell>
          <cell r="V557" t="e">
            <v>#REF!</v>
          </cell>
          <cell r="W557" t="e">
            <v>#REF!</v>
          </cell>
        </row>
        <row r="559">
          <cell r="A559" t="str">
            <v>Total Lines in Service (000s)</v>
          </cell>
          <cell r="R559">
            <v>0.93316272954460411</v>
          </cell>
          <cell r="S559">
            <v>1.028091889265681</v>
          </cell>
        </row>
        <row r="560">
          <cell r="A560" t="str">
            <v>MTNL</v>
          </cell>
          <cell r="D560">
            <v>1219.7</v>
          </cell>
          <cell r="E560">
            <v>1396.5</v>
          </cell>
          <cell r="F560">
            <v>1587.1999999999998</v>
          </cell>
          <cell r="G560">
            <v>1849.5</v>
          </cell>
          <cell r="H560">
            <v>2207.5</v>
          </cell>
          <cell r="I560">
            <v>2607.7950000000001</v>
          </cell>
          <cell r="J560">
            <v>3012.154</v>
          </cell>
          <cell r="K560">
            <v>3406.7389999999996</v>
          </cell>
          <cell r="L560">
            <v>3653.91</v>
          </cell>
          <cell r="M560">
            <v>4031.6239999999998</v>
          </cell>
          <cell r="N560">
            <v>4335.1899999999996</v>
          </cell>
          <cell r="O560">
            <v>4496.5050000000001</v>
          </cell>
          <cell r="P560">
            <v>4633.6650000000009</v>
          </cell>
          <cell r="Q560">
            <v>4367.2340000000004</v>
          </cell>
          <cell r="R560">
            <v>4075.34</v>
          </cell>
          <cell r="S560">
            <v>4189.8240000000005</v>
          </cell>
          <cell r="T560">
            <v>4139.8240000000005</v>
          </cell>
          <cell r="U560">
            <v>4114.8240000000005</v>
          </cell>
          <cell r="V560">
            <v>4114.8240000000005</v>
          </cell>
          <cell r="W560">
            <v>4114.8240000000005</v>
          </cell>
        </row>
        <row r="561">
          <cell r="B561" t="str">
            <v>Delhi</v>
          </cell>
          <cell r="D561">
            <v>520.6</v>
          </cell>
          <cell r="E561">
            <v>605.29999999999995</v>
          </cell>
          <cell r="F561">
            <v>688.8</v>
          </cell>
          <cell r="G561">
            <v>813.9</v>
          </cell>
          <cell r="H561">
            <v>966.9</v>
          </cell>
          <cell r="I561">
            <v>1167.01</v>
          </cell>
          <cell r="J561">
            <v>1370</v>
          </cell>
          <cell r="K561">
            <v>1551.11</v>
          </cell>
          <cell r="L561">
            <v>1641.5</v>
          </cell>
          <cell r="M561">
            <v>1818.2360000000001</v>
          </cell>
          <cell r="N561">
            <v>1979.856</v>
          </cell>
          <cell r="O561">
            <v>2065.8029999999999</v>
          </cell>
          <cell r="P561">
            <v>2170.92</v>
          </cell>
          <cell r="Q561">
            <v>1937.079</v>
          </cell>
          <cell r="R561">
            <v>1719.6960000000001</v>
          </cell>
          <cell r="S561">
            <v>1837.079</v>
          </cell>
          <cell r="T561">
            <v>1812.079</v>
          </cell>
          <cell r="U561">
            <v>1799.579</v>
          </cell>
          <cell r="V561">
            <v>1799.579</v>
          </cell>
          <cell r="W561">
            <v>1799.579</v>
          </cell>
        </row>
        <row r="562">
          <cell r="B562" t="str">
            <v>Bombay</v>
          </cell>
          <cell r="D562">
            <v>699.1</v>
          </cell>
          <cell r="E562">
            <v>791.2</v>
          </cell>
          <cell r="F562">
            <v>898.4</v>
          </cell>
          <cell r="G562">
            <v>1035.5999999999999</v>
          </cell>
          <cell r="H562">
            <v>1240.5999999999999</v>
          </cell>
          <cell r="I562">
            <v>1440.7850000000001</v>
          </cell>
          <cell r="J562">
            <v>1642.154</v>
          </cell>
          <cell r="K562">
            <v>1855.6289999999999</v>
          </cell>
          <cell r="L562">
            <v>2012.41</v>
          </cell>
          <cell r="M562">
            <v>2213.3879999999999</v>
          </cell>
          <cell r="N562">
            <v>2355.3339999999998</v>
          </cell>
          <cell r="O562">
            <v>2430.7020000000002</v>
          </cell>
          <cell r="P562">
            <v>2462.7450000000003</v>
          </cell>
          <cell r="Q562">
            <v>2430.1550000000002</v>
          </cell>
          <cell r="R562">
            <v>2355.6440000000002</v>
          </cell>
          <cell r="S562">
            <v>2352.7450000000003</v>
          </cell>
          <cell r="T562">
            <v>2327.7450000000003</v>
          </cell>
          <cell r="U562">
            <v>2315.2450000000003</v>
          </cell>
          <cell r="V562">
            <v>2315.2450000000003</v>
          </cell>
          <cell r="W562">
            <v>2315.2450000000003</v>
          </cell>
        </row>
        <row r="563">
          <cell r="A563" t="str">
            <v>DOT</v>
          </cell>
          <cell r="D563">
            <v>3855.0340000000006</v>
          </cell>
          <cell r="E563">
            <v>4413.4290000000001</v>
          </cell>
          <cell r="F563">
            <v>5209.5479999999998</v>
          </cell>
          <cell r="G563">
            <v>6176.1</v>
          </cell>
          <cell r="H563">
            <v>7587.8040000000001</v>
          </cell>
          <cell r="I563">
            <v>9370.6</v>
          </cell>
          <cell r="J563">
            <v>11530.496999999998</v>
          </cell>
          <cell r="K563">
            <v>14394.957000000004</v>
          </cell>
          <cell r="L563">
            <v>17919.812000000002</v>
          </cell>
          <cell r="M563">
            <v>22479.876</v>
          </cell>
          <cell r="N563">
            <v>28101.15</v>
          </cell>
          <cell r="O563">
            <v>33217.857000000004</v>
          </cell>
          <cell r="P563">
            <v>36209.262999999999</v>
          </cell>
          <cell r="Q563">
            <v>36113.927000000003</v>
          </cell>
          <cell r="R563" t="e">
            <v>#REF!</v>
          </cell>
          <cell r="S563" t="e">
            <v>#REF!</v>
          </cell>
          <cell r="T563" t="e">
            <v>#REF!</v>
          </cell>
          <cell r="U563" t="e">
            <v>#REF!</v>
          </cell>
          <cell r="V563" t="e">
            <v>#REF!</v>
          </cell>
          <cell r="W563" t="e">
            <v>#REF!</v>
          </cell>
        </row>
        <row r="564">
          <cell r="A564" t="str">
            <v xml:space="preserve">Private Operators 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20</v>
          </cell>
          <cell r="M564">
            <v>186.8</v>
          </cell>
          <cell r="N564">
            <v>295</v>
          </cell>
          <cell r="O564">
            <v>580</v>
          </cell>
          <cell r="P564">
            <v>950.98599999999999</v>
          </cell>
          <cell r="Q564">
            <v>2359.5819999999999</v>
          </cell>
          <cell r="R564">
            <v>4945.8962999999994</v>
          </cell>
          <cell r="S564">
            <v>6145.8962999999994</v>
          </cell>
          <cell r="T564">
            <v>7395.8962999999994</v>
          </cell>
          <cell r="U564">
            <v>8720.8963000000003</v>
          </cell>
          <cell r="V564">
            <v>10120.8963</v>
          </cell>
          <cell r="W564">
            <v>11620.8963</v>
          </cell>
        </row>
        <row r="565">
          <cell r="A565" t="str">
            <v>Total Lines in Service</v>
          </cell>
          <cell r="C565">
            <v>4588.8320000000003</v>
          </cell>
          <cell r="D565">
            <v>5074.7340000000004</v>
          </cell>
          <cell r="E565">
            <v>5809.9290000000001</v>
          </cell>
          <cell r="F565">
            <v>6796.7479999999996</v>
          </cell>
          <cell r="G565">
            <v>8025.6</v>
          </cell>
          <cell r="H565">
            <v>9795.3040000000001</v>
          </cell>
          <cell r="I565">
            <v>11978.395</v>
          </cell>
          <cell r="J565">
            <v>14542.650999999998</v>
          </cell>
          <cell r="K565">
            <v>17801.696000000004</v>
          </cell>
          <cell r="L565">
            <v>21593.722000000002</v>
          </cell>
          <cell r="M565">
            <v>26698.3</v>
          </cell>
          <cell r="N565">
            <v>32731.34</v>
          </cell>
          <cell r="O565">
            <v>38294.362000000001</v>
          </cell>
          <cell r="P565">
            <v>41793.913999999997</v>
          </cell>
          <cell r="Q565">
            <v>42840.743000000002</v>
          </cell>
          <cell r="R565" t="e">
            <v>#REF!</v>
          </cell>
          <cell r="S565" t="e">
            <v>#REF!</v>
          </cell>
          <cell r="T565" t="e">
            <v>#REF!</v>
          </cell>
          <cell r="U565" t="e">
            <v>#REF!</v>
          </cell>
          <cell r="V565" t="e">
            <v>#REF!</v>
          </cell>
          <cell r="W565" t="e">
            <v>#REF!</v>
          </cell>
        </row>
        <row r="566">
          <cell r="B566" t="str">
            <v>% Change</v>
          </cell>
          <cell r="D566">
            <v>0.10588794708544569</v>
          </cell>
          <cell r="E566">
            <v>0.14487360322728238</v>
          </cell>
          <cell r="F566">
            <v>0.16985044051312848</v>
          </cell>
          <cell r="G566">
            <v>0.18079999435023941</v>
          </cell>
          <cell r="H566">
            <v>0.2205073763955343</v>
          </cell>
          <cell r="I566">
            <v>0.22287118398775574</v>
          </cell>
          <cell r="J566">
            <v>0.21407342135569896</v>
          </cell>
          <cell r="K566">
            <v>0.22410253811358105</v>
          </cell>
          <cell r="L566">
            <v>0.21301487229081983</v>
          </cell>
          <cell r="M566">
            <v>0.23639176238352966</v>
          </cell>
          <cell r="N566">
            <v>0.22597094197008794</v>
          </cell>
          <cell r="O566">
            <v>0.16996010551355378</v>
          </cell>
          <cell r="P566">
            <v>9.1385567410680268E-2</v>
          </cell>
          <cell r="Q566">
            <v>2.5047402834776467E-2</v>
          </cell>
          <cell r="R566" t="e">
            <v>#REF!</v>
          </cell>
          <cell r="S566" t="e">
            <v>#REF!</v>
          </cell>
          <cell r="T566" t="e">
            <v>#REF!</v>
          </cell>
          <cell r="U566" t="e">
            <v>#REF!</v>
          </cell>
          <cell r="V566" t="e">
            <v>#REF!</v>
          </cell>
          <cell r="W566" t="e">
            <v>#REF!</v>
          </cell>
        </row>
        <row r="567">
          <cell r="E567">
            <v>0.13174080961235868</v>
          </cell>
          <cell r="F567">
            <v>0.13549039433771481</v>
          </cell>
          <cell r="G567">
            <v>0.1527159394479074</v>
          </cell>
          <cell r="H567">
            <v>0.19795287755890301</v>
          </cell>
          <cell r="I567">
            <v>0.16136143801386438</v>
          </cell>
          <cell r="J567">
            <v>0.13976339287263539</v>
          </cell>
          <cell r="K567">
            <v>0.12999694303944698</v>
          </cell>
          <cell r="L567">
            <v>8.4489410329327885E-2</v>
          </cell>
          <cell r="M567">
            <v>9.9869310925705834E-2</v>
          </cell>
          <cell r="N567">
            <v>6.4130644965997741E-2</v>
          </cell>
          <cell r="O567">
            <v>3.1998858760583504E-2</v>
          </cell>
          <cell r="P567">
            <v>1.3182611443113945E-2</v>
          </cell>
          <cell r="Q567">
            <v>-1.3233201163742159E-2</v>
          </cell>
          <cell r="R567">
            <v>-3.0661007219704106E-2</v>
          </cell>
          <cell r="S567">
            <v>-1.2306613393194832E-3</v>
          </cell>
          <cell r="T567">
            <v>-1.0625885933239654E-2</v>
          </cell>
          <cell r="U567">
            <v>-5.3700040167630192E-3</v>
          </cell>
          <cell r="V567">
            <v>0</v>
          </cell>
          <cell r="W567">
            <v>0</v>
          </cell>
        </row>
        <row r="568">
          <cell r="A568" t="str">
            <v>Line Capacity Added (000s)</v>
          </cell>
        </row>
        <row r="569">
          <cell r="A569" t="str">
            <v>MTNL</v>
          </cell>
          <cell r="E569">
            <v>208.09999999999991</v>
          </cell>
          <cell r="F569">
            <v>161.5</v>
          </cell>
          <cell r="G569">
            <v>341.5</v>
          </cell>
          <cell r="H569">
            <v>472.99999999999989</v>
          </cell>
          <cell r="I569">
            <v>521.5</v>
          </cell>
          <cell r="J569">
            <v>419.60000000000014</v>
          </cell>
          <cell r="K569">
            <v>288.5</v>
          </cell>
          <cell r="L569">
            <v>415.20000000000005</v>
          </cell>
          <cell r="M569">
            <v>414.29999999999995</v>
          </cell>
          <cell r="N569">
            <v>482.08699999999999</v>
          </cell>
          <cell r="O569">
            <v>529.50999999999976</v>
          </cell>
          <cell r="P569">
            <v>202.04200000000037</v>
          </cell>
          <cell r="Q569">
            <v>40</v>
          </cell>
          <cell r="R569">
            <v>20</v>
          </cell>
          <cell r="S569">
            <v>20</v>
          </cell>
          <cell r="T569">
            <v>20</v>
          </cell>
          <cell r="U569">
            <v>20</v>
          </cell>
          <cell r="V569">
            <v>20</v>
          </cell>
          <cell r="W569">
            <v>20</v>
          </cell>
        </row>
        <row r="570">
          <cell r="B570" t="str">
            <v>Delhi</v>
          </cell>
          <cell r="E570">
            <v>100.79999999999995</v>
          </cell>
          <cell r="F570">
            <v>89</v>
          </cell>
          <cell r="G570">
            <v>154.10000000000002</v>
          </cell>
          <cell r="H570">
            <v>200.99999999999989</v>
          </cell>
          <cell r="I570">
            <v>283</v>
          </cell>
          <cell r="J570">
            <v>200.40000000000009</v>
          </cell>
          <cell r="K570">
            <v>136.90000000000009</v>
          </cell>
          <cell r="L570">
            <v>139.89999999999986</v>
          </cell>
          <cell r="M570">
            <v>211.20000000000005</v>
          </cell>
          <cell r="N570">
            <v>305.44700000000012</v>
          </cell>
          <cell r="O570">
            <v>345.56999999999971</v>
          </cell>
          <cell r="P570">
            <v>191.79800000000023</v>
          </cell>
          <cell r="Q570">
            <v>20</v>
          </cell>
          <cell r="R570">
            <v>10</v>
          </cell>
          <cell r="S570">
            <v>10</v>
          </cell>
          <cell r="T570">
            <v>10</v>
          </cell>
          <cell r="U570">
            <v>10</v>
          </cell>
          <cell r="V570">
            <v>10</v>
          </cell>
          <cell r="W570">
            <v>10</v>
          </cell>
        </row>
        <row r="571">
          <cell r="B571" t="str">
            <v>Bombay</v>
          </cell>
          <cell r="E571">
            <v>107.29999999999995</v>
          </cell>
          <cell r="F571">
            <v>72.5</v>
          </cell>
          <cell r="G571">
            <v>187.39999999999998</v>
          </cell>
          <cell r="H571">
            <v>272</v>
          </cell>
          <cell r="I571">
            <v>238.5</v>
          </cell>
          <cell r="J571">
            <v>219.20000000000005</v>
          </cell>
          <cell r="K571">
            <v>151.59999999999991</v>
          </cell>
          <cell r="L571">
            <v>275.30000000000018</v>
          </cell>
          <cell r="M571">
            <v>203.09999999999991</v>
          </cell>
          <cell r="N571">
            <v>176.63999999999987</v>
          </cell>
          <cell r="O571">
            <v>183.94000000000005</v>
          </cell>
          <cell r="P571">
            <v>10.244000000000142</v>
          </cell>
          <cell r="Q571">
            <v>20</v>
          </cell>
          <cell r="R571">
            <v>10</v>
          </cell>
          <cell r="S571">
            <v>10</v>
          </cell>
          <cell r="T571">
            <v>10</v>
          </cell>
          <cell r="U571">
            <v>10</v>
          </cell>
          <cell r="V571">
            <v>10</v>
          </cell>
          <cell r="W571">
            <v>10</v>
          </cell>
        </row>
        <row r="572">
          <cell r="A572" t="str">
            <v>DOT</v>
          </cell>
          <cell r="E572">
            <v>751.8090000000002</v>
          </cell>
          <cell r="F572">
            <v>767.56400000000031</v>
          </cell>
          <cell r="G572">
            <v>822.5</v>
          </cell>
          <cell r="H572">
            <v>1238</v>
          </cell>
          <cell r="I572">
            <v>1782.5</v>
          </cell>
          <cell r="J572">
            <v>2082.3999999999996</v>
          </cell>
          <cell r="K572">
            <v>5617.5</v>
          </cell>
          <cell r="L572">
            <v>4361.8235687558699</v>
          </cell>
          <cell r="M572">
            <v>6566.4217339203897</v>
          </cell>
          <cell r="N572">
            <v>6033.0461680629232</v>
          </cell>
          <cell r="O572">
            <v>10384.634838356222</v>
          </cell>
          <cell r="P572">
            <v>66.243190904591756</v>
          </cell>
          <cell r="Q572">
            <v>1434.148500000003</v>
          </cell>
          <cell r="R572" t="e">
            <v>#REF!</v>
          </cell>
          <cell r="S572" t="e">
            <v>#REF!</v>
          </cell>
          <cell r="T572" t="e">
            <v>#REF!</v>
          </cell>
          <cell r="U572" t="e">
            <v>#REF!</v>
          </cell>
          <cell r="V572" t="e">
            <v>#REF!</v>
          </cell>
          <cell r="W572" t="e">
            <v>#REF!</v>
          </cell>
        </row>
        <row r="573">
          <cell r="A573" t="str">
            <v xml:space="preserve">Private Operators 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22.976431244130172</v>
          </cell>
          <cell r="M573">
            <v>189.27826607961066</v>
          </cell>
          <cell r="N573">
            <v>124.86683193707736</v>
          </cell>
          <cell r="O573">
            <v>349.03267639664205</v>
          </cell>
          <cell r="P573">
            <v>1385.2072943425414</v>
          </cell>
          <cell r="Q573">
            <v>661.55289674319692</v>
          </cell>
          <cell r="R573">
            <v>2929.932013451174</v>
          </cell>
          <cell r="S573">
            <v>1294.2939221493461</v>
          </cell>
          <cell r="T573">
            <v>1321.2855076053565</v>
          </cell>
          <cell r="U573">
            <v>1411.4589378287019</v>
          </cell>
          <cell r="V573">
            <v>1555.5555555555566</v>
          </cell>
          <cell r="W573">
            <v>1666.6666666666661</v>
          </cell>
        </row>
        <row r="574">
          <cell r="A574" t="str">
            <v>Total Line Capacity Added</v>
          </cell>
          <cell r="E574">
            <v>959.90900000000011</v>
          </cell>
          <cell r="F574">
            <v>929.06400000000031</v>
          </cell>
          <cell r="G574">
            <v>1164</v>
          </cell>
          <cell r="H574">
            <v>1711</v>
          </cell>
          <cell r="I574">
            <v>2304</v>
          </cell>
          <cell r="J574">
            <v>2502</v>
          </cell>
          <cell r="K574">
            <v>5906</v>
          </cell>
          <cell r="L574">
            <v>4800</v>
          </cell>
          <cell r="M574">
            <v>7170.0000000000009</v>
          </cell>
          <cell r="N574">
            <v>6640</v>
          </cell>
          <cell r="O574">
            <v>11263.177514752864</v>
          </cell>
          <cell r="P574">
            <v>1653.4924852471336</v>
          </cell>
          <cell r="Q574">
            <v>2135.7013967431999</v>
          </cell>
          <cell r="R574" t="e">
            <v>#REF!</v>
          </cell>
          <cell r="S574" t="e">
            <v>#REF!</v>
          </cell>
          <cell r="T574" t="e">
            <v>#REF!</v>
          </cell>
          <cell r="U574" t="e">
            <v>#REF!</v>
          </cell>
          <cell r="V574" t="e">
            <v>#REF!</v>
          </cell>
          <cell r="W574" t="e">
            <v>#REF!</v>
          </cell>
        </row>
        <row r="576">
          <cell r="A576" t="str">
            <v>Lines in Service Added (000s)</v>
          </cell>
        </row>
        <row r="577">
          <cell r="A577" t="str">
            <v>MTNL</v>
          </cell>
          <cell r="E577">
            <v>176.79999999999995</v>
          </cell>
          <cell r="F577">
            <v>190.69999999999993</v>
          </cell>
          <cell r="G577">
            <v>262.29999999999995</v>
          </cell>
          <cell r="H577">
            <v>358</v>
          </cell>
          <cell r="I577">
            <v>400.29500000000019</v>
          </cell>
          <cell r="J577">
            <v>404.35899999999992</v>
          </cell>
          <cell r="K577">
            <v>394.58499999999981</v>
          </cell>
          <cell r="L577">
            <v>247.17100000000028</v>
          </cell>
          <cell r="M577">
            <v>377.71399999999994</v>
          </cell>
          <cell r="N577">
            <v>303.5659999999998</v>
          </cell>
          <cell r="O577">
            <v>161.31500000000028</v>
          </cell>
          <cell r="P577">
            <v>137.16000000000031</v>
          </cell>
          <cell r="Q577">
            <v>-266.43100000000027</v>
          </cell>
          <cell r="R577">
            <v>-291.89399999999978</v>
          </cell>
          <cell r="S577">
            <v>114.48399999999992</v>
          </cell>
          <cell r="T577">
            <v>-50</v>
          </cell>
          <cell r="U577">
            <v>-25</v>
          </cell>
          <cell r="V577">
            <v>0</v>
          </cell>
          <cell r="W577">
            <v>0</v>
          </cell>
        </row>
        <row r="578">
          <cell r="B578" t="str">
            <v>Delhi</v>
          </cell>
          <cell r="E578">
            <v>84.699999999999932</v>
          </cell>
          <cell r="F578">
            <v>83.5</v>
          </cell>
          <cell r="G578">
            <v>125.10000000000002</v>
          </cell>
          <cell r="H578">
            <v>153</v>
          </cell>
          <cell r="I578">
            <v>200.11</v>
          </cell>
          <cell r="J578">
            <v>202.99</v>
          </cell>
          <cell r="K578">
            <v>181.1099999999999</v>
          </cell>
          <cell r="L578">
            <v>90.3900000000001</v>
          </cell>
          <cell r="M578">
            <v>176.7360000000001</v>
          </cell>
          <cell r="N578">
            <v>161.61999999999989</v>
          </cell>
          <cell r="O578">
            <v>85.946999999999889</v>
          </cell>
          <cell r="P578">
            <v>105.11700000000019</v>
          </cell>
          <cell r="Q578">
            <v>-233.84100000000012</v>
          </cell>
          <cell r="R578">
            <v>-217.38299999999981</v>
          </cell>
          <cell r="S578">
            <v>117.38299999999981</v>
          </cell>
          <cell r="T578">
            <v>-25</v>
          </cell>
          <cell r="U578">
            <v>-12.5</v>
          </cell>
          <cell r="V578">
            <v>0</v>
          </cell>
          <cell r="W578">
            <v>0</v>
          </cell>
        </row>
        <row r="579">
          <cell r="B579" t="str">
            <v>Bombay</v>
          </cell>
          <cell r="E579">
            <v>92.100000000000023</v>
          </cell>
          <cell r="F579">
            <v>107.19999999999993</v>
          </cell>
          <cell r="G579">
            <v>137.19999999999993</v>
          </cell>
          <cell r="H579">
            <v>205</v>
          </cell>
          <cell r="I579">
            <v>200.18500000000017</v>
          </cell>
          <cell r="J579">
            <v>201.36899999999991</v>
          </cell>
          <cell r="K579">
            <v>213.47499999999991</v>
          </cell>
          <cell r="L579">
            <v>156.78100000000018</v>
          </cell>
          <cell r="M579">
            <v>200.97799999999984</v>
          </cell>
          <cell r="N579">
            <v>141.94599999999991</v>
          </cell>
          <cell r="O579">
            <v>75.368000000000393</v>
          </cell>
          <cell r="P579">
            <v>32.04300000000012</v>
          </cell>
          <cell r="Q579">
            <v>-32.590000000000146</v>
          </cell>
          <cell r="R579">
            <v>-74.510999999999967</v>
          </cell>
          <cell r="S579">
            <v>-2.8989999999998872</v>
          </cell>
          <cell r="T579">
            <v>-25</v>
          </cell>
          <cell r="U579">
            <v>-12.5</v>
          </cell>
          <cell r="V579">
            <v>0</v>
          </cell>
          <cell r="W579">
            <v>0</v>
          </cell>
        </row>
        <row r="580">
          <cell r="A580" t="str">
            <v>DOT</v>
          </cell>
          <cell r="E580">
            <v>558.39499999999953</v>
          </cell>
          <cell r="F580">
            <v>796.11899999999969</v>
          </cell>
          <cell r="G580">
            <v>966.55200000000059</v>
          </cell>
          <cell r="H580">
            <v>1411.7039999999997</v>
          </cell>
          <cell r="I580">
            <v>1782.7960000000003</v>
          </cell>
          <cell r="J580">
            <v>2159.8969999999972</v>
          </cell>
          <cell r="K580">
            <v>2864.4600000000064</v>
          </cell>
          <cell r="L580">
            <v>3524.8549999999977</v>
          </cell>
          <cell r="M580">
            <v>4560.0639999999985</v>
          </cell>
          <cell r="N580">
            <v>5621.2740000000013</v>
          </cell>
          <cell r="O580">
            <v>5116.7070000000022</v>
          </cell>
          <cell r="P580">
            <v>2991.4059999999954</v>
          </cell>
          <cell r="Q580">
            <v>-95.335999999995693</v>
          </cell>
          <cell r="R580" t="e">
            <v>#REF!</v>
          </cell>
          <cell r="S580" t="e">
            <v>#REF!</v>
          </cell>
          <cell r="T580" t="e">
            <v>#REF!</v>
          </cell>
          <cell r="U580" t="e">
            <v>#REF!</v>
          </cell>
          <cell r="V580" t="e">
            <v>#REF!</v>
          </cell>
          <cell r="W580" t="e">
            <v>#REF!</v>
          </cell>
        </row>
        <row r="581">
          <cell r="A581" t="str">
            <v xml:space="preserve">Private Operators 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20</v>
          </cell>
          <cell r="M581">
            <v>166.8</v>
          </cell>
          <cell r="N581">
            <v>108.19999999999999</v>
          </cell>
          <cell r="O581">
            <v>285</v>
          </cell>
          <cell r="P581">
            <v>370.98599999999999</v>
          </cell>
          <cell r="Q581">
            <v>1408.596</v>
          </cell>
          <cell r="R581">
            <v>2586.3142999999995</v>
          </cell>
          <cell r="S581">
            <v>1200</v>
          </cell>
          <cell r="T581">
            <v>1250</v>
          </cell>
          <cell r="U581">
            <v>1325.0000000000009</v>
          </cell>
          <cell r="V581">
            <v>1400</v>
          </cell>
          <cell r="W581">
            <v>1500</v>
          </cell>
        </row>
        <row r="582">
          <cell r="A582" t="str">
            <v>Total Lines in Service Added</v>
          </cell>
          <cell r="E582">
            <v>735.19499999999948</v>
          </cell>
          <cell r="F582">
            <v>986.81899999999962</v>
          </cell>
          <cell r="G582">
            <v>1228.8520000000005</v>
          </cell>
          <cell r="H582">
            <v>1769.7039999999997</v>
          </cell>
          <cell r="I582">
            <v>2183.0910000000003</v>
          </cell>
          <cell r="J582">
            <v>2564.2559999999971</v>
          </cell>
          <cell r="K582">
            <v>3259.0450000000064</v>
          </cell>
          <cell r="L582">
            <v>3792.025999999998</v>
          </cell>
          <cell r="M582">
            <v>5104.5779999999986</v>
          </cell>
          <cell r="N582">
            <v>6033.0400000000009</v>
          </cell>
          <cell r="O582">
            <v>5563.0220000000027</v>
          </cell>
          <cell r="P582">
            <v>3499.5519999999956</v>
          </cell>
          <cell r="Q582">
            <v>1046.829000000004</v>
          </cell>
          <cell r="R582" t="e">
            <v>#REF!</v>
          </cell>
          <cell r="S582" t="e">
            <v>#REF!</v>
          </cell>
          <cell r="T582" t="e">
            <v>#REF!</v>
          </cell>
          <cell r="U582" t="e">
            <v>#REF!</v>
          </cell>
          <cell r="V582" t="e">
            <v>#REF!</v>
          </cell>
          <cell r="W582" t="e">
            <v>#REF!</v>
          </cell>
        </row>
        <row r="584">
          <cell r="A584" t="str">
            <v>Total Line Demand (000s)</v>
          </cell>
          <cell r="L584" t="e">
            <v>#REF!</v>
          </cell>
          <cell r="M584" t="e">
            <v>#REF!</v>
          </cell>
        </row>
        <row r="585">
          <cell r="A585" t="str">
            <v>Delhi</v>
          </cell>
          <cell r="F585" t="e">
            <v>#REF!</v>
          </cell>
          <cell r="G585" t="e">
            <v>#REF!</v>
          </cell>
          <cell r="H585" t="e">
            <v>#REF!</v>
          </cell>
          <cell r="I585" t="e">
            <v>#REF!</v>
          </cell>
          <cell r="J585" t="e">
            <v>#REF!</v>
          </cell>
          <cell r="K585" t="e">
            <v>#REF!</v>
          </cell>
          <cell r="L585" t="e">
            <v>#REF!</v>
          </cell>
          <cell r="M585" t="e">
            <v>#REF!</v>
          </cell>
          <cell r="N585" t="e">
            <v>#REF!</v>
          </cell>
          <cell r="O585" t="e">
            <v>#REF!</v>
          </cell>
          <cell r="P585" t="e">
            <v>#REF!</v>
          </cell>
          <cell r="Q585" t="e">
            <v>#REF!</v>
          </cell>
          <cell r="R585" t="e">
            <v>#REF!</v>
          </cell>
          <cell r="S585" t="e">
            <v>#REF!</v>
          </cell>
          <cell r="T585" t="e">
            <v>#REF!</v>
          </cell>
          <cell r="U585" t="e">
            <v>#REF!</v>
          </cell>
          <cell r="V585" t="e">
            <v>#REF!</v>
          </cell>
          <cell r="W585" t="e">
            <v>#REF!</v>
          </cell>
        </row>
        <row r="586">
          <cell r="A586" t="str">
            <v>Bombay</v>
          </cell>
          <cell r="F586" t="e">
            <v>#REF!</v>
          </cell>
          <cell r="G586" t="e">
            <v>#REF!</v>
          </cell>
          <cell r="H586" t="e">
            <v>#REF!</v>
          </cell>
          <cell r="I586" t="e">
            <v>#REF!</v>
          </cell>
          <cell r="J586" t="e">
            <v>#REF!</v>
          </cell>
          <cell r="K586" t="e">
            <v>#REF!</v>
          </cell>
          <cell r="L586" t="e">
            <v>#REF!</v>
          </cell>
          <cell r="M586" t="e">
            <v>#REF!</v>
          </cell>
          <cell r="N586" t="e">
            <v>#REF!</v>
          </cell>
          <cell r="O586" t="e">
            <v>#REF!</v>
          </cell>
          <cell r="P586" t="e">
            <v>#REF!</v>
          </cell>
          <cell r="Q586" t="e">
            <v>#REF!</v>
          </cell>
          <cell r="R586" t="e">
            <v>#REF!</v>
          </cell>
          <cell r="S586" t="e">
            <v>#REF!</v>
          </cell>
          <cell r="T586" t="e">
            <v>#REF!</v>
          </cell>
          <cell r="U586" t="e">
            <v>#REF!</v>
          </cell>
          <cell r="V586" t="e">
            <v>#REF!</v>
          </cell>
          <cell r="W586" t="e">
            <v>#REF!</v>
          </cell>
        </row>
        <row r="587">
          <cell r="A587" t="str">
            <v>Other</v>
          </cell>
          <cell r="F587" t="e">
            <v>#REF!</v>
          </cell>
          <cell r="G587" t="e">
            <v>#REF!</v>
          </cell>
          <cell r="H587" t="e">
            <v>#REF!</v>
          </cell>
          <cell r="I587" t="e">
            <v>#REF!</v>
          </cell>
          <cell r="J587" t="e">
            <v>#REF!</v>
          </cell>
          <cell r="K587" t="e">
            <v>#REF!</v>
          </cell>
          <cell r="L587" t="e">
            <v>#REF!</v>
          </cell>
          <cell r="M587" t="e">
            <v>#REF!</v>
          </cell>
          <cell r="N587" t="e">
            <v>#REF!</v>
          </cell>
          <cell r="O587" t="e">
            <v>#REF!</v>
          </cell>
          <cell r="P587" t="e">
            <v>#REF!</v>
          </cell>
          <cell r="Q587" t="e">
            <v>#REF!</v>
          </cell>
          <cell r="R587" t="e">
            <v>#REF!</v>
          </cell>
          <cell r="S587" t="e">
            <v>#REF!</v>
          </cell>
          <cell r="T587" t="e">
            <v>#REF!</v>
          </cell>
          <cell r="U587" t="e">
            <v>#REF!</v>
          </cell>
          <cell r="V587" t="e">
            <v>#REF!</v>
          </cell>
          <cell r="W587" t="e">
            <v>#REF!</v>
          </cell>
        </row>
        <row r="588">
          <cell r="A588" t="str">
            <v>Total National Demand</v>
          </cell>
          <cell r="F588" t="e">
            <v>#REF!</v>
          </cell>
          <cell r="G588" t="e">
            <v>#REF!</v>
          </cell>
          <cell r="H588" t="e">
            <v>#REF!</v>
          </cell>
          <cell r="I588" t="e">
            <v>#REF!</v>
          </cell>
          <cell r="J588" t="e">
            <v>#REF!</v>
          </cell>
          <cell r="K588" t="e">
            <v>#REF!</v>
          </cell>
          <cell r="L588" t="e">
            <v>#REF!</v>
          </cell>
          <cell r="M588" t="e">
            <v>#REF!</v>
          </cell>
          <cell r="N588" t="e">
            <v>#REF!</v>
          </cell>
          <cell r="O588" t="e">
            <v>#REF!</v>
          </cell>
          <cell r="P588" t="e">
            <v>#REF!</v>
          </cell>
          <cell r="Q588" t="e">
            <v>#REF!</v>
          </cell>
          <cell r="R588" t="e">
            <v>#REF!</v>
          </cell>
          <cell r="S588" t="e">
            <v>#REF!</v>
          </cell>
          <cell r="T588" t="e">
            <v>#REF!</v>
          </cell>
          <cell r="U588" t="e">
            <v>#REF!</v>
          </cell>
          <cell r="V588" t="e">
            <v>#REF!</v>
          </cell>
          <cell r="W588" t="e">
            <v>#REF!</v>
          </cell>
        </row>
        <row r="589">
          <cell r="I589" t="e">
            <v>#REF!</v>
          </cell>
          <cell r="J589" t="e">
            <v>#REF!</v>
          </cell>
          <cell r="K589" t="e">
            <v>#REF!</v>
          </cell>
          <cell r="L589" t="e">
            <v>#REF!</v>
          </cell>
          <cell r="M589" t="e">
            <v>#REF!</v>
          </cell>
          <cell r="N589" t="e">
            <v>#REF!</v>
          </cell>
          <cell r="O589" t="e">
            <v>#REF!</v>
          </cell>
        </row>
        <row r="590">
          <cell r="A590" t="str">
            <v>Supply Shortfall (000s)</v>
          </cell>
        </row>
        <row r="591">
          <cell r="A591" t="str">
            <v>Delhi</v>
          </cell>
          <cell r="F591" t="e">
            <v>#REF!</v>
          </cell>
          <cell r="G591" t="e">
            <v>#REF!</v>
          </cell>
          <cell r="H591" t="e">
            <v>#REF!</v>
          </cell>
          <cell r="I591" t="e">
            <v>#REF!</v>
          </cell>
          <cell r="J591" t="e">
            <v>#REF!</v>
          </cell>
          <cell r="K591" t="e">
            <v>#REF!</v>
          </cell>
          <cell r="L591" t="e">
            <v>#REF!</v>
          </cell>
          <cell r="M591" t="e">
            <v>#REF!</v>
          </cell>
          <cell r="N591" t="e">
            <v>#REF!</v>
          </cell>
          <cell r="O591" t="e">
            <v>#REF!</v>
          </cell>
          <cell r="P591" t="e">
            <v>#REF!</v>
          </cell>
          <cell r="Q591" t="e">
            <v>#REF!</v>
          </cell>
          <cell r="R591" t="e">
            <v>#REF!</v>
          </cell>
          <cell r="S591" t="e">
            <v>#REF!</v>
          </cell>
          <cell r="T591" t="e">
            <v>#REF!</v>
          </cell>
          <cell r="U591" t="e">
            <v>#REF!</v>
          </cell>
          <cell r="V591" t="e">
            <v>#REF!</v>
          </cell>
          <cell r="W591" t="e">
            <v>#REF!</v>
          </cell>
        </row>
        <row r="592">
          <cell r="A592" t="str">
            <v>Bombay</v>
          </cell>
          <cell r="F592" t="e">
            <v>#REF!</v>
          </cell>
          <cell r="G592" t="e">
            <v>#REF!</v>
          </cell>
          <cell r="H592" t="e">
            <v>#REF!</v>
          </cell>
          <cell r="I592" t="e">
            <v>#REF!</v>
          </cell>
          <cell r="J592" t="e">
            <v>#REF!</v>
          </cell>
          <cell r="K592" t="e">
            <v>#REF!</v>
          </cell>
          <cell r="L592" t="e">
            <v>#REF!</v>
          </cell>
          <cell r="M592" t="e">
            <v>#REF!</v>
          </cell>
          <cell r="N592" t="e">
            <v>#REF!</v>
          </cell>
          <cell r="O592" t="e">
            <v>#REF!</v>
          </cell>
          <cell r="P592" t="e">
            <v>#REF!</v>
          </cell>
          <cell r="Q592" t="e">
            <v>#REF!</v>
          </cell>
          <cell r="R592" t="e">
            <v>#REF!</v>
          </cell>
          <cell r="S592" t="e">
            <v>#REF!</v>
          </cell>
          <cell r="T592" t="e">
            <v>#REF!</v>
          </cell>
          <cell r="U592" t="e">
            <v>#REF!</v>
          </cell>
          <cell r="V592" t="e">
            <v>#REF!</v>
          </cell>
          <cell r="W592" t="e">
            <v>#REF!</v>
          </cell>
        </row>
        <row r="593">
          <cell r="A593" t="str">
            <v>National Shortfall</v>
          </cell>
          <cell r="F593" t="e">
            <v>#REF!</v>
          </cell>
          <cell r="G593" t="e">
            <v>#REF!</v>
          </cell>
          <cell r="H593" t="e">
            <v>#REF!</v>
          </cell>
          <cell r="I593" t="e">
            <v>#REF!</v>
          </cell>
          <cell r="J593" t="e">
            <v>#REF!</v>
          </cell>
          <cell r="K593" t="e">
            <v>#REF!</v>
          </cell>
          <cell r="L593" t="e">
            <v>#REF!</v>
          </cell>
          <cell r="M593" t="e">
            <v>#REF!</v>
          </cell>
          <cell r="N593" t="e">
            <v>#REF!</v>
          </cell>
          <cell r="O593" t="e">
            <v>#REF!</v>
          </cell>
          <cell r="P593" t="e">
            <v>#REF!</v>
          </cell>
          <cell r="Q593" t="e">
            <v>#REF!</v>
          </cell>
          <cell r="R593" t="e">
            <v>#REF!</v>
          </cell>
          <cell r="S593" t="e">
            <v>#REF!</v>
          </cell>
          <cell r="T593" t="e">
            <v>#REF!</v>
          </cell>
          <cell r="U593" t="e">
            <v>#REF!</v>
          </cell>
          <cell r="V593" t="e">
            <v>#REF!</v>
          </cell>
          <cell r="W593" t="e">
            <v>#REF!</v>
          </cell>
        </row>
        <row r="594">
          <cell r="H594">
            <v>1995</v>
          </cell>
          <cell r="I594">
            <v>1996</v>
          </cell>
          <cell r="J594">
            <v>1997</v>
          </cell>
          <cell r="K594">
            <v>1998</v>
          </cell>
          <cell r="L594">
            <v>1999</v>
          </cell>
          <cell r="M594">
            <v>2000</v>
          </cell>
          <cell r="N594">
            <v>2001</v>
          </cell>
          <cell r="O594">
            <v>2002</v>
          </cell>
          <cell r="P594">
            <v>2003</v>
          </cell>
          <cell r="Q594">
            <v>2004</v>
          </cell>
          <cell r="R594">
            <v>2005</v>
          </cell>
        </row>
        <row r="595">
          <cell r="A595" t="str">
            <v>Delhi Fixed-Line Build-Out</v>
          </cell>
        </row>
        <row r="596">
          <cell r="A596" t="str">
            <v>Total Year-End Lines in Service</v>
          </cell>
          <cell r="D596">
            <v>520.6</v>
          </cell>
          <cell r="E596">
            <v>605.29999999999995</v>
          </cell>
          <cell r="F596">
            <v>688.8</v>
          </cell>
          <cell r="G596">
            <v>813.9</v>
          </cell>
          <cell r="H596">
            <v>966.9</v>
          </cell>
          <cell r="I596">
            <v>1167.01</v>
          </cell>
          <cell r="J596">
            <v>1370</v>
          </cell>
          <cell r="K596">
            <v>1551.11</v>
          </cell>
          <cell r="L596">
            <v>1641.5</v>
          </cell>
          <cell r="M596">
            <v>1818.2360000000001</v>
          </cell>
          <cell r="N596">
            <v>1979.856</v>
          </cell>
          <cell r="O596">
            <v>2065.8029999999999</v>
          </cell>
          <cell r="P596">
            <v>2170.92</v>
          </cell>
          <cell r="Q596">
            <v>3000</v>
          </cell>
          <cell r="R596">
            <v>3100</v>
          </cell>
          <cell r="S596">
            <v>3200</v>
          </cell>
          <cell r="T596">
            <v>3300</v>
          </cell>
          <cell r="U596">
            <v>3400</v>
          </cell>
          <cell r="V596">
            <v>3500</v>
          </cell>
          <cell r="W596">
            <v>3600</v>
          </cell>
        </row>
        <row r="597">
          <cell r="B597" t="str">
            <v>MTNL Lines in Service</v>
          </cell>
          <cell r="D597">
            <v>520.6</v>
          </cell>
          <cell r="E597">
            <v>605.29999999999995</v>
          </cell>
          <cell r="F597">
            <v>688.8</v>
          </cell>
          <cell r="G597">
            <v>813.9</v>
          </cell>
          <cell r="H597">
            <v>966.9</v>
          </cell>
          <cell r="I597">
            <v>1167.01</v>
          </cell>
          <cell r="J597">
            <v>1370</v>
          </cell>
          <cell r="K597">
            <v>1551.11</v>
          </cell>
          <cell r="L597">
            <v>1641.5</v>
          </cell>
          <cell r="M597">
            <v>1818.2360000000001</v>
          </cell>
          <cell r="N597">
            <v>1979.856</v>
          </cell>
          <cell r="O597">
            <v>2065.8029999999999</v>
          </cell>
          <cell r="P597">
            <v>2170.92</v>
          </cell>
          <cell r="Q597">
            <v>1937.079</v>
          </cell>
          <cell r="R597">
            <v>1887.079</v>
          </cell>
          <cell r="S597">
            <v>1837.079</v>
          </cell>
          <cell r="T597">
            <v>1812.079</v>
          </cell>
          <cell r="U597">
            <v>1799.579</v>
          </cell>
          <cell r="V597">
            <v>1799.579</v>
          </cell>
          <cell r="W597">
            <v>1799.579</v>
          </cell>
        </row>
        <row r="598">
          <cell r="B598" t="str">
            <v>Private Operatots Lines in Service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94.60530000000017</v>
          </cell>
          <cell r="Q598">
            <v>965.13930000000005</v>
          </cell>
          <cell r="R598">
            <v>1115.1393</v>
          </cell>
          <cell r="S598">
            <v>1265.1393</v>
          </cell>
          <cell r="T598">
            <v>1390.1393</v>
          </cell>
          <cell r="U598">
            <v>1502.6393</v>
          </cell>
          <cell r="V598">
            <v>1602.6393</v>
          </cell>
          <cell r="W598">
            <v>1702.6393</v>
          </cell>
        </row>
        <row r="600">
          <cell r="A600" t="str">
            <v>Total Lines Added</v>
          </cell>
          <cell r="E600">
            <v>84.699999999999932</v>
          </cell>
          <cell r="F600">
            <v>83.5</v>
          </cell>
          <cell r="G600">
            <v>125.10000000000002</v>
          </cell>
          <cell r="H600">
            <v>153</v>
          </cell>
          <cell r="I600">
            <v>200.11</v>
          </cell>
          <cell r="J600">
            <v>202.99</v>
          </cell>
          <cell r="K600">
            <v>181.1099999999999</v>
          </cell>
          <cell r="L600">
            <v>90.3900000000001</v>
          </cell>
          <cell r="M600">
            <v>176.7360000000001</v>
          </cell>
          <cell r="N600">
            <v>161.61999999999989</v>
          </cell>
          <cell r="O600">
            <v>85.946999999999889</v>
          </cell>
          <cell r="P600">
            <v>105.11700000000019</v>
          </cell>
          <cell r="Q600">
            <v>829.07999999999993</v>
          </cell>
          <cell r="R600">
            <v>100</v>
          </cell>
          <cell r="S600">
            <v>100</v>
          </cell>
          <cell r="T600">
            <v>100</v>
          </cell>
          <cell r="U600">
            <v>100</v>
          </cell>
          <cell r="V600">
            <v>100</v>
          </cell>
          <cell r="W600">
            <v>100</v>
          </cell>
        </row>
        <row r="601">
          <cell r="B601" t="str">
            <v>MTNL Lines Added</v>
          </cell>
          <cell r="E601">
            <v>84.699999999999932</v>
          </cell>
          <cell r="F601">
            <v>83.5</v>
          </cell>
          <cell r="G601">
            <v>125.10000000000002</v>
          </cell>
          <cell r="H601">
            <v>153</v>
          </cell>
          <cell r="I601">
            <v>200.11</v>
          </cell>
          <cell r="J601">
            <v>202.99</v>
          </cell>
          <cell r="K601">
            <v>181.1099999999999</v>
          </cell>
          <cell r="L601">
            <v>90.3900000000001</v>
          </cell>
          <cell r="M601">
            <v>176.7360000000001</v>
          </cell>
          <cell r="N601">
            <v>161.61999999999989</v>
          </cell>
          <cell r="O601">
            <v>85.946999999999889</v>
          </cell>
          <cell r="P601">
            <v>10.511700000000017</v>
          </cell>
          <cell r="Q601">
            <v>-41.454000000000001</v>
          </cell>
          <cell r="R601">
            <v>-50</v>
          </cell>
          <cell r="S601">
            <v>-50</v>
          </cell>
          <cell r="T601">
            <v>-25</v>
          </cell>
          <cell r="U601">
            <v>-12.5</v>
          </cell>
          <cell r="V601">
            <v>0</v>
          </cell>
          <cell r="W601">
            <v>0</v>
          </cell>
        </row>
        <row r="602">
          <cell r="B602" t="str">
            <v>Private Lines Added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94.60530000000017</v>
          </cell>
          <cell r="Q602">
            <v>870.53399999999988</v>
          </cell>
          <cell r="R602">
            <v>150</v>
          </cell>
          <cell r="S602">
            <v>150</v>
          </cell>
          <cell r="T602">
            <v>125</v>
          </cell>
          <cell r="U602">
            <v>112.5</v>
          </cell>
          <cell r="V602">
            <v>100</v>
          </cell>
          <cell r="W602">
            <v>100</v>
          </cell>
        </row>
        <row r="604">
          <cell r="A604" t="str">
            <v>Share of New Lines</v>
          </cell>
        </row>
        <row r="605">
          <cell r="B605" t="str">
            <v>MTNL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1</v>
          </cell>
          <cell r="J605">
            <v>1</v>
          </cell>
          <cell r="K605">
            <v>1</v>
          </cell>
          <cell r="L605">
            <v>1</v>
          </cell>
          <cell r="M605">
            <v>1</v>
          </cell>
          <cell r="N605">
            <v>1</v>
          </cell>
          <cell r="O605">
            <v>1</v>
          </cell>
          <cell r="P605">
            <v>9.9999999999999978E-2</v>
          </cell>
          <cell r="Q605">
            <v>-0.05</v>
          </cell>
          <cell r="R605">
            <v>-0.1</v>
          </cell>
          <cell r="S605">
            <v>-0.1</v>
          </cell>
          <cell r="T605">
            <v>-0.05</v>
          </cell>
          <cell r="V605">
            <v>0</v>
          </cell>
          <cell r="W605">
            <v>0</v>
          </cell>
        </row>
        <row r="606">
          <cell r="B606" t="str">
            <v>Private Operators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0.9</v>
          </cell>
          <cell r="Q606">
            <v>1.05</v>
          </cell>
          <cell r="R606">
            <v>1.1000000000000001</v>
          </cell>
          <cell r="S606">
            <v>1.1000000000000001</v>
          </cell>
          <cell r="T606">
            <v>1.05</v>
          </cell>
          <cell r="U606">
            <v>1</v>
          </cell>
          <cell r="V606">
            <v>1</v>
          </cell>
          <cell r="W606">
            <v>1</v>
          </cell>
        </row>
        <row r="608">
          <cell r="A608" t="str">
            <v>Share of Total Lines</v>
          </cell>
        </row>
        <row r="609">
          <cell r="B609" t="str">
            <v>MTNL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1</v>
          </cell>
          <cell r="J609">
            <v>1</v>
          </cell>
          <cell r="K609">
            <v>1</v>
          </cell>
          <cell r="L609">
            <v>1</v>
          </cell>
          <cell r="M609">
            <v>1</v>
          </cell>
          <cell r="N609">
            <v>1</v>
          </cell>
          <cell r="O609">
            <v>1</v>
          </cell>
          <cell r="P609">
            <v>1</v>
          </cell>
          <cell r="Q609">
            <v>0.64569299999999996</v>
          </cell>
          <cell r="R609">
            <v>0.60873516129032257</v>
          </cell>
          <cell r="S609">
            <v>0.57408718749999998</v>
          </cell>
          <cell r="T609">
            <v>0.54911484848484848</v>
          </cell>
          <cell r="U609">
            <v>0.5292879411764706</v>
          </cell>
          <cell r="V609">
            <v>0.51416542857142855</v>
          </cell>
          <cell r="W609">
            <v>0.49988305555555557</v>
          </cell>
        </row>
        <row r="610">
          <cell r="B610" t="str">
            <v>Private Operators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4.3578436791774991E-2</v>
          </cell>
          <cell r="Q610">
            <v>0.32171310000000003</v>
          </cell>
          <cell r="R610">
            <v>0.35972235483870968</v>
          </cell>
          <cell r="S610">
            <v>0.39535603125000002</v>
          </cell>
          <cell r="T610">
            <v>0.42125433333333334</v>
          </cell>
          <cell r="U610">
            <v>0.44195273529411766</v>
          </cell>
          <cell r="V610">
            <v>0.45789694285714289</v>
          </cell>
          <cell r="W610">
            <v>0.47295536111111114</v>
          </cell>
        </row>
        <row r="612">
          <cell r="A612" t="str">
            <v>Bomaby Fixed-Line Build-Out</v>
          </cell>
          <cell r="K612">
            <v>0.12405023434538719</v>
          </cell>
        </row>
        <row r="613">
          <cell r="A613" t="str">
            <v>Total Year-End Lines in Service</v>
          </cell>
          <cell r="D613">
            <v>699.1</v>
          </cell>
          <cell r="E613">
            <v>791.2</v>
          </cell>
          <cell r="F613">
            <v>898.4</v>
          </cell>
          <cell r="G613">
            <v>1035.5999999999999</v>
          </cell>
          <cell r="H613">
            <v>1240.5999999999999</v>
          </cell>
          <cell r="I613">
            <v>1440.7850000000001</v>
          </cell>
          <cell r="J613">
            <v>1642.154</v>
          </cell>
          <cell r="K613">
            <v>1855.6289999999999</v>
          </cell>
          <cell r="L613">
            <v>2012.41</v>
          </cell>
          <cell r="M613">
            <v>2213.3879999999999</v>
          </cell>
          <cell r="N613">
            <v>2409.3339999999998</v>
          </cell>
          <cell r="O613">
            <v>2543.0600000000004</v>
          </cell>
          <cell r="P613">
            <v>3000</v>
          </cell>
          <cell r="Q613">
            <v>3100</v>
          </cell>
          <cell r="R613">
            <v>3200</v>
          </cell>
          <cell r="S613">
            <v>3300</v>
          </cell>
          <cell r="T613">
            <v>3400</v>
          </cell>
          <cell r="U613">
            <v>3500</v>
          </cell>
          <cell r="V613">
            <v>3600</v>
          </cell>
          <cell r="W613">
            <v>3700</v>
          </cell>
        </row>
        <row r="614">
          <cell r="B614" t="str">
            <v>MTNL Lines in Service</v>
          </cell>
          <cell r="D614">
            <v>699.1</v>
          </cell>
          <cell r="E614">
            <v>791.2</v>
          </cell>
          <cell r="F614">
            <v>898.4</v>
          </cell>
          <cell r="G614">
            <v>1035.5999999999999</v>
          </cell>
          <cell r="H614">
            <v>1240.5999999999999</v>
          </cell>
          <cell r="I614">
            <v>1440.7850000000001</v>
          </cell>
          <cell r="J614">
            <v>1642.154</v>
          </cell>
          <cell r="K614">
            <v>1855.6289999999999</v>
          </cell>
          <cell r="L614">
            <v>2012.41</v>
          </cell>
          <cell r="M614">
            <v>2213.3879999999999</v>
          </cell>
          <cell r="N614">
            <v>2355.3339999999998</v>
          </cell>
          <cell r="O614">
            <v>2430.7020000000002</v>
          </cell>
          <cell r="P614">
            <v>2462.7450000000003</v>
          </cell>
          <cell r="Q614">
            <v>2452.7450000000003</v>
          </cell>
          <cell r="R614">
            <v>2402.7450000000003</v>
          </cell>
          <cell r="S614">
            <v>2352.7450000000003</v>
          </cell>
          <cell r="T614">
            <v>2327.7450000000003</v>
          </cell>
          <cell r="U614">
            <v>2315.2450000000003</v>
          </cell>
          <cell r="V614">
            <v>2315.2450000000003</v>
          </cell>
          <cell r="W614">
            <v>2315.2450000000003</v>
          </cell>
        </row>
        <row r="615">
          <cell r="B615" t="str">
            <v>Private Operators Lines in Service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17</v>
          </cell>
          <cell r="N615">
            <v>54</v>
          </cell>
          <cell r="O615">
            <v>112.358</v>
          </cell>
          <cell r="P615">
            <v>500.75699999999966</v>
          </cell>
          <cell r="Q615">
            <v>610.75699999999961</v>
          </cell>
          <cell r="R615">
            <v>760.75699999999961</v>
          </cell>
          <cell r="S615">
            <v>910.75699999999961</v>
          </cell>
          <cell r="T615">
            <v>1035.7569999999996</v>
          </cell>
          <cell r="U615">
            <v>1148.2569999999996</v>
          </cell>
          <cell r="V615">
            <v>1248.2569999999996</v>
          </cell>
          <cell r="W615">
            <v>1348.2569999999996</v>
          </cell>
        </row>
        <row r="617">
          <cell r="A617" t="str">
            <v>Total Lines Added</v>
          </cell>
          <cell r="E617">
            <v>92.100000000000023</v>
          </cell>
          <cell r="F617">
            <v>107.19999999999993</v>
          </cell>
          <cell r="G617">
            <v>137.19999999999993</v>
          </cell>
          <cell r="H617">
            <v>205</v>
          </cell>
          <cell r="I617">
            <v>200.18500000000017</v>
          </cell>
          <cell r="J617">
            <v>201.36899999999991</v>
          </cell>
          <cell r="K617">
            <v>213.47499999999991</v>
          </cell>
          <cell r="L617">
            <v>156.78100000000018</v>
          </cell>
          <cell r="M617">
            <v>217.97799999999984</v>
          </cell>
          <cell r="N617">
            <v>195.94599999999991</v>
          </cell>
          <cell r="O617">
            <v>133.72600000000057</v>
          </cell>
          <cell r="P617">
            <v>456.9399999999996</v>
          </cell>
          <cell r="Q617">
            <v>100</v>
          </cell>
          <cell r="R617">
            <v>100</v>
          </cell>
          <cell r="S617">
            <v>100</v>
          </cell>
          <cell r="T617">
            <v>100</v>
          </cell>
          <cell r="U617">
            <v>100</v>
          </cell>
          <cell r="V617">
            <v>100</v>
          </cell>
          <cell r="W617">
            <v>100</v>
          </cell>
        </row>
        <row r="618">
          <cell r="B618" t="str">
            <v>MTNL Lines Added</v>
          </cell>
          <cell r="E618">
            <v>92.100000000000023</v>
          </cell>
          <cell r="F618">
            <v>107.19999999999993</v>
          </cell>
          <cell r="G618">
            <v>137.19999999999993</v>
          </cell>
          <cell r="H618">
            <v>205</v>
          </cell>
          <cell r="I618">
            <v>200.18500000000017</v>
          </cell>
          <cell r="J618">
            <v>201.36899999999991</v>
          </cell>
          <cell r="K618">
            <v>213.47499999999991</v>
          </cell>
          <cell r="L618">
            <v>156.78100000000018</v>
          </cell>
          <cell r="M618">
            <v>200.97799999999984</v>
          </cell>
          <cell r="N618">
            <v>180.66426514602381</v>
          </cell>
          <cell r="O618">
            <v>123.29677319729565</v>
          </cell>
          <cell r="P618">
            <v>68.54099999999994</v>
          </cell>
          <cell r="Q618">
            <v>-10</v>
          </cell>
          <cell r="R618">
            <v>-50</v>
          </cell>
          <cell r="S618">
            <v>-50</v>
          </cell>
          <cell r="T618">
            <v>-25</v>
          </cell>
          <cell r="U618">
            <v>-12.5</v>
          </cell>
          <cell r="V618">
            <v>0</v>
          </cell>
          <cell r="W618">
            <v>0</v>
          </cell>
        </row>
        <row r="619">
          <cell r="B619" t="str">
            <v>Private Lines Added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17</v>
          </cell>
          <cell r="N619">
            <v>37</v>
          </cell>
          <cell r="O619">
            <v>58.357999999999997</v>
          </cell>
          <cell r="P619">
            <v>388.39899999999966</v>
          </cell>
          <cell r="Q619">
            <v>110</v>
          </cell>
          <cell r="R619">
            <v>150</v>
          </cell>
          <cell r="S619">
            <v>150</v>
          </cell>
          <cell r="T619">
            <v>125</v>
          </cell>
          <cell r="U619">
            <v>112.5</v>
          </cell>
          <cell r="V619">
            <v>100</v>
          </cell>
          <cell r="W619">
            <v>100</v>
          </cell>
        </row>
        <row r="621">
          <cell r="A621" t="str">
            <v>Share of New Lines</v>
          </cell>
        </row>
        <row r="622">
          <cell r="B622" t="str">
            <v>MTNL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1</v>
          </cell>
          <cell r="J622">
            <v>1</v>
          </cell>
          <cell r="K622">
            <v>1</v>
          </cell>
          <cell r="L622">
            <v>1</v>
          </cell>
          <cell r="M622">
            <v>0.92201047812164527</v>
          </cell>
          <cell r="N622">
            <v>0.92201047812164516</v>
          </cell>
          <cell r="O622">
            <v>0.92201047812164516</v>
          </cell>
          <cell r="P622">
            <v>0.15</v>
          </cell>
          <cell r="Q622">
            <v>-0.1</v>
          </cell>
          <cell r="R622">
            <v>-0.1</v>
          </cell>
          <cell r="S622">
            <v>-0.1</v>
          </cell>
          <cell r="T622">
            <v>-0.05</v>
          </cell>
          <cell r="V622">
            <v>0</v>
          </cell>
          <cell r="W622">
            <v>0</v>
          </cell>
        </row>
        <row r="623">
          <cell r="B623" t="str">
            <v>Private Operators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7.7989521878354728E-2</v>
          </cell>
          <cell r="N623">
            <v>7.7989521878354839E-2</v>
          </cell>
          <cell r="O623">
            <v>7.7989521878354839E-2</v>
          </cell>
          <cell r="P623">
            <v>0.85</v>
          </cell>
          <cell r="Q623">
            <v>1.1000000000000001</v>
          </cell>
          <cell r="R623">
            <v>1.1000000000000001</v>
          </cell>
          <cell r="S623">
            <v>1.1000000000000001</v>
          </cell>
          <cell r="T623">
            <v>1.05</v>
          </cell>
          <cell r="U623">
            <v>1</v>
          </cell>
          <cell r="V623">
            <v>1</v>
          </cell>
          <cell r="W623">
            <v>1</v>
          </cell>
        </row>
        <row r="625">
          <cell r="A625" t="str">
            <v>Share of Total Lines</v>
          </cell>
        </row>
        <row r="626">
          <cell r="B626" t="str">
            <v>MTNL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1</v>
          </cell>
          <cell r="J626">
            <v>1</v>
          </cell>
          <cell r="K626">
            <v>1</v>
          </cell>
          <cell r="L626">
            <v>1</v>
          </cell>
          <cell r="M626">
            <v>1</v>
          </cell>
          <cell r="N626">
            <v>0.97758716724206773</v>
          </cell>
          <cell r="O626">
            <v>0.95581779431079084</v>
          </cell>
          <cell r="P626">
            <v>0.82091500000000006</v>
          </cell>
          <cell r="Q626">
            <v>0.79120806451612913</v>
          </cell>
          <cell r="R626">
            <v>0.75085781250000005</v>
          </cell>
          <cell r="S626">
            <v>0.71295303030303037</v>
          </cell>
          <cell r="T626">
            <v>0.68463088235294123</v>
          </cell>
          <cell r="U626">
            <v>0.66149857142857149</v>
          </cell>
          <cell r="V626">
            <v>0.64312361111111116</v>
          </cell>
          <cell r="W626">
            <v>0.625741891891892</v>
          </cell>
        </row>
        <row r="627">
          <cell r="B627" t="str">
            <v>Private Operators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7.6805331916500862E-3</v>
          </cell>
          <cell r="N627">
            <v>2.2412832757932277E-2</v>
          </cell>
          <cell r="O627">
            <v>4.418220568920906E-2</v>
          </cell>
          <cell r="P627">
            <v>0.1669189999999999</v>
          </cell>
          <cell r="Q627">
            <v>0.19701838709677408</v>
          </cell>
          <cell r="R627">
            <v>0.23773656249999989</v>
          </cell>
          <cell r="S627">
            <v>0.27598696969696956</v>
          </cell>
          <cell r="T627">
            <v>0.30463441176470579</v>
          </cell>
          <cell r="U627">
            <v>0.32807342857142846</v>
          </cell>
          <cell r="V627">
            <v>0.34673805555555542</v>
          </cell>
          <cell r="W627">
            <v>0.36439378378378368</v>
          </cell>
        </row>
        <row r="629">
          <cell r="A629" t="str">
            <v>National Network Data</v>
          </cell>
          <cell r="B629" t="str">
            <v>National Network Data</v>
          </cell>
        </row>
        <row r="630">
          <cell r="B630" t="str">
            <v>Y-E Fixed-Line Capacity (000s)</v>
          </cell>
          <cell r="C630">
            <v>5266</v>
          </cell>
          <cell r="D630">
            <v>5824.027</v>
          </cell>
          <cell r="E630">
            <v>6783.9359999999997</v>
          </cell>
          <cell r="F630">
            <v>7713</v>
          </cell>
          <cell r="G630">
            <v>8877</v>
          </cell>
          <cell r="H630">
            <v>10588</v>
          </cell>
          <cell r="I630">
            <v>12892</v>
          </cell>
          <cell r="J630">
            <v>15394</v>
          </cell>
          <cell r="K630">
            <v>21300</v>
          </cell>
          <cell r="L630">
            <v>26100</v>
          </cell>
          <cell r="M630">
            <v>33270</v>
          </cell>
          <cell r="N630">
            <v>39910</v>
          </cell>
          <cell r="O630">
            <v>51173.177514752868</v>
          </cell>
          <cell r="P630">
            <v>52826.67</v>
          </cell>
          <cell r="Q630">
            <v>63362.608999999997</v>
          </cell>
          <cell r="R630" t="e">
            <v>#REF!</v>
          </cell>
          <cell r="S630" t="e">
            <v>#REF!</v>
          </cell>
          <cell r="T630" t="e">
            <v>#REF!</v>
          </cell>
          <cell r="U630" t="e">
            <v>#REF!</v>
          </cell>
          <cell r="V630" t="e">
            <v>#REF!</v>
          </cell>
          <cell r="W630" t="e">
            <v>#REF!</v>
          </cell>
        </row>
        <row r="631">
          <cell r="B631" t="str">
            <v>Y-E Fixed-Lines in Service (000s)</v>
          </cell>
          <cell r="C631">
            <v>4588.8320000000003</v>
          </cell>
          <cell r="D631">
            <v>5074.7340000000004</v>
          </cell>
          <cell r="E631">
            <v>5809.9290000000001</v>
          </cell>
          <cell r="F631">
            <v>6796.7479999999996</v>
          </cell>
          <cell r="G631">
            <v>8025.6</v>
          </cell>
          <cell r="H631">
            <v>9795.3040000000001</v>
          </cell>
          <cell r="I631">
            <v>11978.395</v>
          </cell>
          <cell r="J631">
            <v>14542.650999999998</v>
          </cell>
          <cell r="K631">
            <v>17801.696000000004</v>
          </cell>
          <cell r="L631">
            <v>21593.722000000002</v>
          </cell>
          <cell r="M631">
            <v>26698.3</v>
          </cell>
          <cell r="N631">
            <v>32731.34</v>
          </cell>
          <cell r="O631">
            <v>38294.362000000001</v>
          </cell>
          <cell r="P631">
            <v>41793.913999999997</v>
          </cell>
          <cell r="Q631">
            <v>42840.743000000002</v>
          </cell>
          <cell r="R631" t="e">
            <v>#REF!</v>
          </cell>
          <cell r="S631" t="e">
            <v>#REF!</v>
          </cell>
          <cell r="T631" t="e">
            <v>#REF!</v>
          </cell>
          <cell r="U631" t="e">
            <v>#REF!</v>
          </cell>
          <cell r="V631" t="e">
            <v>#REF!</v>
          </cell>
          <cell r="W631" t="e">
            <v>#REF!</v>
          </cell>
        </row>
        <row r="632">
          <cell r="D632">
            <v>0.10588794708544569</v>
          </cell>
          <cell r="E632">
            <v>0.14487360322728238</v>
          </cell>
          <cell r="F632">
            <v>0.16985044051312848</v>
          </cell>
          <cell r="G632">
            <v>0.18079999435023941</v>
          </cell>
          <cell r="H632">
            <v>0.2205073763955343</v>
          </cell>
          <cell r="I632">
            <v>0.22287118398775574</v>
          </cell>
          <cell r="J632">
            <v>0.21407342135569896</v>
          </cell>
          <cell r="K632">
            <v>0.22410253811358105</v>
          </cell>
          <cell r="L632">
            <v>0.21301487229081983</v>
          </cell>
          <cell r="M632">
            <v>0.23639176238352966</v>
          </cell>
          <cell r="N632">
            <v>0.22597094197008794</v>
          </cell>
          <cell r="O632">
            <v>0.16996010551355378</v>
          </cell>
          <cell r="P632">
            <v>9.1385567410680268E-2</v>
          </cell>
          <cell r="Q632">
            <v>2.5047402834776467E-2</v>
          </cell>
          <cell r="R632" t="e">
            <v>#REF!</v>
          </cell>
          <cell r="S632" t="e">
            <v>#REF!</v>
          </cell>
          <cell r="T632" t="e">
            <v>#REF!</v>
          </cell>
          <cell r="U632" t="e">
            <v>#REF!</v>
          </cell>
          <cell r="V632" t="e">
            <v>#REF!</v>
          </cell>
          <cell r="W632" t="e">
            <v>#REF!</v>
          </cell>
        </row>
        <row r="633">
          <cell r="A633" t="str">
            <v>Average Lines in Service</v>
          </cell>
          <cell r="B633" t="str">
            <v>Average Lines in Service</v>
          </cell>
          <cell r="C633">
            <v>12534.0445</v>
          </cell>
          <cell r="D633">
            <v>4831.7830000000004</v>
          </cell>
          <cell r="E633">
            <v>5442.3315000000002</v>
          </cell>
          <cell r="F633">
            <v>6303.3384999999998</v>
          </cell>
          <cell r="G633">
            <v>7411.174</v>
          </cell>
          <cell r="H633">
            <v>8910.4520000000011</v>
          </cell>
          <cell r="I633">
            <v>10886.8495</v>
          </cell>
          <cell r="J633">
            <v>13260.522999999999</v>
          </cell>
          <cell r="K633">
            <v>16172.173500000001</v>
          </cell>
          <cell r="L633">
            <v>19697.709000000003</v>
          </cell>
          <cell r="M633">
            <v>24146.010999999999</v>
          </cell>
          <cell r="N633">
            <v>29714.82</v>
          </cell>
          <cell r="O633">
            <v>35512.851000000002</v>
          </cell>
          <cell r="P633">
            <v>40044.137999999999</v>
          </cell>
          <cell r="Q633">
            <v>42317.328500000003</v>
          </cell>
          <cell r="R633" t="e">
            <v>#REF!</v>
          </cell>
          <cell r="S633" t="e">
            <v>#REF!</v>
          </cell>
          <cell r="T633" t="e">
            <v>#REF!</v>
          </cell>
          <cell r="U633" t="e">
            <v>#REF!</v>
          </cell>
          <cell r="V633" t="e">
            <v>#REF!</v>
          </cell>
          <cell r="W633" t="e">
            <v>#REF!</v>
          </cell>
        </row>
        <row r="635">
          <cell r="C635">
            <v>0.87140751993923293</v>
          </cell>
          <cell r="D635">
            <v>0.87134451814869684</v>
          </cell>
          <cell r="E635">
            <v>0.85642450046698559</v>
          </cell>
          <cell r="F635">
            <v>0.88120679372487998</v>
          </cell>
          <cell r="G635">
            <v>0.90408921933085507</v>
          </cell>
          <cell r="H635">
            <v>0.92513260294673216</v>
          </cell>
          <cell r="I635">
            <v>0.92913395904436868</v>
          </cell>
          <cell r="J635">
            <v>0.9446960504092502</v>
          </cell>
          <cell r="K635">
            <v>0.83576037558685468</v>
          </cell>
          <cell r="L635">
            <v>0.82734567049808438</v>
          </cell>
          <cell r="M635">
            <v>0.80247370003005714</v>
          </cell>
          <cell r="N635">
            <v>0.82012878977699821</v>
          </cell>
          <cell r="O635">
            <v>0.74832878980321293</v>
          </cell>
          <cell r="P635">
            <v>0.79115177996265895</v>
          </cell>
          <cell r="Q635">
            <v>0.67612024940450299</v>
          </cell>
          <cell r="R635" t="e">
            <v>#REF!</v>
          </cell>
          <cell r="S635" t="e">
            <v>#REF!</v>
          </cell>
          <cell r="T635" t="e">
            <v>#REF!</v>
          </cell>
          <cell r="U635" t="e">
            <v>#REF!</v>
          </cell>
          <cell r="V635" t="e">
            <v>#REF!</v>
          </cell>
          <cell r="W635" t="e">
            <v>#REF!</v>
          </cell>
        </row>
        <row r="636">
          <cell r="A636" t="str">
            <v>% Nat'l Utilization</v>
          </cell>
          <cell r="D636">
            <v>0.8566727003455652</v>
          </cell>
          <cell r="E636">
            <v>0.85434015525758633</v>
          </cell>
          <cell r="F636">
            <v>0.86369905956112847</v>
          </cell>
          <cell r="G636">
            <v>0.85529634300126101</v>
          </cell>
          <cell r="H636">
            <v>0.83888599687662679</v>
          </cell>
          <cell r="I636">
            <v>0.81290749512398996</v>
          </cell>
          <cell r="J636">
            <v>0.83740831295843521</v>
          </cell>
          <cell r="K636">
            <v>0.87489988155000276</v>
          </cell>
          <cell r="L636">
            <v>0.85816603931409452</v>
          </cell>
          <cell r="M636">
            <v>0.85604331450094162</v>
          </cell>
          <cell r="N636">
            <v>0.81494101332525459</v>
          </cell>
          <cell r="O636">
            <v>0.74442895304785517</v>
          </cell>
          <cell r="P636">
            <v>0.73173419980686361</v>
          </cell>
          <cell r="Q636">
            <v>0.74173419980686361</v>
          </cell>
          <cell r="R636">
            <v>0.75173419980686362</v>
          </cell>
          <cell r="S636">
            <v>0.76173419980686363</v>
          </cell>
          <cell r="T636">
            <v>0.77173419980686364</v>
          </cell>
          <cell r="U636">
            <v>0.78173419980686365</v>
          </cell>
          <cell r="V636">
            <v>0.79173419980686366</v>
          </cell>
          <cell r="W636">
            <v>0.80173419980686367</v>
          </cell>
        </row>
        <row r="637">
          <cell r="B637" t="str">
            <v>% Delhi</v>
          </cell>
          <cell r="D637">
            <v>0.88707016876030964</v>
          </cell>
          <cell r="E637">
            <v>0.88362742908197456</v>
          </cell>
          <cell r="F637">
            <v>0.92819506147329267</v>
          </cell>
          <cell r="G637">
            <v>0.89639054790963379</v>
          </cell>
          <cell r="H637">
            <v>0.86919358228823651</v>
          </cell>
          <cell r="I637">
            <v>0.8649207587945732</v>
          </cell>
          <cell r="J637">
            <v>0.87116923076923081</v>
          </cell>
          <cell r="K637">
            <v>0.91114062653442007</v>
          </cell>
          <cell r="L637">
            <v>0.87045719970586966</v>
          </cell>
          <cell r="M637">
            <v>0.88007475149105363</v>
          </cell>
          <cell r="N637">
            <v>0.87505535658557609</v>
          </cell>
          <cell r="O637">
            <v>0.84529103693863505</v>
          </cell>
          <cell r="P637">
            <v>0.85339403927613056</v>
          </cell>
          <cell r="Q637">
            <v>0.86339403927613056</v>
          </cell>
          <cell r="R637">
            <v>0.87339403927613057</v>
          </cell>
          <cell r="S637">
            <v>0.88339403927613058</v>
          </cell>
          <cell r="T637">
            <v>0.89339403927613059</v>
          </cell>
          <cell r="U637">
            <v>0.9</v>
          </cell>
          <cell r="V637">
            <v>0.9</v>
          </cell>
          <cell r="W637">
            <v>0.9</v>
          </cell>
        </row>
        <row r="638">
          <cell r="B638" t="str">
            <v>% Bombay</v>
          </cell>
          <cell r="D638">
            <v>0.87055925543112411</v>
          </cell>
          <cell r="E638">
            <v>0.85200739917637636</v>
          </cell>
          <cell r="F638">
            <v>0.87590759297868037</v>
          </cell>
          <cell r="G638">
            <v>0.91226126645101258</v>
          </cell>
          <cell r="H638">
            <v>0.94751613990834282</v>
          </cell>
          <cell r="I638">
            <v>0.95710170980328069</v>
          </cell>
          <cell r="J638">
            <v>0.97115278362671587</v>
          </cell>
          <cell r="K638">
            <v>0.82301575140790739</v>
          </cell>
          <cell r="L638">
            <v>0.82004149094796874</v>
          </cell>
          <cell r="M638">
            <v>0.7910228182340977</v>
          </cell>
          <cell r="N638">
            <v>0.81566585655979751</v>
          </cell>
          <cell r="O638">
            <v>0.74086763229079011</v>
          </cell>
          <cell r="P638">
            <v>0.80639443942191458</v>
          </cell>
          <cell r="Q638">
            <v>0.81639443942191459</v>
          </cell>
          <cell r="R638">
            <v>0.8263944394219146</v>
          </cell>
          <cell r="S638">
            <v>0.8363944394219146</v>
          </cell>
          <cell r="T638">
            <v>0.84639443942191461</v>
          </cell>
          <cell r="U638">
            <v>0.85639443942191462</v>
          </cell>
          <cell r="V638">
            <v>0.86639443942191463</v>
          </cell>
          <cell r="W638">
            <v>0.87639443942191464</v>
          </cell>
        </row>
        <row r="639">
          <cell r="B639" t="str">
            <v>% DoT</v>
          </cell>
        </row>
        <row r="641">
          <cell r="B641" t="str">
            <v>Pvt Operator DELs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20</v>
          </cell>
          <cell r="M641">
            <v>120</v>
          </cell>
          <cell r="N641">
            <v>470</v>
          </cell>
          <cell r="O641">
            <v>970</v>
          </cell>
          <cell r="P641">
            <v>1570</v>
          </cell>
          <cell r="Q641">
            <v>2270</v>
          </cell>
          <cell r="R641">
            <v>3070</v>
          </cell>
          <cell r="S641">
            <v>3970</v>
          </cell>
          <cell r="T641">
            <v>4970</v>
          </cell>
          <cell r="U641">
            <v>6070</v>
          </cell>
          <cell r="V641">
            <v>7270</v>
          </cell>
          <cell r="W641">
            <v>8570</v>
          </cell>
        </row>
        <row r="642"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20</v>
          </cell>
          <cell r="M642">
            <v>120</v>
          </cell>
          <cell r="N642">
            <v>470</v>
          </cell>
          <cell r="O642">
            <v>970</v>
          </cell>
          <cell r="P642">
            <v>1570</v>
          </cell>
          <cell r="Q642">
            <v>2270</v>
          </cell>
          <cell r="R642">
            <v>3070</v>
          </cell>
          <cell r="S642">
            <v>3970</v>
          </cell>
          <cell r="T642">
            <v>4970</v>
          </cell>
          <cell r="U642">
            <v>6070</v>
          </cell>
          <cell r="V642">
            <v>7270</v>
          </cell>
          <cell r="W642">
            <v>8570</v>
          </cell>
        </row>
      </sheetData>
      <sheetData sheetId="9" refreshError="1">
        <row r="2">
          <cell r="B2" t="str">
            <v>TABLE FOR REPORT</v>
          </cell>
        </row>
        <row r="4">
          <cell r="B4" t="str">
            <v>(Rs mn)</v>
          </cell>
          <cell r="C4" t="str">
            <v>F2Q07</v>
          </cell>
          <cell r="D4" t="str">
            <v>F2Q06</v>
          </cell>
          <cell r="E4" t="str">
            <v>% Chg</v>
          </cell>
          <cell r="F4" t="str">
            <v>F1Q07</v>
          </cell>
          <cell r="G4" t="str">
            <v>% Chg</v>
          </cell>
          <cell r="H4" t="str">
            <v>FF2007</v>
          </cell>
          <cell r="I4" t="str">
            <v>FF2006</v>
          </cell>
          <cell r="J4" t="str">
            <v>% Chg</v>
          </cell>
        </row>
        <row r="5">
          <cell r="B5" t="str">
            <v>(period ending)</v>
          </cell>
          <cell r="C5">
            <v>38990</v>
          </cell>
          <cell r="D5">
            <v>38625</v>
          </cell>
          <cell r="E5" t="str">
            <v>YoY</v>
          </cell>
          <cell r="F5">
            <v>38898</v>
          </cell>
          <cell r="G5" t="str">
            <v>QoQ</v>
          </cell>
          <cell r="H5">
            <v>38442</v>
          </cell>
          <cell r="I5">
            <v>38077</v>
          </cell>
          <cell r="J5" t="str">
            <v>YoY</v>
          </cell>
        </row>
        <row r="6">
          <cell r="B6" t="str">
            <v>Income from Services</v>
          </cell>
          <cell r="C6">
            <v>12204.16</v>
          </cell>
          <cell r="D6">
            <v>12690</v>
          </cell>
          <cell r="E6">
            <v>-3.8285263987391627E-2</v>
          </cell>
          <cell r="F6">
            <v>12781.89</v>
          </cell>
          <cell r="G6">
            <v>-4.5199105922520078E-2</v>
          </cell>
          <cell r="H6">
            <v>53948.192144448381</v>
          </cell>
          <cell r="I6">
            <v>52494.32</v>
          </cell>
          <cell r="J6">
            <v>2.7695799173098834E-2</v>
          </cell>
        </row>
        <row r="7">
          <cell r="B7" t="str">
            <v xml:space="preserve">Expenditure </v>
          </cell>
          <cell r="C7">
            <v>10275.64</v>
          </cell>
          <cell r="D7">
            <v>10258</v>
          </cell>
          <cell r="E7">
            <v>1.7196334568141403E-3</v>
          </cell>
          <cell r="F7">
            <v>9923.6299999999992</v>
          </cell>
          <cell r="G7">
            <v>3.5471898891836995E-2</v>
          </cell>
          <cell r="H7">
            <v>39263.003114627973</v>
          </cell>
          <cell r="I7">
            <v>39722.340000000004</v>
          </cell>
          <cell r="J7">
            <v>-1.1563691498839956E-2</v>
          </cell>
        </row>
        <row r="8">
          <cell r="B8" t="str">
            <v>Staff Cost</v>
          </cell>
          <cell r="C8">
            <v>4595.8599999999997</v>
          </cell>
          <cell r="D8">
            <v>4641</v>
          </cell>
          <cell r="E8">
            <v>-9.7263520792932878E-3</v>
          </cell>
          <cell r="F8">
            <v>4489.75</v>
          </cell>
          <cell r="G8">
            <v>2.3633832618742634E-2</v>
          </cell>
          <cell r="H8">
            <v>16463.554071534389</v>
          </cell>
          <cell r="I8">
            <v>17365.93</v>
          </cell>
          <cell r="J8">
            <v>-5.196243037174586E-2</v>
          </cell>
        </row>
        <row r="9">
          <cell r="B9" t="str">
            <v>Admn &amp; other operative</v>
          </cell>
          <cell r="C9">
            <v>2326.96</v>
          </cell>
          <cell r="D9">
            <v>2245</v>
          </cell>
          <cell r="E9">
            <v>3.650779510022284E-2</v>
          </cell>
          <cell r="F9">
            <v>2190.4</v>
          </cell>
          <cell r="G9">
            <v>6.2344777209642155E-2</v>
          </cell>
          <cell r="H9">
            <v>10101.044546164507</v>
          </cell>
          <cell r="I9">
            <v>9665.0499999999993</v>
          </cell>
          <cell r="J9">
            <v>4.5110428416253123E-2</v>
          </cell>
        </row>
        <row r="10">
          <cell r="B10" t="str">
            <v>License Fee</v>
          </cell>
          <cell r="C10">
            <v>1097.23</v>
          </cell>
          <cell r="D10">
            <v>1218</v>
          </cell>
          <cell r="E10">
            <v>-9.91543513957307E-2</v>
          </cell>
          <cell r="F10">
            <v>1105.48</v>
          </cell>
          <cell r="G10">
            <v>-7.4628215797662989E-3</v>
          </cell>
          <cell r="H10">
            <v>4709.694716539072</v>
          </cell>
          <cell r="I10">
            <v>4471.17</v>
          </cell>
          <cell r="J10">
            <v>5.3347270745480957E-2</v>
          </cell>
        </row>
        <row r="11">
          <cell r="B11" t="str">
            <v>Interconnect Charges</v>
          </cell>
          <cell r="C11">
            <v>2255.59</v>
          </cell>
          <cell r="D11">
            <v>2154</v>
          </cell>
          <cell r="E11">
            <v>4.7163416898793109E-2</v>
          </cell>
          <cell r="F11">
            <v>2138</v>
          </cell>
          <cell r="G11">
            <v>5.500000000000016E-2</v>
          </cell>
          <cell r="H11">
            <v>7988.7097803900124</v>
          </cell>
          <cell r="I11">
            <v>8220.19</v>
          </cell>
          <cell r="J11">
            <v>-2.8159959758836228E-2</v>
          </cell>
        </row>
        <row r="12">
          <cell r="B12" t="str">
            <v>Operating Profit</v>
          </cell>
          <cell r="C12">
            <v>1928.5200000000004</v>
          </cell>
          <cell r="D12">
            <v>2432</v>
          </cell>
          <cell r="E12">
            <v>-0.20702302631578928</v>
          </cell>
          <cell r="F12">
            <v>2858.26</v>
          </cell>
          <cell r="G12">
            <v>-0.32528181481040908</v>
          </cell>
          <cell r="H12">
            <v>14685.189029820409</v>
          </cell>
          <cell r="I12">
            <v>12771.979999999996</v>
          </cell>
          <cell r="J12">
            <v>0.14979737126274961</v>
          </cell>
        </row>
        <row r="13">
          <cell r="B13" t="str">
            <v>Depreciation</v>
          </cell>
          <cell r="C13">
            <v>1648.11</v>
          </cell>
          <cell r="D13">
            <v>1579</v>
          </cell>
          <cell r="E13">
            <v>4.3768207726408992E-2</v>
          </cell>
          <cell r="F13">
            <v>1695.63</v>
          </cell>
          <cell r="G13">
            <v>-2.8024981865147569E-2</v>
          </cell>
          <cell r="H13">
            <v>6924.2996094196515</v>
          </cell>
          <cell r="I13">
            <v>6377.07</v>
          </cell>
          <cell r="J13">
            <v>8.5812075046949765E-2</v>
          </cell>
        </row>
        <row r="14">
          <cell r="B14" t="str">
            <v>Non Operating Income</v>
          </cell>
          <cell r="C14">
            <v>1563.5</v>
          </cell>
          <cell r="D14">
            <v>1549</v>
          </cell>
          <cell r="E14">
            <v>9.3608779857972113E-3</v>
          </cell>
          <cell r="F14">
            <v>837.02</v>
          </cell>
          <cell r="G14">
            <v>0.86793625002986796</v>
          </cell>
          <cell r="H14">
            <v>4401.1180849873417</v>
          </cell>
          <cell r="I14">
            <v>3421.45</v>
          </cell>
          <cell r="J14">
            <v>0.28633125867317721</v>
          </cell>
        </row>
        <row r="15">
          <cell r="B15" t="str">
            <v>EBIT</v>
          </cell>
          <cell r="C15">
            <v>3492.0200000000004</v>
          </cell>
          <cell r="D15">
            <v>3981</v>
          </cell>
          <cell r="E15">
            <v>-0.12282843506656604</v>
          </cell>
          <cell r="F15">
            <v>3695.28</v>
          </cell>
          <cell r="G15">
            <v>-5.5005304063562077E-2</v>
          </cell>
          <cell r="H15">
            <v>19086.307114807751</v>
          </cell>
          <cell r="I15">
            <v>16193.429999999997</v>
          </cell>
          <cell r="J15">
            <v>0.17864511192550037</v>
          </cell>
        </row>
        <row r="17">
          <cell r="B17" t="str">
            <v>Interest</v>
          </cell>
          <cell r="C17">
            <v>5.0199999999999996</v>
          </cell>
          <cell r="D17">
            <v>91</v>
          </cell>
          <cell r="E17">
            <v>-0.94483516483516483</v>
          </cell>
          <cell r="F17">
            <v>13.9</v>
          </cell>
          <cell r="G17">
            <v>-0.63884892086330947</v>
          </cell>
          <cell r="H17">
            <v>0</v>
          </cell>
          <cell r="I17">
            <v>249.97</v>
          </cell>
          <cell r="J17">
            <v>-1</v>
          </cell>
        </row>
        <row r="18">
          <cell r="B18" t="str">
            <v>PBT</v>
          </cell>
          <cell r="C18">
            <v>1838.8900000000006</v>
          </cell>
          <cell r="D18">
            <v>2311</v>
          </cell>
          <cell r="E18">
            <v>-0.20428818693206385</v>
          </cell>
          <cell r="F18">
            <v>1985.75</v>
          </cell>
          <cell r="G18">
            <v>-7.3956943220445437E-2</v>
          </cell>
          <cell r="H18">
            <v>12162.007505388099</v>
          </cell>
          <cell r="I18">
            <v>9566.3899999999976</v>
          </cell>
          <cell r="J18">
            <v>0.27132674973402748</v>
          </cell>
        </row>
        <row r="19">
          <cell r="B19" t="str">
            <v>Tax incl defered tax</v>
          </cell>
          <cell r="C19">
            <v>628.64</v>
          </cell>
          <cell r="D19">
            <v>632</v>
          </cell>
          <cell r="E19">
            <v>-5.3164556962025378E-3</v>
          </cell>
          <cell r="F19">
            <v>673.81</v>
          </cell>
          <cell r="G19">
            <v>-6.7036701740846749E-2</v>
          </cell>
          <cell r="H19">
            <v>3648.6022516164276</v>
          </cell>
          <cell r="I19">
            <v>2332.44</v>
          </cell>
          <cell r="J19">
            <v>0.56428557717087147</v>
          </cell>
        </row>
        <row r="20">
          <cell r="B20" t="str">
            <v>PAT</v>
          </cell>
          <cell r="C20">
            <v>1210.2500000000005</v>
          </cell>
          <cell r="D20">
            <v>1679</v>
          </cell>
          <cell r="E20">
            <v>-0.27918403811792702</v>
          </cell>
          <cell r="F20">
            <v>1311.94</v>
          </cell>
          <cell r="G20">
            <v>-7.7511166669207099E-2</v>
          </cell>
          <cell r="H20">
            <v>8513.4052537716707</v>
          </cell>
          <cell r="I20">
            <v>7233.9499999999971</v>
          </cell>
          <cell r="J20">
            <v>0.17686813618723862</v>
          </cell>
          <cell r="K20">
            <v>2000</v>
          </cell>
          <cell r="L20">
            <v>0.60512500000000025</v>
          </cell>
        </row>
        <row r="22">
          <cell r="B22" t="str">
            <v>Extraordinary / Prior period items</v>
          </cell>
          <cell r="H22">
            <v>0</v>
          </cell>
          <cell r="I22">
            <v>-1447.1999999999998</v>
          </cell>
        </row>
        <row r="23">
          <cell r="B23" t="str">
            <v>Reported PAT</v>
          </cell>
          <cell r="C23">
            <v>1210.2500000000005</v>
          </cell>
          <cell r="D23">
            <v>1679</v>
          </cell>
          <cell r="E23">
            <v>-0.27918403811792702</v>
          </cell>
          <cell r="F23">
            <v>1311.94</v>
          </cell>
          <cell r="G23">
            <v>-7.7511166669207099E-2</v>
          </cell>
          <cell r="H23">
            <v>8513.4052537716707</v>
          </cell>
          <cell r="I23">
            <v>5786.7499999999973</v>
          </cell>
          <cell r="J23">
            <v>0.47118939884592814</v>
          </cell>
        </row>
        <row r="24">
          <cell r="E24" t="e">
            <v>#DIV/0!</v>
          </cell>
          <cell r="G24" t="e">
            <v>#DIV/0!</v>
          </cell>
        </row>
        <row r="25">
          <cell r="B25" t="str">
            <v>Cash profit</v>
          </cell>
          <cell r="C25">
            <v>2858.3600000000006</v>
          </cell>
          <cell r="D25">
            <v>3258</v>
          </cell>
          <cell r="E25">
            <v>-0.12266421117249826</v>
          </cell>
          <cell r="F25">
            <v>3007.57</v>
          </cell>
          <cell r="G25">
            <v>-4.9611480364546656E-2</v>
          </cell>
          <cell r="H25">
            <v>15437.704863191322</v>
          </cell>
          <cell r="I25">
            <v>12163.819999999996</v>
          </cell>
        </row>
        <row r="26">
          <cell r="B26" t="str">
            <v>GSM Subscribers</v>
          </cell>
          <cell r="C26">
            <v>2290.2550000000001</v>
          </cell>
          <cell r="D26">
            <v>1282.808</v>
          </cell>
          <cell r="E26">
            <v>0.7853451178976123</v>
          </cell>
          <cell r="F26">
            <v>2169.6610000000001</v>
          </cell>
          <cell r="G26">
            <v>5.5581954969002201E-2</v>
          </cell>
        </row>
        <row r="27">
          <cell r="B27" t="str">
            <v>CDMA Subscribers</v>
          </cell>
          <cell r="C27">
            <v>145.35499999999999</v>
          </cell>
          <cell r="D27">
            <v>212.005</v>
          </cell>
          <cell r="E27">
            <v>-0.31437937784486214</v>
          </cell>
          <cell r="F27">
            <v>138.49</v>
          </cell>
          <cell r="G27">
            <v>4.9570366091414408E-2</v>
          </cell>
        </row>
        <row r="28">
          <cell r="B28" t="str">
            <v>Wireless Subscribers</v>
          </cell>
          <cell r="C28">
            <v>2435.61</v>
          </cell>
          <cell r="D28">
            <v>1494.8130000000001</v>
          </cell>
          <cell r="E28">
            <v>0.62937437659426299</v>
          </cell>
          <cell r="F28">
            <v>2308.1509999999998</v>
          </cell>
          <cell r="G28">
            <v>5.5221257188112993E-2</v>
          </cell>
        </row>
        <row r="29">
          <cell r="B29" t="str">
            <v>Wireless Net Adds</v>
          </cell>
          <cell r="C29">
            <v>127.45900000000029</v>
          </cell>
          <cell r="D29">
            <v>202.36500000000001</v>
          </cell>
          <cell r="E29">
            <v>-0.3701529414671495</v>
          </cell>
          <cell r="F29">
            <v>261.3309999999999</v>
          </cell>
          <cell r="G29">
            <v>-0.51226987996066164</v>
          </cell>
        </row>
        <row r="30">
          <cell r="B30" t="str">
            <v>Wireline Subscribers</v>
          </cell>
          <cell r="C30">
            <v>3761.3339999999998</v>
          </cell>
          <cell r="D30">
            <v>3834.5659999999998</v>
          </cell>
          <cell r="E30">
            <v>-1.9097858792885503E-2</v>
          </cell>
          <cell r="F30">
            <v>3851.665</v>
          </cell>
          <cell r="G30">
            <v>-2.3452454977263115E-2</v>
          </cell>
          <cell r="H30">
            <v>4</v>
          </cell>
        </row>
        <row r="31">
          <cell r="B31" t="str">
            <v>Wireline Net Adds</v>
          </cell>
          <cell r="C31">
            <v>-90.331000000000131</v>
          </cell>
          <cell r="D31">
            <v>-128.09700000000021</v>
          </cell>
          <cell r="E31">
            <v>-0.29482345410118904</v>
          </cell>
          <cell r="F31">
            <v>-25.943000000000211</v>
          </cell>
          <cell r="G31">
            <v>2.4819026326947307</v>
          </cell>
        </row>
        <row r="32">
          <cell r="B32" t="str">
            <v>Overall Subs ('000)</v>
          </cell>
          <cell r="C32">
            <v>6196.9439999999995</v>
          </cell>
          <cell r="D32">
            <v>5329.3789999999999</v>
          </cell>
          <cell r="E32">
            <v>0.16278913546962959</v>
          </cell>
          <cell r="F32">
            <v>6159.8159999999998</v>
          </cell>
          <cell r="G32">
            <v>6.0274527680697076E-3</v>
          </cell>
        </row>
        <row r="33">
          <cell r="C33">
            <v>0.36957813399636985</v>
          </cell>
          <cell r="D33">
            <v>0.24070496768948127</v>
          </cell>
          <cell r="F33">
            <v>0.35222821590774789</v>
          </cell>
        </row>
        <row r="34">
          <cell r="B34" t="str">
            <v>License Fee % of Net revenue</v>
          </cell>
          <cell r="C34">
            <v>0.11029022261490848</v>
          </cell>
          <cell r="D34">
            <v>0.11560364464692482</v>
          </cell>
          <cell r="F34">
            <v>0.10386052467659851</v>
          </cell>
          <cell r="H34">
            <v>0.10247492953102073</v>
          </cell>
          <cell r="I34">
            <v>0.10098831981565759</v>
          </cell>
        </row>
        <row r="35">
          <cell r="B35" t="str">
            <v>Network Charges % of Net revenue</v>
          </cell>
          <cell r="C35">
            <v>0.18482140516020767</v>
          </cell>
          <cell r="D35">
            <v>0.16973995271867612</v>
          </cell>
          <cell r="F35">
            <v>0.16726790795414451</v>
          </cell>
          <cell r="H35">
            <v>0.14808113975348666</v>
          </cell>
          <cell r="I35">
            <v>0.15659198938094637</v>
          </cell>
        </row>
        <row r="36">
          <cell r="B36" t="str">
            <v>Staff Costs % of Net revenue</v>
          </cell>
          <cell r="C36">
            <v>0.37658142797210131</v>
          </cell>
          <cell r="D36">
            <v>0.36572104018912527</v>
          </cell>
          <cell r="F36">
            <v>0.35125869491913952</v>
          </cell>
          <cell r="H36">
            <v>0.30517341577364787</v>
          </cell>
          <cell r="I36">
            <v>0.33081541012437155</v>
          </cell>
        </row>
        <row r="37">
          <cell r="B37" t="str">
            <v>Operating margins</v>
          </cell>
          <cell r="C37">
            <v>0.15802152708584619</v>
          </cell>
          <cell r="D37">
            <v>0.19164696611505122</v>
          </cell>
          <cell r="F37">
            <v>0.22361794695463663</v>
          </cell>
          <cell r="H37">
            <v>0.27220910369897555</v>
          </cell>
          <cell r="I37">
            <v>0.2433021324973825</v>
          </cell>
        </row>
        <row r="38">
          <cell r="B38" t="str">
            <v>Net margins</v>
          </cell>
          <cell r="C38">
            <v>9.9167005348995793E-2</v>
          </cell>
          <cell r="D38">
            <v>0.13230890464933018</v>
          </cell>
          <cell r="F38">
            <v>0.1026405328163519</v>
          </cell>
          <cell r="H38">
            <v>0.15780705368173778</v>
          </cell>
          <cell r="I38">
            <v>0.13780443293674435</v>
          </cell>
        </row>
        <row r="39">
          <cell r="B39" t="str">
            <v>Effective tax rate</v>
          </cell>
          <cell r="C39">
            <v>0.34185840371093418</v>
          </cell>
          <cell r="D39">
            <v>0.27347468628299437</v>
          </cell>
          <cell r="F39">
            <v>0.33932267405262495</v>
          </cell>
          <cell r="H39">
            <v>0.29999999999999982</v>
          </cell>
          <cell r="I39">
            <v>0.24381611036137985</v>
          </cell>
        </row>
        <row r="40">
          <cell r="B40" t="str">
            <v>Net work Charges % of Revenues</v>
          </cell>
          <cell r="C40">
            <v>0.18482140516020767</v>
          </cell>
          <cell r="D40">
            <v>0.16973995271867612</v>
          </cell>
          <cell r="F40">
            <v>0.16726790795414451</v>
          </cell>
          <cell r="H40">
            <v>0.14808113975348666</v>
          </cell>
          <cell r="I40">
            <v>0.15659198938094637</v>
          </cell>
        </row>
        <row r="41">
          <cell r="B41" t="str">
            <v>License fee % of Gross Adjusted revenues</v>
          </cell>
          <cell r="C41">
            <v>0.11029022261490848</v>
          </cell>
          <cell r="D41">
            <v>0.11560364464692482</v>
          </cell>
          <cell r="F41">
            <v>0.10386052467659851</v>
          </cell>
          <cell r="H41">
            <v>0.10247492953102073</v>
          </cell>
          <cell r="I41">
            <v>0.10098831981565759</v>
          </cell>
        </row>
        <row r="42">
          <cell r="B42" t="str">
            <v>DELs</v>
          </cell>
        </row>
        <row r="44">
          <cell r="C44">
            <v>0.37349574621033726</v>
          </cell>
        </row>
        <row r="45">
          <cell r="C45">
            <v>0.3972003005898293</v>
          </cell>
        </row>
        <row r="46">
          <cell r="B46" t="str">
            <v>Subscriber Metric</v>
          </cell>
          <cell r="C46">
            <v>2435.61</v>
          </cell>
        </row>
        <row r="47">
          <cell r="C47" t="str">
            <v>F2Q07</v>
          </cell>
          <cell r="D47" t="str">
            <v>F2Q06</v>
          </cell>
          <cell r="E47" t="str">
            <v>% Chg</v>
          </cell>
          <cell r="F47" t="str">
            <v>F1Q07</v>
          </cell>
          <cell r="G47" t="str">
            <v>% Chg</v>
          </cell>
          <cell r="H47" t="str">
            <v>FF2006</v>
          </cell>
          <cell r="I47" t="str">
            <v>F2005E</v>
          </cell>
          <cell r="J47" t="str">
            <v>% Chg</v>
          </cell>
        </row>
        <row r="48">
          <cell r="B48" t="str">
            <v>('000 Subs)</v>
          </cell>
          <cell r="C48">
            <v>38990</v>
          </cell>
          <cell r="D48">
            <v>38625</v>
          </cell>
          <cell r="E48" t="str">
            <v>YoY</v>
          </cell>
          <cell r="F48">
            <v>38898</v>
          </cell>
          <cell r="G48" t="str">
            <v>QoQ</v>
          </cell>
          <cell r="H48">
            <v>38807</v>
          </cell>
          <cell r="I48">
            <v>38442</v>
          </cell>
          <cell r="J48" t="str">
            <v>YoY</v>
          </cell>
        </row>
        <row r="49">
          <cell r="B49" t="str">
            <v>GSM</v>
          </cell>
          <cell r="C49">
            <v>2290.2550000000001</v>
          </cell>
          <cell r="D49">
            <v>1282.808</v>
          </cell>
          <cell r="E49">
            <v>0.7853451178976123</v>
          </cell>
          <cell r="F49">
            <v>2169.6610000000001</v>
          </cell>
          <cell r="G49">
            <v>5.5581954969002201E-2</v>
          </cell>
          <cell r="H49">
            <v>2980.1194340750208</v>
          </cell>
          <cell r="I49">
            <v>1.941155</v>
          </cell>
          <cell r="J49">
            <v>1534.2300223707127</v>
          </cell>
        </row>
        <row r="50">
          <cell r="B50" t="str">
            <v>CDMA</v>
          </cell>
          <cell r="C50">
            <v>145.35499999999999</v>
          </cell>
          <cell r="D50">
            <v>212.005</v>
          </cell>
          <cell r="E50">
            <v>-0.31437937784486214</v>
          </cell>
          <cell r="F50">
            <v>138.49</v>
          </cell>
          <cell r="G50">
            <v>4.9570366091414408E-2</v>
          </cell>
          <cell r="H50">
            <v>499.95263999999997</v>
          </cell>
          <cell r="I50">
            <v>0.10566500000000001</v>
          </cell>
          <cell r="J50">
            <v>4730.487625987791</v>
          </cell>
        </row>
        <row r="51">
          <cell r="B51" t="str">
            <v>Wireline</v>
          </cell>
          <cell r="C51">
            <v>3696.3339999999998</v>
          </cell>
          <cell r="D51">
            <v>3834.5659999999998</v>
          </cell>
          <cell r="E51">
            <v>-3.6048929657228501E-2</v>
          </cell>
          <cell r="F51">
            <v>3851.665</v>
          </cell>
          <cell r="G51">
            <v>-4.0328273616734633E-2</v>
          </cell>
          <cell r="H51">
            <v>3873.7604758918569</v>
          </cell>
          <cell r="I51">
            <v>3.8776080000000004</v>
          </cell>
          <cell r="J51">
            <v>998.00775836336641</v>
          </cell>
        </row>
        <row r="52">
          <cell r="B52" t="str">
            <v>Broadband</v>
          </cell>
          <cell r="C52">
            <v>323.32900000000001</v>
          </cell>
          <cell r="D52">
            <v>82.534000000000006</v>
          </cell>
          <cell r="E52">
            <v>2.9175248988295732</v>
          </cell>
          <cell r="F52">
            <v>266.63200000000001</v>
          </cell>
          <cell r="G52">
            <v>0.21264139338113952</v>
          </cell>
        </row>
        <row r="53">
          <cell r="B53" t="str">
            <v>Total</v>
          </cell>
          <cell r="C53">
            <v>6131.9439999999995</v>
          </cell>
          <cell r="D53">
            <v>5329.3789999999999</v>
          </cell>
          <cell r="E53">
            <v>0.15059259249529822</v>
          </cell>
          <cell r="F53">
            <v>6159.8159999999998</v>
          </cell>
          <cell r="G53">
            <v>-4.5248104813521151E-3</v>
          </cell>
          <cell r="H53">
            <v>7353.8325499668772</v>
          </cell>
          <cell r="I53">
            <v>5.9244280000000007</v>
          </cell>
          <cell r="J53">
            <v>1240.2730055908987</v>
          </cell>
        </row>
        <row r="54">
          <cell r="B54" t="str">
            <v>Wireline ARPU Rs</v>
          </cell>
          <cell r="C54">
            <v>784</v>
          </cell>
          <cell r="D54">
            <v>806</v>
          </cell>
          <cell r="E54">
            <v>-2.7295285359801524E-2</v>
          </cell>
          <cell r="F54">
            <v>800</v>
          </cell>
          <cell r="G54">
            <v>-2.0000000000000018E-2</v>
          </cell>
          <cell r="H54">
            <v>805</v>
          </cell>
          <cell r="I54">
            <v>817.5</v>
          </cell>
          <cell r="J54">
            <v>-1.5290519877675823E-2</v>
          </cell>
        </row>
        <row r="55">
          <cell r="B55" t="str">
            <v>Wireless ARPU Rs</v>
          </cell>
          <cell r="C55">
            <v>250.05929907368395</v>
          </cell>
          <cell r="D55">
            <v>320</v>
          </cell>
          <cell r="E55">
            <v>-0.21856469039473769</v>
          </cell>
          <cell r="F55">
            <v>241.11531190926274</v>
          </cell>
          <cell r="G55">
            <v>3.7094231360084828E-2</v>
          </cell>
          <cell r="H55">
            <v>287</v>
          </cell>
          <cell r="I55">
            <v>302</v>
          </cell>
          <cell r="J55">
            <v>-4.9668874172185462E-2</v>
          </cell>
        </row>
        <row r="57">
          <cell r="B57" t="str">
            <v>Revenue - Key Components</v>
          </cell>
          <cell r="C57">
            <v>0.16772969217053857</v>
          </cell>
          <cell r="D57">
            <v>0.12434988179669031</v>
          </cell>
          <cell r="E57">
            <v>-7.7630824336854722</v>
          </cell>
          <cell r="F57">
            <v>0.15889668898730941</v>
          </cell>
          <cell r="G57">
            <v>-0.17429310830211181</v>
          </cell>
          <cell r="H57">
            <v>0.11779820133702053</v>
          </cell>
          <cell r="I57">
            <v>7.3496713549199219E-2</v>
          </cell>
        </row>
        <row r="58">
          <cell r="C58" t="str">
            <v>F2Q07</v>
          </cell>
          <cell r="D58" t="str">
            <v>F2Q06</v>
          </cell>
          <cell r="E58" t="str">
            <v>% Chg</v>
          </cell>
          <cell r="F58" t="str">
            <v>F1Q07</v>
          </cell>
          <cell r="G58" t="str">
            <v>% Chg</v>
          </cell>
          <cell r="H58" t="str">
            <v>FF2006</v>
          </cell>
          <cell r="I58" t="str">
            <v>F2005E</v>
          </cell>
          <cell r="J58" t="str">
            <v>% Chg</v>
          </cell>
        </row>
        <row r="59">
          <cell r="B59" t="str">
            <v>(Rs Million)</v>
          </cell>
          <cell r="C59">
            <v>38990</v>
          </cell>
          <cell r="D59">
            <v>38625</v>
          </cell>
          <cell r="E59" t="str">
            <v>YoY</v>
          </cell>
          <cell r="F59" t="str">
            <v>YoY</v>
          </cell>
          <cell r="G59" t="str">
            <v>QoQ</v>
          </cell>
          <cell r="H59">
            <v>38807</v>
          </cell>
          <cell r="I59">
            <v>38442</v>
          </cell>
          <cell r="J59" t="str">
            <v>YoY</v>
          </cell>
        </row>
        <row r="60">
          <cell r="B60" t="str">
            <v>Rentals</v>
          </cell>
          <cell r="C60">
            <v>2714</v>
          </cell>
          <cell r="D60">
            <v>2670</v>
          </cell>
          <cell r="E60">
            <v>1.6479400749063622E-2</v>
          </cell>
          <cell r="F60">
            <v>2903</v>
          </cell>
          <cell r="G60">
            <v>-6.5105063727178836E-2</v>
          </cell>
          <cell r="H60">
            <v>11482</v>
          </cell>
          <cell r="I60">
            <v>11308</v>
          </cell>
        </row>
        <row r="61">
          <cell r="B61" t="str">
            <v>Call Charges</v>
          </cell>
          <cell r="C61">
            <v>5962</v>
          </cell>
          <cell r="D61">
            <v>6549</v>
          </cell>
          <cell r="E61">
            <v>-8.9632004886242123E-2</v>
          </cell>
          <cell r="F61">
            <v>6100</v>
          </cell>
          <cell r="G61">
            <v>-2.2622950819672139E-2</v>
          </cell>
          <cell r="H61">
            <v>29066</v>
          </cell>
          <cell r="I61">
            <v>19396</v>
          </cell>
        </row>
        <row r="62">
          <cell r="B62" t="str">
            <v>Access Call Charges</v>
          </cell>
          <cell r="C62">
            <v>608</v>
          </cell>
          <cell r="D62">
            <v>1118</v>
          </cell>
          <cell r="E62">
            <v>-0.45617173524150267</v>
          </cell>
          <cell r="F62">
            <v>947</v>
          </cell>
          <cell r="G62">
            <v>-0.35797254487856389</v>
          </cell>
        </row>
        <row r="63">
          <cell r="B63" t="str">
            <v>Wireless</v>
          </cell>
          <cell r="C63">
            <v>2047</v>
          </cell>
          <cell r="D63">
            <v>1578</v>
          </cell>
          <cell r="E63">
            <v>0.29721166032953095</v>
          </cell>
          <cell r="F63">
            <v>2031</v>
          </cell>
          <cell r="G63">
            <v>7.8778926637124158E-3</v>
          </cell>
          <cell r="H63">
            <v>6355</v>
          </cell>
          <cell r="I63">
            <v>3858.16</v>
          </cell>
        </row>
        <row r="64">
          <cell r="B64" t="str">
            <v>Others</v>
          </cell>
          <cell r="C64">
            <v>873</v>
          </cell>
          <cell r="D64">
            <v>854</v>
          </cell>
          <cell r="E64">
            <v>2.2248243559718883E-2</v>
          </cell>
          <cell r="F64">
            <v>743</v>
          </cell>
          <cell r="G64">
            <v>0.17496635262449534</v>
          </cell>
        </row>
        <row r="65">
          <cell r="B65" t="str">
            <v xml:space="preserve"> Total</v>
          </cell>
          <cell r="C65">
            <v>12204.16</v>
          </cell>
          <cell r="D65">
            <v>12690</v>
          </cell>
          <cell r="E65">
            <v>-3.8285263987391627E-2</v>
          </cell>
          <cell r="F65">
            <v>12781.89</v>
          </cell>
          <cell r="G65">
            <v>-4.5199105922520078E-2</v>
          </cell>
        </row>
        <row r="66">
          <cell r="B66" t="str">
            <v>EBITDA Breakdown</v>
          </cell>
          <cell r="C66">
            <v>1928.5200000000004</v>
          </cell>
          <cell r="D66">
            <v>2432</v>
          </cell>
          <cell r="E66">
            <v>-0.20702302631578928</v>
          </cell>
          <cell r="F66">
            <v>2858.26</v>
          </cell>
          <cell r="G66">
            <v>-0.32528181481040908</v>
          </cell>
        </row>
        <row r="67">
          <cell r="B67" t="str">
            <v>Wireless</v>
          </cell>
          <cell r="C67">
            <v>921.15</v>
          </cell>
          <cell r="D67">
            <v>631.20000000000005</v>
          </cell>
          <cell r="E67">
            <v>0.45936311787072226</v>
          </cell>
          <cell r="F67">
            <v>913.95</v>
          </cell>
          <cell r="G67">
            <v>7.8778926637124158E-3</v>
          </cell>
        </row>
        <row r="68">
          <cell r="B68" t="str">
            <v>Other Services</v>
          </cell>
          <cell r="C68">
            <v>1007.3700000000005</v>
          </cell>
          <cell r="D68">
            <v>1800.8</v>
          </cell>
          <cell r="E68">
            <v>-0.44059862283429563</v>
          </cell>
          <cell r="F68">
            <v>1944.3100000000002</v>
          </cell>
          <cell r="G68">
            <v>-0.48188817626818747</v>
          </cell>
        </row>
        <row r="69">
          <cell r="B69" t="str">
            <v>Wireless EBITDA % of Total</v>
          </cell>
          <cell r="C69">
            <v>0.47764607056188152</v>
          </cell>
          <cell r="D69">
            <v>0.25953947368421054</v>
          </cell>
          <cell r="F69">
            <v>0.31975747482734251</v>
          </cell>
        </row>
        <row r="70">
          <cell r="B70" t="str">
            <v>Cost Breakdown</v>
          </cell>
          <cell r="C70">
            <v>0.16772969217053857</v>
          </cell>
          <cell r="D70">
            <v>0.12434988179669031</v>
          </cell>
        </row>
        <row r="71">
          <cell r="C71">
            <v>0.16772969217053857</v>
          </cell>
          <cell r="D71">
            <v>0.12434988179669031</v>
          </cell>
          <cell r="E71">
            <v>-7.7630824336854722</v>
          </cell>
          <cell r="F71">
            <v>0.15889668898730941</v>
          </cell>
          <cell r="G71">
            <v>-0.17429310830211181</v>
          </cell>
        </row>
        <row r="72">
          <cell r="C72" t="str">
            <v>1Q02</v>
          </cell>
          <cell r="D72" t="str">
            <v>2Q02</v>
          </cell>
          <cell r="E72" t="str">
            <v>3Q02</v>
          </cell>
          <cell r="F72" t="str">
            <v>4Q02</v>
          </cell>
          <cell r="G72" t="str">
            <v>1Q03</v>
          </cell>
          <cell r="H72" t="str">
            <v>2Q03</v>
          </cell>
          <cell r="I72" t="str">
            <v>3Q03</v>
          </cell>
          <cell r="J72" t="str">
            <v>4Q03</v>
          </cell>
          <cell r="K72" t="str">
            <v>1Q04</v>
          </cell>
          <cell r="L72" t="str">
            <v>2Q04</v>
          </cell>
          <cell r="M72" t="str">
            <v>3Q04</v>
          </cell>
          <cell r="N72" t="str">
            <v>4Q04</v>
          </cell>
          <cell r="O72" t="str">
            <v>1Q05</v>
          </cell>
          <cell r="P72" t="str">
            <v>2Q05</v>
          </cell>
          <cell r="Q72" t="str">
            <v>3Q05</v>
          </cell>
          <cell r="R72" t="str">
            <v>4Q05</v>
          </cell>
          <cell r="S72" t="str">
            <v>4Q04</v>
          </cell>
          <cell r="T72" t="str">
            <v>1Q05</v>
          </cell>
          <cell r="U72" t="str">
            <v>2Q05</v>
          </cell>
          <cell r="V72" t="str">
            <v>3Q05</v>
          </cell>
          <cell r="W72" t="str">
            <v>4Q05</v>
          </cell>
          <cell r="X72" t="str">
            <v>1Q06</v>
          </cell>
          <cell r="Y72" t="str">
            <v>2Q06</v>
          </cell>
          <cell r="Z72" t="str">
            <v>3Q06</v>
          </cell>
          <cell r="AA72" t="str">
            <v>4Q06</v>
          </cell>
        </row>
        <row r="73">
          <cell r="C73">
            <v>37072</v>
          </cell>
          <cell r="D73">
            <v>37164</v>
          </cell>
          <cell r="E73">
            <v>37256</v>
          </cell>
          <cell r="F73">
            <v>37346</v>
          </cell>
          <cell r="G73">
            <v>37437</v>
          </cell>
          <cell r="H73">
            <v>37529</v>
          </cell>
          <cell r="I73">
            <v>37621</v>
          </cell>
          <cell r="J73">
            <v>37711</v>
          </cell>
          <cell r="K73">
            <v>37802</v>
          </cell>
          <cell r="L73">
            <v>37894</v>
          </cell>
          <cell r="M73">
            <v>37986</v>
          </cell>
          <cell r="N73">
            <v>38077</v>
          </cell>
          <cell r="O73">
            <v>38168</v>
          </cell>
          <cell r="P73">
            <v>38260</v>
          </cell>
          <cell r="Q73">
            <v>38352</v>
          </cell>
          <cell r="R73">
            <v>38442</v>
          </cell>
          <cell r="S73">
            <v>38077</v>
          </cell>
          <cell r="T73">
            <v>38168</v>
          </cell>
          <cell r="U73">
            <v>38260</v>
          </cell>
          <cell r="V73">
            <v>38352</v>
          </cell>
          <cell r="W73">
            <v>38442</v>
          </cell>
          <cell r="X73">
            <v>38533</v>
          </cell>
          <cell r="Y73">
            <v>38625</v>
          </cell>
          <cell r="Z73">
            <v>38717</v>
          </cell>
          <cell r="AA73">
            <v>38807</v>
          </cell>
        </row>
        <row r="74">
          <cell r="B74" t="str">
            <v>Net Sales</v>
          </cell>
          <cell r="C74">
            <v>14953.15</v>
          </cell>
          <cell r="D74">
            <v>16211.32</v>
          </cell>
          <cell r="E74">
            <v>16501</v>
          </cell>
          <cell r="F74">
            <v>13805.31</v>
          </cell>
          <cell r="G74">
            <v>14936.54</v>
          </cell>
          <cell r="H74">
            <v>14704.41</v>
          </cell>
          <cell r="I74">
            <v>14631.52</v>
          </cell>
          <cell r="J74">
            <v>13564.86</v>
          </cell>
          <cell r="K74">
            <v>14974.9</v>
          </cell>
          <cell r="L74">
            <v>15550.41</v>
          </cell>
          <cell r="M74">
            <v>15259.98</v>
          </cell>
          <cell r="N74">
            <v>14926.8</v>
          </cell>
          <cell r="O74">
            <v>14572.07</v>
          </cell>
          <cell r="P74">
            <v>13717</v>
          </cell>
          <cell r="Q74">
            <v>12614.94</v>
          </cell>
          <cell r="R74">
            <v>13454.19</v>
          </cell>
          <cell r="S74">
            <v>14926.8</v>
          </cell>
          <cell r="T74">
            <v>14572.07</v>
          </cell>
          <cell r="U74">
            <v>13717</v>
          </cell>
          <cell r="V74">
            <v>12614.94</v>
          </cell>
          <cell r="W74">
            <v>13454.19</v>
          </cell>
          <cell r="X74">
            <v>12641.05</v>
          </cell>
          <cell r="Y74">
            <v>12690</v>
          </cell>
          <cell r="Z74">
            <v>12771.55</v>
          </cell>
          <cell r="AA74">
            <v>13192.85</v>
          </cell>
        </row>
        <row r="75">
          <cell r="B75" t="str">
            <v>License Fees</v>
          </cell>
          <cell r="C75">
            <v>1794.37</v>
          </cell>
          <cell r="D75">
            <v>1945.35</v>
          </cell>
          <cell r="E75">
            <v>1383.71</v>
          </cell>
          <cell r="F75">
            <v>1817.93</v>
          </cell>
          <cell r="G75">
            <v>1588.39</v>
          </cell>
          <cell r="H75">
            <v>1595.77</v>
          </cell>
          <cell r="I75">
            <v>1580.38</v>
          </cell>
          <cell r="J75">
            <v>1136.82</v>
          </cell>
          <cell r="K75">
            <v>1915.28</v>
          </cell>
          <cell r="L75">
            <v>1611.51</v>
          </cell>
          <cell r="M75">
            <v>1614.64</v>
          </cell>
          <cell r="N75">
            <v>1630.24</v>
          </cell>
          <cell r="O75">
            <v>1349.92</v>
          </cell>
          <cell r="P75">
            <v>1232</v>
          </cell>
          <cell r="Q75">
            <v>1114.9000000000001</v>
          </cell>
          <cell r="R75">
            <v>1389.55</v>
          </cell>
          <cell r="S75">
            <v>1630.24</v>
          </cell>
          <cell r="T75">
            <v>1349.92</v>
          </cell>
          <cell r="U75">
            <v>1232</v>
          </cell>
          <cell r="V75">
            <v>1114.9000000000001</v>
          </cell>
          <cell r="W75">
            <v>1389.55</v>
          </cell>
          <cell r="X75">
            <v>1166</v>
          </cell>
          <cell r="Y75">
            <v>1218</v>
          </cell>
          <cell r="Z75">
            <v>1081.3699999999999</v>
          </cell>
          <cell r="AA75">
            <v>955.36</v>
          </cell>
        </row>
        <row r="76">
          <cell r="B76" t="str">
            <v>Network Charges</v>
          </cell>
          <cell r="C76">
            <v>2100</v>
          </cell>
          <cell r="D76">
            <v>2249.52</v>
          </cell>
          <cell r="E76">
            <v>2365.0300000000002</v>
          </cell>
          <cell r="F76">
            <v>-886.25</v>
          </cell>
          <cell r="G76">
            <v>2046.56</v>
          </cell>
          <cell r="H76">
            <v>2214.75</v>
          </cell>
          <cell r="I76">
            <v>1877.05</v>
          </cell>
          <cell r="J76">
            <v>2034.36</v>
          </cell>
          <cell r="K76">
            <v>1980.17</v>
          </cell>
          <cell r="L76">
            <v>2404.2199999999998</v>
          </cell>
          <cell r="M76">
            <v>2281.5100000000002</v>
          </cell>
          <cell r="N76">
            <v>1681.9</v>
          </cell>
          <cell r="O76">
            <v>1597.57</v>
          </cell>
          <cell r="P76">
            <v>1901</v>
          </cell>
          <cell r="Q76">
            <v>1931.47</v>
          </cell>
          <cell r="R76">
            <v>2705.8</v>
          </cell>
          <cell r="S76">
            <v>1681.9</v>
          </cell>
          <cell r="T76">
            <v>1597.57</v>
          </cell>
          <cell r="U76">
            <v>1901</v>
          </cell>
          <cell r="V76">
            <v>1931.47</v>
          </cell>
          <cell r="W76">
            <v>2705.8</v>
          </cell>
          <cell r="X76">
            <v>2294</v>
          </cell>
          <cell r="Y76">
            <v>2154</v>
          </cell>
          <cell r="Z76">
            <v>2246.25</v>
          </cell>
          <cell r="AA76">
            <v>1576.4300000000003</v>
          </cell>
        </row>
        <row r="77">
          <cell r="B77" t="str">
            <v>Staff Cost (Adjusted)</v>
          </cell>
          <cell r="C77">
            <v>3191.85</v>
          </cell>
          <cell r="D77">
            <v>3352.45</v>
          </cell>
          <cell r="E77">
            <v>3269.68</v>
          </cell>
          <cell r="F77">
            <v>3509</v>
          </cell>
          <cell r="G77">
            <v>3289.76</v>
          </cell>
          <cell r="H77">
            <v>3311.94</v>
          </cell>
          <cell r="I77">
            <v>3742.04</v>
          </cell>
          <cell r="J77">
            <v>3658.19</v>
          </cell>
          <cell r="K77">
            <v>3363.81</v>
          </cell>
          <cell r="L77">
            <v>3479.04</v>
          </cell>
          <cell r="M77">
            <v>3796.86</v>
          </cell>
          <cell r="N77">
            <v>3203.0600000000004</v>
          </cell>
          <cell r="O77">
            <v>3275.3100000000004</v>
          </cell>
          <cell r="P77">
            <v>4920</v>
          </cell>
          <cell r="Q77">
            <v>3724.8500000000004</v>
          </cell>
          <cell r="R77">
            <v>4252.38</v>
          </cell>
          <cell r="S77">
            <v>3203.0600000000004</v>
          </cell>
          <cell r="T77">
            <v>3275.3100000000004</v>
          </cell>
          <cell r="U77">
            <v>4920</v>
          </cell>
          <cell r="V77">
            <v>3724.8500000000004</v>
          </cell>
          <cell r="W77">
            <v>4252.38</v>
          </cell>
          <cell r="X77">
            <v>4585</v>
          </cell>
          <cell r="Y77">
            <v>4641</v>
          </cell>
          <cell r="Z77">
            <v>4868.8</v>
          </cell>
          <cell r="AA77">
            <v>4176.04</v>
          </cell>
        </row>
        <row r="78">
          <cell r="B78" t="str">
            <v>Staff Cost (Reported)</v>
          </cell>
          <cell r="G78">
            <v>3889.76</v>
          </cell>
          <cell r="H78">
            <v>3311.94</v>
          </cell>
          <cell r="I78">
            <v>3742.04</v>
          </cell>
          <cell r="J78">
            <v>3658.19</v>
          </cell>
          <cell r="K78">
            <v>3363.81</v>
          </cell>
          <cell r="L78">
            <v>3479.04</v>
          </cell>
          <cell r="M78">
            <v>3446.86</v>
          </cell>
          <cell r="N78">
            <v>4265.5600000000004</v>
          </cell>
          <cell r="O78">
            <v>4575.3100000000004</v>
          </cell>
          <cell r="P78">
            <v>4936.57</v>
          </cell>
          <cell r="Q78">
            <v>4124.8500000000004</v>
          </cell>
          <cell r="R78">
            <v>0</v>
          </cell>
          <cell r="S78">
            <v>4265.5600000000004</v>
          </cell>
          <cell r="T78">
            <v>4575.3100000000004</v>
          </cell>
          <cell r="U78">
            <v>4936.57</v>
          </cell>
          <cell r="V78">
            <v>4124.8500000000004</v>
          </cell>
          <cell r="W78">
            <v>0</v>
          </cell>
          <cell r="X78">
            <v>0</v>
          </cell>
          <cell r="Y78">
            <v>0</v>
          </cell>
          <cell r="Z78" t="str">
            <v>Net Profit</v>
          </cell>
          <cell r="AA78">
            <v>0</v>
          </cell>
        </row>
        <row r="79">
          <cell r="B79" t="str">
            <v>Operating Profit</v>
          </cell>
          <cell r="C79">
            <v>5751.7800000000007</v>
          </cell>
          <cell r="D79">
            <v>6249.5</v>
          </cell>
          <cell r="E79">
            <v>7236.6100000000006</v>
          </cell>
          <cell r="F79">
            <v>7431.7099999999991</v>
          </cell>
          <cell r="G79">
            <v>5975.4</v>
          </cell>
          <cell r="H79">
            <v>5081.24</v>
          </cell>
          <cell r="I79">
            <v>5120.4500000000007</v>
          </cell>
          <cell r="J79">
            <v>3748.6900000000005</v>
          </cell>
          <cell r="K79">
            <v>5569.08</v>
          </cell>
          <cell r="L79">
            <v>5704.9500000000007</v>
          </cell>
          <cell r="M79">
            <v>5090.5599999999977</v>
          </cell>
          <cell r="N79">
            <v>6007.9499999999989</v>
          </cell>
          <cell r="O79">
            <v>5901.0099999999984</v>
          </cell>
          <cell r="P79">
            <v>3130</v>
          </cell>
          <cell r="Q79">
            <v>3503.6900000000005</v>
          </cell>
          <cell r="R79">
            <v>2464.8900000000012</v>
          </cell>
          <cell r="S79">
            <v>6007.9499999999989</v>
          </cell>
          <cell r="T79">
            <v>5901.0099999999984</v>
          </cell>
          <cell r="U79">
            <v>3130</v>
          </cell>
          <cell r="V79">
            <v>3503.6900000000005</v>
          </cell>
          <cell r="W79">
            <v>2464.8900000000012</v>
          </cell>
          <cell r="X79">
            <v>2363.6299999999992</v>
          </cell>
          <cell r="Y79">
            <v>2432</v>
          </cell>
          <cell r="Z79">
            <v>2428.4300000000003</v>
          </cell>
          <cell r="AA79">
            <v>3769.1000000000004</v>
          </cell>
        </row>
        <row r="80">
          <cell r="B80" t="str">
            <v>PBT</v>
          </cell>
          <cell r="C80">
            <v>4393.0800000000008</v>
          </cell>
          <cell r="D80">
            <v>5038.6499999999996</v>
          </cell>
          <cell r="E80">
            <v>5649.2300000000014</v>
          </cell>
          <cell r="F80">
            <v>5877.5899999999992</v>
          </cell>
          <cell r="G80">
            <v>4204.0399999999991</v>
          </cell>
          <cell r="H80">
            <v>3667.8500000000004</v>
          </cell>
          <cell r="I80">
            <v>3378.9200000000005</v>
          </cell>
          <cell r="J80">
            <v>1975.9100000000008</v>
          </cell>
          <cell r="K80">
            <v>3699.9999999999995</v>
          </cell>
          <cell r="L80">
            <v>3802.0000000000009</v>
          </cell>
          <cell r="M80">
            <v>4454.3733333333312</v>
          </cell>
          <cell r="N80">
            <v>5411.2499999999982</v>
          </cell>
          <cell r="O80">
            <v>5030.5299999999988</v>
          </cell>
          <cell r="P80">
            <v>2793</v>
          </cell>
          <cell r="Q80">
            <v>3193</v>
          </cell>
          <cell r="R80">
            <v>1831.8300000000015</v>
          </cell>
          <cell r="S80">
            <v>5411.2499999999982</v>
          </cell>
          <cell r="T80">
            <v>5030.5299999999988</v>
          </cell>
          <cell r="U80">
            <v>2793</v>
          </cell>
          <cell r="V80">
            <v>3193</v>
          </cell>
          <cell r="W80">
            <v>1831.8300000000015</v>
          </cell>
          <cell r="X80">
            <v>2147.1999999999989</v>
          </cell>
          <cell r="Y80">
            <v>2311</v>
          </cell>
          <cell r="Z80">
            <v>1619.8300000000004</v>
          </cell>
          <cell r="AA80">
            <v>3057.400000000001</v>
          </cell>
        </row>
        <row r="81">
          <cell r="B81" t="str">
            <v>PAT</v>
          </cell>
          <cell r="C81">
            <v>3773.0800000000008</v>
          </cell>
          <cell r="D81">
            <v>3823.5299999999997</v>
          </cell>
          <cell r="E81">
            <v>4380.0000000000018</v>
          </cell>
          <cell r="F81">
            <v>4161.9399999999987</v>
          </cell>
          <cell r="G81">
            <v>2915.6221926932417</v>
          </cell>
          <cell r="H81">
            <v>2469.2300000000005</v>
          </cell>
          <cell r="I81">
            <v>2170.6300000000006</v>
          </cell>
          <cell r="J81">
            <v>1836.1700000000008</v>
          </cell>
          <cell r="K81">
            <v>2506.1799999999994</v>
          </cell>
          <cell r="L81">
            <v>2433.9460408394789</v>
          </cell>
          <cell r="M81">
            <v>2999.9721773074934</v>
          </cell>
          <cell r="N81">
            <v>3821.2656919935412</v>
          </cell>
          <cell r="O81">
            <v>3776.6599999999989</v>
          </cell>
          <cell r="P81">
            <v>1985</v>
          </cell>
          <cell r="Q81">
            <v>2574.1753389490573</v>
          </cell>
          <cell r="R81">
            <v>3232.7300000000014</v>
          </cell>
          <cell r="S81">
            <v>3821.2656919935412</v>
          </cell>
          <cell r="T81">
            <v>3776.6599999999989</v>
          </cell>
          <cell r="U81">
            <v>1985</v>
          </cell>
          <cell r="V81">
            <v>2574.1753389490573</v>
          </cell>
          <cell r="W81">
            <v>1496.9833880374047</v>
          </cell>
          <cell r="X81">
            <v>1724.859999999999</v>
          </cell>
          <cell r="Y81">
            <v>1679</v>
          </cell>
          <cell r="Z81">
            <v>1270.2800000000004</v>
          </cell>
          <cell r="AA81">
            <v>2287.1100000000006</v>
          </cell>
        </row>
        <row r="82">
          <cell r="B82" t="str">
            <v>Reported PAT</v>
          </cell>
          <cell r="C82">
            <v>3773.0800000000008</v>
          </cell>
          <cell r="D82">
            <v>3823.5299999999997</v>
          </cell>
          <cell r="E82">
            <v>3280.0000000000018</v>
          </cell>
          <cell r="F82">
            <v>4161.9399999999987</v>
          </cell>
          <cell r="G82">
            <v>2499.5399999999991</v>
          </cell>
          <cell r="H82">
            <v>2469.2300000000005</v>
          </cell>
          <cell r="I82">
            <v>2170.6300000000006</v>
          </cell>
          <cell r="J82">
            <v>1836.1700000000008</v>
          </cell>
          <cell r="K82">
            <v>2506.1799999999994</v>
          </cell>
          <cell r="L82">
            <v>2231.1400000000008</v>
          </cell>
          <cell r="M82">
            <v>4826.9099999999989</v>
          </cell>
          <cell r="N82">
            <v>3070.9599999999982</v>
          </cell>
          <cell r="O82">
            <v>2801.6599999999989</v>
          </cell>
          <cell r="P82">
            <v>1985</v>
          </cell>
          <cell r="Q82">
            <v>2009.84</v>
          </cell>
          <cell r="R82" t="e">
            <v>#REF!</v>
          </cell>
          <cell r="S82">
            <v>3070.9599999999982</v>
          </cell>
          <cell r="T82">
            <v>2801.6599999999989</v>
          </cell>
          <cell r="U82">
            <v>1985</v>
          </cell>
          <cell r="V82">
            <v>2009.84</v>
          </cell>
          <cell r="W82">
            <v>3232.7300000000014</v>
          </cell>
          <cell r="X82">
            <v>1724.859999999999</v>
          </cell>
          <cell r="Y82">
            <v>1679</v>
          </cell>
          <cell r="Z82">
            <v>1270.2800000000004</v>
          </cell>
          <cell r="AA82">
            <v>1402.7100000000005</v>
          </cell>
        </row>
        <row r="84">
          <cell r="B84" t="str">
            <v>License Fee (% of net sales)</v>
          </cell>
          <cell r="C84">
            <v>0.11999946499566981</v>
          </cell>
          <cell r="D84">
            <v>0.11999948184355129</v>
          </cell>
          <cell r="E84">
            <v>8.3856129931519308E-2</v>
          </cell>
          <cell r="F84">
            <v>0.13168338849326819</v>
          </cell>
          <cell r="G84">
            <v>0.10634256661850737</v>
          </cell>
          <cell r="H84">
            <v>0.10852322534532158</v>
          </cell>
          <cell r="I84">
            <v>0.10801201789014402</v>
          </cell>
          <cell r="J84">
            <v>8.3806246433800261E-2</v>
          </cell>
          <cell r="K84">
            <v>0.12789935158164661</v>
          </cell>
          <cell r="L84">
            <v>0.10363135119910022</v>
          </cell>
          <cell r="M84">
            <v>0.10580878874022116</v>
          </cell>
          <cell r="N84">
            <v>0.10921563898491304</v>
          </cell>
          <cell r="O84">
            <v>9.2637490761436098E-2</v>
          </cell>
          <cell r="P84">
            <v>8.9815557337610263E-2</v>
          </cell>
          <cell r="Q84">
            <v>8.8379334344832403E-2</v>
          </cell>
          <cell r="R84">
            <v>0.10328009341327868</v>
          </cell>
          <cell r="S84">
            <v>0.10921563898491304</v>
          </cell>
          <cell r="T84">
            <v>9.2637490761436098E-2</v>
          </cell>
          <cell r="U84">
            <v>8.9815557337610263E-2</v>
          </cell>
          <cell r="V84">
            <v>8.8379334344832403E-2</v>
          </cell>
          <cell r="W84">
            <v>0.10328009341327868</v>
          </cell>
          <cell r="X84">
            <v>9.2239173169950284E-2</v>
          </cell>
          <cell r="Y84">
            <v>9.5981087470449172E-2</v>
          </cell>
          <cell r="Z84">
            <v>8.4670224052679585E-2</v>
          </cell>
          <cell r="AA84">
            <v>7.2414982357868085E-2</v>
          </cell>
        </row>
        <row r="85">
          <cell r="B85" t="str">
            <v>Network Charges (% of net sales)</v>
          </cell>
          <cell r="C85">
            <v>0.14043863667521558</v>
          </cell>
          <cell r="D85">
            <v>0.13876229696286299</v>
          </cell>
          <cell r="E85">
            <v>0.14332646506272348</v>
          </cell>
          <cell r="F85">
            <v>-6.419631286801962E-2</v>
          </cell>
          <cell r="G85">
            <v>0.13701700661599003</v>
          </cell>
          <cell r="H85">
            <v>0.15061807988215781</v>
          </cell>
          <cell r="I85">
            <v>0.12828810677222871</v>
          </cell>
          <cell r="J85">
            <v>0.14997279736023814</v>
          </cell>
          <cell r="K85">
            <v>0.13223260255494193</v>
          </cell>
          <cell r="L85">
            <v>0.15460814216474034</v>
          </cell>
          <cell r="M85">
            <v>0.14950937026129787</v>
          </cell>
          <cell r="N85">
            <v>0.11267652812391137</v>
          </cell>
          <cell r="O85">
            <v>0.10963233089053237</v>
          </cell>
          <cell r="P85">
            <v>0.138587154625647</v>
          </cell>
          <cell r="Q85">
            <v>0.153109725452519</v>
          </cell>
          <cell r="R85">
            <v>0.20111206992022559</v>
          </cell>
          <cell r="S85">
            <v>0.11267652812391137</v>
          </cell>
          <cell r="T85">
            <v>0.10963233089053237</v>
          </cell>
          <cell r="U85">
            <v>0.138587154625647</v>
          </cell>
          <cell r="V85">
            <v>0.153109725452519</v>
          </cell>
          <cell r="W85">
            <v>0.20111206992022559</v>
          </cell>
          <cell r="X85">
            <v>0.18147226693985075</v>
          </cell>
          <cell r="Y85">
            <v>0.16973995271867612</v>
          </cell>
          <cell r="Z85">
            <v>0.17587920025368886</v>
          </cell>
          <cell r="AA85">
            <v>0.11949123957295052</v>
          </cell>
        </row>
        <row r="86">
          <cell r="B86" t="str">
            <v>Adj. Staff Cost (% of revenues)</v>
          </cell>
          <cell r="C86">
            <v>0.21345669641513662</v>
          </cell>
          <cell r="D86">
            <v>0.20679685553057986</v>
          </cell>
          <cell r="E86">
            <v>0.19815041512635598</v>
          </cell>
          <cell r="F86">
            <v>0.25417755921453411</v>
          </cell>
          <cell r="G86">
            <v>0.2202491340029217</v>
          </cell>
          <cell r="H86">
            <v>0.22523447047518397</v>
          </cell>
          <cell r="I86">
            <v>0.25575196561942981</v>
          </cell>
          <cell r="J86">
            <v>0.26968136788732061</v>
          </cell>
          <cell r="K86">
            <v>0.22462988066698275</v>
          </cell>
          <cell r="L86">
            <v>0.22372657698414383</v>
          </cell>
          <cell r="M86">
            <v>0.24881159739396777</v>
          </cell>
          <cell r="N86">
            <v>0.21458450572125309</v>
          </cell>
          <cell r="O86">
            <v>0.22476628234698298</v>
          </cell>
          <cell r="P86">
            <v>0.3586790114456514</v>
          </cell>
          <cell r="Q86">
            <v>0.29527290656951205</v>
          </cell>
          <cell r="R86">
            <v>0.31606362032942897</v>
          </cell>
          <cell r="S86">
            <v>0.21458450572125309</v>
          </cell>
          <cell r="T86">
            <v>0.22476628234698298</v>
          </cell>
          <cell r="U86">
            <v>0.3586790114456514</v>
          </cell>
          <cell r="V86">
            <v>0.29527290656951205</v>
          </cell>
          <cell r="W86">
            <v>0.31606362032942897</v>
          </cell>
          <cell r="X86">
            <v>0.36270721182180282</v>
          </cell>
          <cell r="Y86">
            <v>0.36572104018912527</v>
          </cell>
          <cell r="Z86">
            <v>0.38122232618593677</v>
          </cell>
          <cell r="AA86">
            <v>0.31653812481760951</v>
          </cell>
        </row>
        <row r="87">
          <cell r="B87" t="str">
            <v>Reported Staff Cost (% of revenues)</v>
          </cell>
          <cell r="G87">
            <v>0.26041907965298522</v>
          </cell>
          <cell r="H87">
            <v>0.22523447047518397</v>
          </cell>
          <cell r="I87">
            <v>0.25575196561942981</v>
          </cell>
          <cell r="J87">
            <v>0.26968136788732061</v>
          </cell>
          <cell r="K87">
            <v>0.22462988066698275</v>
          </cell>
          <cell r="L87">
            <v>0.22372657698414383</v>
          </cell>
          <cell r="M87">
            <v>0.22587578751741486</v>
          </cell>
          <cell r="N87">
            <v>0.28576520084679907</v>
          </cell>
          <cell r="O87">
            <v>0.31397804155483749</v>
          </cell>
          <cell r="P87">
            <v>0.35988700153094699</v>
          </cell>
          <cell r="Q87">
            <v>0.32698134117165839</v>
          </cell>
          <cell r="R87">
            <v>0</v>
          </cell>
          <cell r="S87">
            <v>0.28576520084679907</v>
          </cell>
          <cell r="T87">
            <v>0.31397804155483749</v>
          </cell>
          <cell r="U87">
            <v>0.35988700153094699</v>
          </cell>
          <cell r="V87">
            <v>0.32698134117165839</v>
          </cell>
          <cell r="W87">
            <v>0</v>
          </cell>
          <cell r="X87">
            <v>0</v>
          </cell>
          <cell r="Y87">
            <v>0</v>
          </cell>
          <cell r="Z87" t="e">
            <v>#VALUE!</v>
          </cell>
          <cell r="AA87">
            <v>0</v>
          </cell>
        </row>
        <row r="90">
          <cell r="B90" t="str">
            <v>MTNL Subscribers('000)</v>
          </cell>
          <cell r="C90" t="str">
            <v>1Q02</v>
          </cell>
          <cell r="D90" t="str">
            <v>2Q02</v>
          </cell>
          <cell r="E90" t="str">
            <v>3Q02</v>
          </cell>
          <cell r="F90" t="str">
            <v>4Q02</v>
          </cell>
          <cell r="G90" t="str">
            <v>1Q03</v>
          </cell>
          <cell r="H90" t="str">
            <v>2Q03</v>
          </cell>
          <cell r="I90" t="str">
            <v>3Q03</v>
          </cell>
          <cell r="J90" t="str">
            <v>4Q03</v>
          </cell>
          <cell r="K90" t="str">
            <v>1Q04</v>
          </cell>
          <cell r="L90" t="str">
            <v>2Q04</v>
          </cell>
          <cell r="M90" t="str">
            <v>3Q04</v>
          </cell>
          <cell r="N90" t="str">
            <v>4Q04</v>
          </cell>
          <cell r="O90" t="str">
            <v>1Q05</v>
          </cell>
          <cell r="P90" t="str">
            <v>2Q05</v>
          </cell>
          <cell r="Q90" t="str">
            <v>3Q05</v>
          </cell>
          <cell r="R90" t="str">
            <v>4Q05</v>
          </cell>
          <cell r="S90" t="str">
            <v>4Q04</v>
          </cell>
          <cell r="T90" t="str">
            <v>1Q05</v>
          </cell>
          <cell r="U90" t="str">
            <v>2Q05</v>
          </cell>
          <cell r="V90" t="str">
            <v>3Q05</v>
          </cell>
          <cell r="W90" t="str">
            <v>4Q05</v>
          </cell>
          <cell r="X90" t="str">
            <v>1Q06</v>
          </cell>
          <cell r="Y90" t="str">
            <v>2Q06</v>
          </cell>
          <cell r="Z90" t="str">
            <v>3Q06</v>
          </cell>
          <cell r="AA90" t="str">
            <v>4Q06</v>
          </cell>
          <cell r="AB90" t="str">
            <v>1Q07</v>
          </cell>
          <cell r="AC90" t="str">
            <v>2Q07</v>
          </cell>
        </row>
        <row r="91">
          <cell r="C91">
            <v>37072</v>
          </cell>
          <cell r="D91">
            <v>37164</v>
          </cell>
          <cell r="E91">
            <v>37256</v>
          </cell>
          <cell r="F91">
            <v>37346</v>
          </cell>
          <cell r="G91">
            <v>37437</v>
          </cell>
          <cell r="H91">
            <v>37529</v>
          </cell>
          <cell r="I91">
            <v>37621</v>
          </cell>
          <cell r="J91">
            <v>37711</v>
          </cell>
          <cell r="K91">
            <v>37802</v>
          </cell>
          <cell r="L91">
            <v>37894</v>
          </cell>
          <cell r="M91">
            <v>37986</v>
          </cell>
          <cell r="N91">
            <v>38077</v>
          </cell>
          <cell r="O91">
            <v>38168</v>
          </cell>
          <cell r="P91">
            <v>38260</v>
          </cell>
          <cell r="Q91">
            <v>38352</v>
          </cell>
          <cell r="R91">
            <v>38442</v>
          </cell>
          <cell r="S91">
            <v>38077</v>
          </cell>
          <cell r="T91">
            <v>38168</v>
          </cell>
          <cell r="U91">
            <v>38260</v>
          </cell>
          <cell r="V91">
            <v>38352</v>
          </cell>
          <cell r="W91">
            <v>38442</v>
          </cell>
          <cell r="X91">
            <v>38533</v>
          </cell>
          <cell r="Y91">
            <v>38625</v>
          </cell>
          <cell r="Z91">
            <v>38717</v>
          </cell>
          <cell r="AA91">
            <v>38807</v>
          </cell>
          <cell r="AB91">
            <v>38898</v>
          </cell>
          <cell r="AC91">
            <v>38899</v>
          </cell>
        </row>
        <row r="92">
          <cell r="B92" t="str">
            <v>GSM</v>
          </cell>
          <cell r="G92">
            <v>201.17400000000001</v>
          </cell>
          <cell r="H92">
            <v>216.65199999999999</v>
          </cell>
          <cell r="I92">
            <v>240.08799999999999</v>
          </cell>
          <cell r="J92">
            <v>291.91699999999997</v>
          </cell>
          <cell r="K92">
            <v>290.84100000000001</v>
          </cell>
          <cell r="L92">
            <v>310.91699999999997</v>
          </cell>
          <cell r="M92">
            <v>324.93299999999999</v>
          </cell>
          <cell r="N92">
            <v>360.55</v>
          </cell>
          <cell r="O92">
            <v>416.87299999999999</v>
          </cell>
          <cell r="P92">
            <v>440.46899999999999</v>
          </cell>
          <cell r="Q92">
            <v>594.74199999999996</v>
          </cell>
          <cell r="R92">
            <v>881.69600000000003</v>
          </cell>
          <cell r="S92">
            <v>1112.98</v>
          </cell>
          <cell r="T92">
            <v>1282.808</v>
          </cell>
          <cell r="U92">
            <v>1526.422</v>
          </cell>
          <cell r="V92">
            <v>1941.155</v>
          </cell>
          <cell r="W92">
            <v>2169.6610000000001</v>
          </cell>
          <cell r="X92">
            <v>1112.98</v>
          </cell>
          <cell r="Y92">
            <v>1282.808</v>
          </cell>
          <cell r="Z92">
            <v>1526.422</v>
          </cell>
          <cell r="AA92">
            <v>1941.155</v>
          </cell>
          <cell r="AB92">
            <v>2169.6610000000001</v>
          </cell>
          <cell r="AC92">
            <v>2237.8000000000002</v>
          </cell>
        </row>
        <row r="93">
          <cell r="B93" t="str">
            <v>CDMA</v>
          </cell>
          <cell r="K93">
            <v>88.995999999999995</v>
          </cell>
          <cell r="L93">
            <v>164.78955914288281</v>
          </cell>
          <cell r="N93">
            <v>106.702</v>
          </cell>
          <cell r="O93">
            <v>120.29600000000001</v>
          </cell>
          <cell r="P93">
            <v>133.97399999999999</v>
          </cell>
          <cell r="Q93">
            <v>181.70400000000001</v>
          </cell>
          <cell r="R93">
            <v>196.447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179.46799999999999</v>
          </cell>
          <cell r="Y93">
            <v>154.30099999999999</v>
          </cell>
          <cell r="Z93">
            <v>126.02200000000001</v>
          </cell>
          <cell r="AA93">
            <v>105.66500000000001</v>
          </cell>
          <cell r="AB93">
            <v>80.09</v>
          </cell>
          <cell r="AC93">
            <v>80.099999999999994</v>
          </cell>
        </row>
        <row r="94">
          <cell r="B94" t="str">
            <v>FWT</v>
          </cell>
          <cell r="N94">
            <v>36.081000000000003</v>
          </cell>
          <cell r="O94">
            <v>34.953000000000003</v>
          </cell>
          <cell r="P94">
            <v>45.676000000000002</v>
          </cell>
          <cell r="Q94">
            <v>56.622999999999998</v>
          </cell>
          <cell r="R94">
            <v>60.167000000000002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60.012999999999998</v>
          </cell>
          <cell r="Y94">
            <v>57.704000000000001</v>
          </cell>
          <cell r="Z94">
            <v>55.482999999999997</v>
          </cell>
          <cell r="AA94">
            <v>56.356000000000002</v>
          </cell>
          <cell r="AB94">
            <v>56.356000000000002</v>
          </cell>
          <cell r="AC94">
            <v>56.356000000000002</v>
          </cell>
        </row>
        <row r="95">
          <cell r="B95" t="str">
            <v>Wireline(Including FWT)</v>
          </cell>
          <cell r="M95">
            <v>4688.6673358558983</v>
          </cell>
          <cell r="N95">
            <v>4367.2340000000004</v>
          </cell>
          <cell r="O95">
            <v>4264.6310000000003</v>
          </cell>
          <cell r="P95">
            <v>4120.1440000000002</v>
          </cell>
          <cell r="Q95">
            <v>4081.835</v>
          </cell>
          <cell r="R95">
            <v>4075.34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3962.663</v>
          </cell>
          <cell r="Y95">
            <v>3892.27</v>
          </cell>
          <cell r="Z95">
            <v>3856.8680000000004</v>
          </cell>
          <cell r="AA95">
            <v>3877.6080000000002</v>
          </cell>
          <cell r="AB95">
            <v>3790.9560000000001</v>
          </cell>
          <cell r="AC95">
            <v>3790.9560000000001</v>
          </cell>
        </row>
        <row r="96">
          <cell r="B96" t="str">
            <v>Total Subscribers</v>
          </cell>
          <cell r="M96">
            <v>5013.6003358558983</v>
          </cell>
          <cell r="N96">
            <v>4834.4860000000008</v>
          </cell>
          <cell r="O96">
            <v>4801.8</v>
          </cell>
          <cell r="P96">
            <v>4694.5870000000004</v>
          </cell>
          <cell r="Q96">
            <v>4858.2809999999999</v>
          </cell>
          <cell r="R96">
            <v>5153.4829999999993</v>
          </cell>
          <cell r="S96">
            <v>1112.98</v>
          </cell>
          <cell r="T96">
            <v>1282.808</v>
          </cell>
          <cell r="U96">
            <v>1526.422</v>
          </cell>
          <cell r="V96">
            <v>1941.155</v>
          </cell>
          <cell r="W96">
            <v>2169.6610000000001</v>
          </cell>
          <cell r="X96">
            <v>5255.1110000000008</v>
          </cell>
          <cell r="Y96">
            <v>5329.3789999999999</v>
          </cell>
          <cell r="Z96">
            <v>5509.3119999999999</v>
          </cell>
          <cell r="AA96">
            <v>5924.4279999999999</v>
          </cell>
          <cell r="AB96">
            <v>6040.7070000000003</v>
          </cell>
          <cell r="AC96">
            <v>6108.8559999999998</v>
          </cell>
        </row>
        <row r="97">
          <cell r="B97" t="str">
            <v>Broadband</v>
          </cell>
        </row>
        <row r="98">
          <cell r="B98" t="str">
            <v>Wireline ARPU Rs</v>
          </cell>
          <cell r="O98">
            <v>0</v>
          </cell>
          <cell r="P98">
            <v>0</v>
          </cell>
          <cell r="Q98">
            <v>1086.6136677804327</v>
          </cell>
          <cell r="R98">
            <v>1063.4058031573829</v>
          </cell>
          <cell r="S98">
            <v>822</v>
          </cell>
          <cell r="T98">
            <v>865</v>
          </cell>
          <cell r="U98">
            <v>860</v>
          </cell>
          <cell r="V98">
            <v>837</v>
          </cell>
          <cell r="W98">
            <v>819</v>
          </cell>
          <cell r="X98">
            <v>823</v>
          </cell>
          <cell r="Y98">
            <v>806</v>
          </cell>
          <cell r="Z98">
            <v>836</v>
          </cell>
          <cell r="AA98">
            <v>805</v>
          </cell>
          <cell r="AB98">
            <v>800</v>
          </cell>
          <cell r="AC98">
            <v>784</v>
          </cell>
        </row>
        <row r="99">
          <cell r="B99" t="str">
            <v>Wireless ARPU Rs</v>
          </cell>
          <cell r="O99">
            <v>0</v>
          </cell>
          <cell r="P99">
            <v>0</v>
          </cell>
          <cell r="Q99">
            <v>497.64281422305515</v>
          </cell>
          <cell r="R99">
            <v>467.49344058776376</v>
          </cell>
          <cell r="S99">
            <v>544.0326419585175</v>
          </cell>
          <cell r="T99">
            <v>312</v>
          </cell>
          <cell r="U99">
            <v>434</v>
          </cell>
          <cell r="V99">
            <v>368</v>
          </cell>
          <cell r="W99">
            <v>398</v>
          </cell>
          <cell r="X99">
            <v>334</v>
          </cell>
          <cell r="Y99">
            <v>320</v>
          </cell>
          <cell r="Z99">
            <v>267</v>
          </cell>
          <cell r="AA99">
            <v>287</v>
          </cell>
          <cell r="AB99">
            <v>241.11531190926274</v>
          </cell>
          <cell r="AC99">
            <v>250.05929907368395</v>
          </cell>
        </row>
      </sheetData>
      <sheetData sheetId="10" refreshError="1">
        <row r="2">
          <cell r="A2" t="str">
            <v>Mahanagar Telephone Nigam</v>
          </cell>
          <cell r="Z2">
            <v>13101.240000000002</v>
          </cell>
          <cell r="AJ2">
            <v>3.9001384048641841E-2</v>
          </cell>
          <cell r="AK2">
            <v>13618.02</v>
          </cell>
          <cell r="BH2" t="str">
            <v>Unadjusted</v>
          </cell>
          <cell r="CK2" t="str">
            <v>Original</v>
          </cell>
        </row>
        <row r="3">
          <cell r="AC3">
            <v>14999.59</v>
          </cell>
          <cell r="AF3">
            <v>4674.1399999999994</v>
          </cell>
          <cell r="AH3" t="str">
            <v>Actuals</v>
          </cell>
          <cell r="AI3" t="str">
            <v>Actuals</v>
          </cell>
          <cell r="AJ3" t="str">
            <v>Estimates</v>
          </cell>
          <cell r="AQ3" t="str">
            <v>Audited</v>
          </cell>
          <cell r="AW3" t="str">
            <v>9Month based on Reported Nos</v>
          </cell>
          <cell r="BA3" t="str">
            <v>adj for audetted</v>
          </cell>
          <cell r="BC3" t="str">
            <v>Audited</v>
          </cell>
          <cell r="BD3" t="str">
            <v>Unaudited</v>
          </cell>
          <cell r="BE3" t="str">
            <v>Unaudited</v>
          </cell>
          <cell r="BF3" t="str">
            <v>Audited</v>
          </cell>
          <cell r="BG3" t="str">
            <v>Unaudited</v>
          </cell>
          <cell r="BH3" t="str">
            <v>Unaudited</v>
          </cell>
          <cell r="BK3" t="str">
            <v>Half Year -------------------------------------&gt;</v>
          </cell>
          <cell r="BP3" t="str">
            <v>Half Year (Reported) -----------------------------&gt;</v>
          </cell>
          <cell r="BU3" t="str">
            <v>Model -------------------------------------&gt;</v>
          </cell>
          <cell r="CA3" t="str">
            <v>Estimates -------------------------------------&gt;</v>
          </cell>
          <cell r="CK3" t="str">
            <v>Resstated Subsequently</v>
          </cell>
        </row>
        <row r="4">
          <cell r="A4" t="str">
            <v>(Rs mn)</v>
          </cell>
          <cell r="B4" t="str">
            <v>1Q99</v>
          </cell>
          <cell r="C4" t="str">
            <v>2Q99</v>
          </cell>
          <cell r="D4" t="str">
            <v>3Q99</v>
          </cell>
          <cell r="E4" t="str">
            <v>4Q99</v>
          </cell>
          <cell r="F4" t="str">
            <v>1Q00</v>
          </cell>
          <cell r="G4" t="str">
            <v>2Q00</v>
          </cell>
          <cell r="H4" t="str">
            <v>3Q00</v>
          </cell>
          <cell r="I4" t="str">
            <v>4Q00</v>
          </cell>
          <cell r="J4" t="str">
            <v>1Q01</v>
          </cell>
          <cell r="K4" t="str">
            <v>2Q01</v>
          </cell>
          <cell r="L4" t="str">
            <v>3Q01</v>
          </cell>
          <cell r="M4" t="str">
            <v>4Q01</v>
          </cell>
          <cell r="N4" t="str">
            <v>1Q02</v>
          </cell>
          <cell r="O4" t="str">
            <v>2Q02</v>
          </cell>
          <cell r="P4" t="str">
            <v>3Q02</v>
          </cell>
          <cell r="Q4" t="str">
            <v>4Q02</v>
          </cell>
          <cell r="R4" t="str">
            <v>1Q03</v>
          </cell>
          <cell r="S4" t="str">
            <v>2Q03</v>
          </cell>
          <cell r="T4" t="str">
            <v>3Q03</v>
          </cell>
          <cell r="U4" t="str">
            <v>4Q03</v>
          </cell>
          <cell r="V4" t="str">
            <v>1Q04</v>
          </cell>
          <cell r="W4" t="str">
            <v>2Q04</v>
          </cell>
          <cell r="X4" t="str">
            <v>3Q04</v>
          </cell>
          <cell r="Y4" t="str">
            <v>4Q04</v>
          </cell>
          <cell r="Z4" t="str">
            <v>1Q05</v>
          </cell>
          <cell r="AA4" t="str">
            <v>2Q05</v>
          </cell>
          <cell r="AB4" t="str">
            <v>3Q05</v>
          </cell>
          <cell r="AC4" t="str">
            <v>4Q05</v>
          </cell>
          <cell r="AD4" t="str">
            <v>1Q06</v>
          </cell>
          <cell r="AE4" t="str">
            <v>2Q06</v>
          </cell>
          <cell r="AF4" t="str">
            <v>3Q06</v>
          </cell>
          <cell r="AG4" t="str">
            <v>4Q06</v>
          </cell>
          <cell r="AH4" t="str">
            <v>1Q07</v>
          </cell>
          <cell r="AI4" t="str">
            <v>2Q07</v>
          </cell>
          <cell r="AJ4" t="str">
            <v>2Q07</v>
          </cell>
          <cell r="AK4" t="str">
            <v>3Q07</v>
          </cell>
          <cell r="AL4" t="str">
            <v>4Q07</v>
          </cell>
          <cell r="AM4" t="str">
            <v>F2007</v>
          </cell>
          <cell r="AN4" t="str">
            <v>% CHANGE</v>
          </cell>
          <cell r="AO4" t="str">
            <v>% Change</v>
          </cell>
          <cell r="AP4" t="str">
            <v>F2006</v>
          </cell>
          <cell r="AQ4" t="str">
            <v>F2006</v>
          </cell>
          <cell r="AS4" t="str">
            <v>9M03</v>
          </cell>
          <cell r="AT4" t="str">
            <v>9M04</v>
          </cell>
          <cell r="AU4" t="str">
            <v>9M05</v>
          </cell>
          <cell r="AW4" t="str">
            <v>9M03</v>
          </cell>
          <cell r="AX4" t="str">
            <v>9M04</v>
          </cell>
          <cell r="AY4" t="str">
            <v>9M05</v>
          </cell>
          <cell r="BA4" t="str">
            <v>4Q02</v>
          </cell>
          <cell r="BC4" t="str">
            <v>F2002</v>
          </cell>
          <cell r="BD4" t="str">
            <v>F2002</v>
          </cell>
          <cell r="BE4" t="str">
            <v>F2003</v>
          </cell>
          <cell r="BF4" t="str">
            <v>F2003</v>
          </cell>
          <cell r="BG4">
            <v>2004</v>
          </cell>
          <cell r="BH4">
            <v>2004</v>
          </cell>
          <cell r="BI4" t="str">
            <v>2005E</v>
          </cell>
          <cell r="BK4" t="str">
            <v>F1H03</v>
          </cell>
          <cell r="BL4" t="str">
            <v>1H04</v>
          </cell>
          <cell r="BM4" t="str">
            <v>1H05</v>
          </cell>
          <cell r="BP4" t="str">
            <v>F1H03</v>
          </cell>
          <cell r="BQ4" t="str">
            <v>F2H03</v>
          </cell>
          <cell r="BR4" t="str">
            <v>F1H04</v>
          </cell>
          <cell r="BS4" t="str">
            <v>F2H04</v>
          </cell>
          <cell r="BU4" t="str">
            <v>F2002</v>
          </cell>
          <cell r="BV4" t="str">
            <v>F2003</v>
          </cell>
          <cell r="BW4" t="str">
            <v>F2004</v>
          </cell>
          <cell r="BX4" t="str">
            <v>F2005E</v>
          </cell>
          <cell r="BY4" t="str">
            <v>F2006</v>
          </cell>
          <cell r="CA4" t="str">
            <v>1Q03E</v>
          </cell>
          <cell r="CB4" t="str">
            <v>1Q03</v>
          </cell>
          <cell r="CD4" t="str">
            <v>2Q03E</v>
          </cell>
          <cell r="CE4" t="str">
            <v>2Q03</v>
          </cell>
          <cell r="CG4" t="str">
            <v>1Q05</v>
          </cell>
          <cell r="CH4" t="str">
            <v>3Q05</v>
          </cell>
          <cell r="CK4" t="str">
            <v>2Q04</v>
          </cell>
          <cell r="CL4" t="str">
            <v>3Q04</v>
          </cell>
        </row>
        <row r="5">
          <cell r="A5" t="str">
            <v>(period ending)</v>
          </cell>
          <cell r="B5">
            <v>35976</v>
          </cell>
          <cell r="C5">
            <v>36068</v>
          </cell>
          <cell r="D5">
            <v>36160</v>
          </cell>
          <cell r="E5">
            <v>36250</v>
          </cell>
          <cell r="F5">
            <v>36341</v>
          </cell>
          <cell r="G5">
            <v>36433</v>
          </cell>
          <cell r="H5">
            <v>36525</v>
          </cell>
          <cell r="I5">
            <v>36616</v>
          </cell>
          <cell r="J5">
            <v>36707</v>
          </cell>
          <cell r="K5">
            <v>36799</v>
          </cell>
          <cell r="L5">
            <v>36891</v>
          </cell>
          <cell r="M5">
            <v>36981</v>
          </cell>
          <cell r="N5">
            <v>37072</v>
          </cell>
          <cell r="O5">
            <v>37164</v>
          </cell>
          <cell r="P5">
            <v>37256</v>
          </cell>
          <cell r="Q5">
            <v>37346</v>
          </cell>
          <cell r="R5">
            <v>37437</v>
          </cell>
          <cell r="S5">
            <v>37529</v>
          </cell>
          <cell r="T5">
            <v>37621</v>
          </cell>
          <cell r="U5">
            <v>37711</v>
          </cell>
          <cell r="V5">
            <v>37802</v>
          </cell>
          <cell r="W5">
            <v>37894</v>
          </cell>
          <cell r="X5">
            <v>37986</v>
          </cell>
          <cell r="Y5">
            <v>38077</v>
          </cell>
          <cell r="Z5">
            <v>38168</v>
          </cell>
          <cell r="AA5">
            <v>38260</v>
          </cell>
          <cell r="AB5">
            <v>38352</v>
          </cell>
          <cell r="AC5">
            <v>38442</v>
          </cell>
          <cell r="AD5">
            <v>38533</v>
          </cell>
          <cell r="AE5">
            <v>38625</v>
          </cell>
          <cell r="AF5">
            <v>38717</v>
          </cell>
          <cell r="AG5">
            <v>38807</v>
          </cell>
          <cell r="AH5">
            <v>38898</v>
          </cell>
          <cell r="AI5">
            <v>38990</v>
          </cell>
          <cell r="AJ5">
            <v>38990</v>
          </cell>
          <cell r="AK5">
            <v>39082</v>
          </cell>
          <cell r="AL5">
            <v>39172</v>
          </cell>
          <cell r="AM5">
            <v>39172</v>
          </cell>
          <cell r="AN5" t="str">
            <v>Sequential</v>
          </cell>
          <cell r="AO5" t="str">
            <v>YoY</v>
          </cell>
          <cell r="AP5">
            <v>38807</v>
          </cell>
          <cell r="AQ5">
            <v>38807</v>
          </cell>
          <cell r="AS5">
            <v>37621</v>
          </cell>
          <cell r="AT5">
            <v>37986</v>
          </cell>
          <cell r="AU5">
            <v>38352</v>
          </cell>
          <cell r="AW5">
            <v>37621</v>
          </cell>
          <cell r="AX5">
            <v>37986</v>
          </cell>
          <cell r="AY5">
            <v>38352</v>
          </cell>
          <cell r="BC5">
            <v>37346</v>
          </cell>
          <cell r="BD5">
            <v>37346</v>
          </cell>
          <cell r="BE5">
            <v>37711</v>
          </cell>
          <cell r="BF5">
            <v>37711</v>
          </cell>
          <cell r="BG5">
            <v>38077</v>
          </cell>
          <cell r="BH5">
            <v>38077</v>
          </cell>
          <cell r="BI5">
            <v>38442</v>
          </cell>
          <cell r="BK5">
            <v>37529</v>
          </cell>
          <cell r="BL5">
            <v>37894</v>
          </cell>
          <cell r="BM5">
            <v>38260</v>
          </cell>
          <cell r="BP5">
            <v>37529</v>
          </cell>
          <cell r="BR5">
            <v>37894</v>
          </cell>
          <cell r="CA5">
            <v>37802</v>
          </cell>
          <cell r="CB5">
            <v>37802</v>
          </cell>
          <cell r="CD5">
            <v>37894</v>
          </cell>
          <cell r="CE5">
            <v>37894</v>
          </cell>
          <cell r="CG5">
            <v>38168</v>
          </cell>
          <cell r="CH5">
            <v>38352</v>
          </cell>
          <cell r="CK5">
            <v>37894</v>
          </cell>
          <cell r="CL5">
            <v>37986</v>
          </cell>
        </row>
        <row r="6">
          <cell r="A6" t="str">
            <v>Income from Services</v>
          </cell>
          <cell r="B6">
            <v>12809.9</v>
          </cell>
          <cell r="C6">
            <v>13227</v>
          </cell>
          <cell r="D6">
            <v>13068.8</v>
          </cell>
          <cell r="E6">
            <v>13362.3</v>
          </cell>
          <cell r="F6">
            <v>12636.7</v>
          </cell>
          <cell r="G6">
            <v>12200</v>
          </cell>
          <cell r="H6">
            <v>12189.7</v>
          </cell>
          <cell r="J6">
            <v>14007.1</v>
          </cell>
          <cell r="K6">
            <v>15212.48</v>
          </cell>
          <cell r="L6">
            <v>14686.59</v>
          </cell>
          <cell r="M6">
            <v>13413.61</v>
          </cell>
          <cell r="N6">
            <v>14953.15</v>
          </cell>
          <cell r="O6">
            <v>16211.32</v>
          </cell>
          <cell r="P6">
            <v>16501</v>
          </cell>
          <cell r="Q6">
            <v>13805.31</v>
          </cell>
          <cell r="R6">
            <v>14936.54</v>
          </cell>
          <cell r="S6">
            <v>14704.41</v>
          </cell>
          <cell r="T6">
            <v>14631.52</v>
          </cell>
          <cell r="U6">
            <v>13564.86</v>
          </cell>
          <cell r="V6">
            <v>14974.9</v>
          </cell>
          <cell r="W6">
            <v>15550.41</v>
          </cell>
          <cell r="X6">
            <v>15259.98</v>
          </cell>
          <cell r="Y6">
            <v>14926.8</v>
          </cell>
          <cell r="Z6">
            <v>14572.07</v>
          </cell>
          <cell r="AA6">
            <v>13717</v>
          </cell>
          <cell r="AB6">
            <v>12614.94</v>
          </cell>
          <cell r="AC6">
            <v>13454.19</v>
          </cell>
          <cell r="AD6">
            <v>12641.05</v>
          </cell>
          <cell r="AE6">
            <v>12690</v>
          </cell>
          <cell r="AF6">
            <v>12771.55</v>
          </cell>
          <cell r="AG6">
            <v>13192.85</v>
          </cell>
          <cell r="AH6">
            <v>12781.89</v>
          </cell>
          <cell r="AI6">
            <v>12204.16</v>
          </cell>
          <cell r="AJ6">
            <v>12680.139131151072</v>
          </cell>
          <cell r="AK6">
            <v>12761.625762052994</v>
          </cell>
          <cell r="AL6">
            <v>15724.537251244314</v>
          </cell>
          <cell r="AM6">
            <v>53948.192144448381</v>
          </cell>
          <cell r="AN6">
            <v>-7.9605495626176026E-3</v>
          </cell>
          <cell r="AO6">
            <v>-7.7705822292573057E-4</v>
          </cell>
          <cell r="AP6">
            <v>52494.32</v>
          </cell>
          <cell r="AQ6">
            <v>55609.85</v>
          </cell>
          <cell r="AS6">
            <v>44272.47</v>
          </cell>
          <cell r="AT6">
            <v>46063.519999999997</v>
          </cell>
          <cell r="AU6">
            <v>40904.01</v>
          </cell>
          <cell r="AX6">
            <v>46083.94</v>
          </cell>
          <cell r="AY6">
            <v>40259.379999999997</v>
          </cell>
          <cell r="BA6">
            <v>13771.769999999997</v>
          </cell>
          <cell r="BC6">
            <v>61437.24</v>
          </cell>
          <cell r="BD6">
            <v>61470.93</v>
          </cell>
          <cell r="BE6">
            <v>57837.33</v>
          </cell>
          <cell r="BF6">
            <v>58065.3</v>
          </cell>
          <cell r="BG6">
            <v>61010.400000000001</v>
          </cell>
          <cell r="BH6">
            <v>61010.400000000001</v>
          </cell>
          <cell r="BI6">
            <v>55654</v>
          </cell>
          <cell r="BK6">
            <v>29640.95</v>
          </cell>
          <cell r="BL6">
            <v>30525.309999999998</v>
          </cell>
          <cell r="BM6">
            <v>28289.07</v>
          </cell>
          <cell r="BP6">
            <v>29556.42</v>
          </cell>
          <cell r="BR6">
            <v>30838.61</v>
          </cell>
          <cell r="BU6">
            <v>61436.87</v>
          </cell>
          <cell r="BV6">
            <v>58065.3</v>
          </cell>
          <cell r="BW6">
            <v>63696.32</v>
          </cell>
          <cell r="BX6">
            <v>55923.85</v>
          </cell>
          <cell r="BY6">
            <v>51244.5</v>
          </cell>
          <cell r="CA6">
            <v>15329.457633575494</v>
          </cell>
          <cell r="CB6">
            <v>14974.9</v>
          </cell>
          <cell r="CC6">
            <v>-2.312917012790594E-2</v>
          </cell>
          <cell r="CD6">
            <v>15975.844716157941</v>
          </cell>
          <cell r="CE6">
            <v>15550.41</v>
          </cell>
          <cell r="CF6">
            <v>-2.6629873018711558E-2</v>
          </cell>
          <cell r="CG6">
            <v>16534.203656986418</v>
          </cell>
          <cell r="CH6">
            <v>15000.315705773151</v>
          </cell>
          <cell r="CK6">
            <v>15550.41</v>
          </cell>
          <cell r="CL6">
            <v>15239.57</v>
          </cell>
        </row>
        <row r="7">
          <cell r="A7" t="str">
            <v>Expenditure</v>
          </cell>
          <cell r="B7">
            <v>6499.1</v>
          </cell>
          <cell r="C7">
            <v>6575.1</v>
          </cell>
          <cell r="D7">
            <v>6873.2</v>
          </cell>
          <cell r="E7">
            <v>7597.4</v>
          </cell>
          <cell r="F7">
            <v>6704.1</v>
          </cell>
          <cell r="G7">
            <v>6870</v>
          </cell>
          <cell r="H7">
            <v>6951.7</v>
          </cell>
          <cell r="I7">
            <v>31449.059602191854</v>
          </cell>
          <cell r="J7">
            <v>8319.7999999999993</v>
          </cell>
          <cell r="K7">
            <v>9371.86</v>
          </cell>
          <cell r="L7">
            <v>8464.19</v>
          </cell>
          <cell r="M7">
            <v>7828.06</v>
          </cell>
          <cell r="N7">
            <v>9201.369999999999</v>
          </cell>
          <cell r="O7">
            <v>9961.82</v>
          </cell>
          <cell r="P7">
            <v>9264.39</v>
          </cell>
          <cell r="Q7">
            <v>6373.6</v>
          </cell>
          <cell r="R7">
            <v>8961.1400000000012</v>
          </cell>
          <cell r="S7">
            <v>9623.17</v>
          </cell>
          <cell r="T7">
            <v>9511.07</v>
          </cell>
          <cell r="U7">
            <v>9816.17</v>
          </cell>
          <cell r="V7">
            <v>9405.82</v>
          </cell>
          <cell r="W7">
            <v>9845.4599999999991</v>
          </cell>
          <cell r="X7">
            <v>10169.420000000002</v>
          </cell>
          <cell r="Y7">
            <v>8918.85</v>
          </cell>
          <cell r="Z7">
            <v>8671.0600000000013</v>
          </cell>
          <cell r="AA7">
            <v>10587</v>
          </cell>
          <cell r="AB7">
            <v>9111.25</v>
          </cell>
          <cell r="AC7">
            <v>10989.3</v>
          </cell>
          <cell r="AD7">
            <v>10277.42</v>
          </cell>
          <cell r="AE7">
            <v>10258</v>
          </cell>
          <cell r="AF7">
            <v>10343.119999999999</v>
          </cell>
          <cell r="AG7">
            <v>9423.75</v>
          </cell>
          <cell r="AH7">
            <v>9923.6299999999992</v>
          </cell>
          <cell r="AI7">
            <v>10275.64</v>
          </cell>
          <cell r="AJ7">
            <v>9373.5422586571694</v>
          </cell>
          <cell r="AK7">
            <v>9215.8457306600649</v>
          </cell>
          <cell r="AL7">
            <v>10749.985125310746</v>
          </cell>
          <cell r="AM7">
            <v>39263.003114627973</v>
          </cell>
          <cell r="AN7">
            <v>-5.5432109151875908E-2</v>
          </cell>
          <cell r="AO7">
            <v>-8.6221265484775822E-2</v>
          </cell>
          <cell r="AP7">
            <v>39722.340000000004</v>
          </cell>
          <cell r="AQ7">
            <v>47485.05</v>
          </cell>
          <cell r="AS7">
            <v>28095.379999999997</v>
          </cell>
          <cell r="AT7">
            <v>29836.85</v>
          </cell>
          <cell r="AU7">
            <v>28369.310000000005</v>
          </cell>
          <cell r="AX7">
            <v>29502.799999999999</v>
          </cell>
          <cell r="AY7">
            <v>26356.62</v>
          </cell>
          <cell r="BA7">
            <v>9017.0499999999993</v>
          </cell>
          <cell r="BC7">
            <v>37444.629999999997</v>
          </cell>
          <cell r="BD7">
            <v>35901.360000000001</v>
          </cell>
          <cell r="BE7">
            <v>38512.15</v>
          </cell>
          <cell r="BF7">
            <v>38710.47</v>
          </cell>
          <cell r="BG7">
            <v>38421.67</v>
          </cell>
          <cell r="BH7">
            <v>39449.17</v>
          </cell>
          <cell r="BI7">
            <v>37520</v>
          </cell>
          <cell r="BK7">
            <v>18584.310000000001</v>
          </cell>
          <cell r="BL7">
            <v>19251.28</v>
          </cell>
          <cell r="BM7">
            <v>19258.060000000001</v>
          </cell>
          <cell r="BP7">
            <v>19297.77</v>
          </cell>
          <cell r="BR7">
            <v>19291.82</v>
          </cell>
          <cell r="BU7">
            <v>36637.629999999997</v>
          </cell>
          <cell r="BV7">
            <v>38106.04</v>
          </cell>
          <cell r="BW7">
            <v>44173.5</v>
          </cell>
          <cell r="BX7">
            <v>42446.17</v>
          </cell>
          <cell r="BY7">
            <v>39722.339999999997</v>
          </cell>
          <cell r="CB7">
            <v>9405.82</v>
          </cell>
          <cell r="CE7">
            <v>10121.459999999999</v>
          </cell>
          <cell r="CK7">
            <v>9806.4599999999991</v>
          </cell>
          <cell r="CL7">
            <v>10188.26</v>
          </cell>
        </row>
        <row r="8">
          <cell r="A8" t="str">
            <v>Staff Cost</v>
          </cell>
          <cell r="J8">
            <v>2664.6</v>
          </cell>
          <cell r="K8">
            <v>3314.17</v>
          </cell>
          <cell r="L8">
            <v>2840.39</v>
          </cell>
          <cell r="M8">
            <v>2199.11</v>
          </cell>
          <cell r="N8">
            <v>3191.85</v>
          </cell>
          <cell r="O8">
            <v>3352.45</v>
          </cell>
          <cell r="P8">
            <v>3269.68</v>
          </cell>
          <cell r="Q8">
            <v>3509</v>
          </cell>
          <cell r="R8">
            <v>3289.76</v>
          </cell>
          <cell r="S8">
            <v>3311.94</v>
          </cell>
          <cell r="T8">
            <v>3742.04</v>
          </cell>
          <cell r="U8">
            <v>3658.19</v>
          </cell>
          <cell r="V8">
            <v>3363.81</v>
          </cell>
          <cell r="W8">
            <v>3479.04</v>
          </cell>
          <cell r="X8">
            <v>3796.86</v>
          </cell>
          <cell r="Y8">
            <v>3203.0600000000004</v>
          </cell>
          <cell r="Z8">
            <v>3275.3100000000004</v>
          </cell>
          <cell r="AA8">
            <v>4920</v>
          </cell>
          <cell r="AB8">
            <v>3724.8500000000004</v>
          </cell>
          <cell r="AC8">
            <v>4252.38</v>
          </cell>
          <cell r="AD8">
            <v>4585</v>
          </cell>
          <cell r="AE8">
            <v>4641</v>
          </cell>
          <cell r="AF8">
            <v>4868.8</v>
          </cell>
          <cell r="AG8">
            <v>4176.04</v>
          </cell>
          <cell r="AH8">
            <v>4489.75</v>
          </cell>
          <cell r="AI8">
            <v>4595.8599999999997</v>
          </cell>
          <cell r="AJ8">
            <v>4411.2507500393749</v>
          </cell>
          <cell r="AK8">
            <v>4143.9609776527068</v>
          </cell>
          <cell r="AL8">
            <v>3418.5923438423069</v>
          </cell>
          <cell r="AM8">
            <v>16463.554071534389</v>
          </cell>
          <cell r="AN8">
            <v>-1.7484102669552914E-2</v>
          </cell>
          <cell r="AO8">
            <v>-4.9504255539889019E-2</v>
          </cell>
          <cell r="AP8">
            <v>17365.93</v>
          </cell>
          <cell r="AQ8">
            <v>19053.12</v>
          </cell>
          <cell r="AS8">
            <v>10343.74</v>
          </cell>
          <cell r="AT8">
            <v>10607.9</v>
          </cell>
          <cell r="AU8">
            <v>11920.160000000002</v>
          </cell>
          <cell r="AX8">
            <v>10831.13</v>
          </cell>
          <cell r="AY8">
            <v>10604.23</v>
          </cell>
          <cell r="BA8">
            <v>3956.6599999999994</v>
          </cell>
          <cell r="BC8">
            <v>13770.64</v>
          </cell>
          <cell r="BD8">
            <v>13623.16</v>
          </cell>
          <cell r="BE8">
            <v>14601.93</v>
          </cell>
          <cell r="BF8">
            <v>14338.53</v>
          </cell>
          <cell r="BG8">
            <v>13934.19</v>
          </cell>
          <cell r="BH8">
            <v>14446.69</v>
          </cell>
          <cell r="BI8">
            <v>14983</v>
          </cell>
          <cell r="BK8">
            <v>6601.7000000000007</v>
          </cell>
          <cell r="BL8">
            <v>6842.85</v>
          </cell>
          <cell r="BM8">
            <v>8195.3100000000013</v>
          </cell>
          <cell r="BP8">
            <v>7191.87</v>
          </cell>
          <cell r="BR8">
            <v>6813.6</v>
          </cell>
          <cell r="BU8">
            <v>12963.64</v>
          </cell>
          <cell r="BV8">
            <v>13738.53</v>
          </cell>
          <cell r="BW8">
            <v>16193.7</v>
          </cell>
          <cell r="BX8">
            <v>18358.900000000001</v>
          </cell>
          <cell r="BY8">
            <v>17365.93</v>
          </cell>
          <cell r="CB8">
            <v>3363.81</v>
          </cell>
          <cell r="CE8">
            <v>3479.04</v>
          </cell>
          <cell r="CK8">
            <v>3479.04</v>
          </cell>
          <cell r="CL8">
            <v>3873.62</v>
          </cell>
        </row>
        <row r="9">
          <cell r="A9" t="str">
            <v>Admn &amp; Opertive Expenses</v>
          </cell>
          <cell r="J9">
            <v>2004.3</v>
          </cell>
          <cell r="K9">
            <v>1978.79</v>
          </cell>
          <cell r="L9">
            <v>1762.88</v>
          </cell>
          <cell r="M9">
            <v>2366.92</v>
          </cell>
          <cell r="N9">
            <v>2115.15</v>
          </cell>
          <cell r="O9">
            <v>2414.5</v>
          </cell>
          <cell r="P9">
            <v>2245.9699999999998</v>
          </cell>
          <cell r="Q9">
            <v>1932.92</v>
          </cell>
          <cell r="R9">
            <v>2036.43</v>
          </cell>
          <cell r="S9">
            <v>2500.71</v>
          </cell>
          <cell r="T9">
            <v>2311.6</v>
          </cell>
          <cell r="U9">
            <v>2986.8</v>
          </cell>
          <cell r="V9">
            <v>2146.56</v>
          </cell>
          <cell r="W9">
            <v>2350.69</v>
          </cell>
          <cell r="X9">
            <v>2476.41</v>
          </cell>
          <cell r="Y9">
            <v>2403.65</v>
          </cell>
          <cell r="Z9">
            <v>2448.2600000000002</v>
          </cell>
          <cell r="AA9">
            <v>2534</v>
          </cell>
          <cell r="AB9">
            <v>2340.0300000000002</v>
          </cell>
          <cell r="AC9">
            <v>2641.57</v>
          </cell>
          <cell r="AD9">
            <v>2357</v>
          </cell>
          <cell r="AE9">
            <v>2245</v>
          </cell>
          <cell r="AF9">
            <v>2146.6999999999998</v>
          </cell>
          <cell r="AG9">
            <v>2715.92</v>
          </cell>
          <cell r="AH9">
            <v>2190.4</v>
          </cell>
          <cell r="AI9">
            <v>2326.96</v>
          </cell>
          <cell r="AJ9">
            <v>1958.4205236255959</v>
          </cell>
          <cell r="AK9">
            <v>2059.9356222154893</v>
          </cell>
          <cell r="AL9">
            <v>3892.2884003234221</v>
          </cell>
          <cell r="AM9">
            <v>10101.044546164507</v>
          </cell>
          <cell r="AN9">
            <v>-0.10590735773119253</v>
          </cell>
          <cell r="AO9">
            <v>-0.12765232800641602</v>
          </cell>
          <cell r="AP9">
            <v>9665.0499999999993</v>
          </cell>
          <cell r="AQ9">
            <v>11579.15</v>
          </cell>
          <cell r="AS9">
            <v>6848.74</v>
          </cell>
          <cell r="AT9">
            <v>7474.86</v>
          </cell>
          <cell r="AU9">
            <v>7322.2900000000009</v>
          </cell>
          <cell r="AX9">
            <v>7254.03</v>
          </cell>
          <cell r="AY9">
            <v>7189.02</v>
          </cell>
          <cell r="BA9">
            <v>377.6599999999994</v>
          </cell>
          <cell r="BC9">
            <v>7153.28</v>
          </cell>
          <cell r="BD9">
            <v>9508.5400000000009</v>
          </cell>
          <cell r="BE9">
            <v>7251.33</v>
          </cell>
          <cell r="BF9">
            <v>10108.200000000001</v>
          </cell>
          <cell r="BG9">
            <v>9757.69</v>
          </cell>
          <cell r="BH9">
            <v>9957.69</v>
          </cell>
          <cell r="BI9">
            <v>9748</v>
          </cell>
          <cell r="BK9">
            <v>4537.1400000000003</v>
          </cell>
          <cell r="BL9">
            <v>4497.25</v>
          </cell>
          <cell r="BM9">
            <v>4982.26</v>
          </cell>
          <cell r="BP9">
            <v>4842.1499999999996</v>
          </cell>
          <cell r="BR9">
            <v>4512.58</v>
          </cell>
          <cell r="BU9">
            <v>7153.28</v>
          </cell>
          <cell r="BV9">
            <v>10166.209999999999</v>
          </cell>
          <cell r="BW9">
            <v>9264.64</v>
          </cell>
          <cell r="BX9">
            <v>9837.1</v>
          </cell>
          <cell r="BY9">
            <v>9665.0499999999993</v>
          </cell>
          <cell r="CB9">
            <v>2146.56</v>
          </cell>
          <cell r="CE9">
            <v>2626.69</v>
          </cell>
          <cell r="CK9">
            <v>2311.69</v>
          </cell>
          <cell r="CL9">
            <v>2397.0300000000002</v>
          </cell>
        </row>
        <row r="10">
          <cell r="A10" t="str">
            <v>License Fee</v>
          </cell>
          <cell r="J10">
            <v>907</v>
          </cell>
          <cell r="K10">
            <v>910.83</v>
          </cell>
          <cell r="L10">
            <v>902.05</v>
          </cell>
          <cell r="M10">
            <v>889.33</v>
          </cell>
          <cell r="N10">
            <v>1794.37</v>
          </cell>
          <cell r="O10">
            <v>1945.35</v>
          </cell>
          <cell r="P10">
            <v>1383.71</v>
          </cell>
          <cell r="Q10">
            <v>1817.93</v>
          </cell>
          <cell r="R10">
            <v>1588.39</v>
          </cell>
          <cell r="S10">
            <v>1595.77</v>
          </cell>
          <cell r="T10">
            <v>1580.38</v>
          </cell>
          <cell r="U10">
            <v>1136.82</v>
          </cell>
          <cell r="V10">
            <v>1915.28</v>
          </cell>
          <cell r="W10">
            <v>1611.51</v>
          </cell>
          <cell r="X10">
            <v>1614.64</v>
          </cell>
          <cell r="Y10">
            <v>1630.24</v>
          </cell>
          <cell r="Z10">
            <v>1349.92</v>
          </cell>
          <cell r="AA10">
            <v>1232</v>
          </cell>
          <cell r="AB10">
            <v>1114.9000000000001</v>
          </cell>
          <cell r="AC10">
            <v>1389.55</v>
          </cell>
          <cell r="AD10">
            <v>1166</v>
          </cell>
          <cell r="AE10">
            <v>1218</v>
          </cell>
          <cell r="AF10">
            <v>1081.3699999999999</v>
          </cell>
          <cell r="AG10">
            <v>955.36</v>
          </cell>
          <cell r="AH10">
            <v>1105.48</v>
          </cell>
          <cell r="AI10">
            <v>1097.23</v>
          </cell>
          <cell r="AJ10">
            <v>1249.8737718934783</v>
          </cell>
          <cell r="AK10">
            <v>1109.6683092877263</v>
          </cell>
          <cell r="AL10">
            <v>1244.6726353578672</v>
          </cell>
          <cell r="AM10">
            <v>4709.694716539072</v>
          </cell>
          <cell r="AN10">
            <v>0.13061635840854491</v>
          </cell>
          <cell r="AO10">
            <v>2.616894244127943E-2</v>
          </cell>
          <cell r="AP10">
            <v>4471.17</v>
          </cell>
          <cell r="AQ10">
            <v>4589.59</v>
          </cell>
          <cell r="AS10">
            <v>4764.54</v>
          </cell>
          <cell r="AT10">
            <v>5177.88</v>
          </cell>
          <cell r="AU10">
            <v>3696.82</v>
          </cell>
          <cell r="AX10">
            <v>5180.78</v>
          </cell>
          <cell r="AY10">
            <v>3638.37</v>
          </cell>
          <cell r="BA10">
            <v>1521.4500000000003</v>
          </cell>
          <cell r="BC10">
            <v>6644.88</v>
          </cell>
          <cell r="BD10">
            <v>6941.36</v>
          </cell>
          <cell r="BE10">
            <v>5901.16</v>
          </cell>
          <cell r="BF10">
            <v>5818.16</v>
          </cell>
          <cell r="BG10">
            <v>6811.02</v>
          </cell>
          <cell r="BH10">
            <v>6811.02</v>
          </cell>
          <cell r="BI10">
            <v>4991</v>
          </cell>
          <cell r="BK10">
            <v>3184.16</v>
          </cell>
          <cell r="BL10">
            <v>3526.79</v>
          </cell>
          <cell r="BM10">
            <v>2581.92</v>
          </cell>
          <cell r="BP10">
            <v>3187.21</v>
          </cell>
          <cell r="BR10">
            <v>3570.06</v>
          </cell>
          <cell r="BU10">
            <v>6644.88</v>
          </cell>
          <cell r="BV10">
            <v>5818.16</v>
          </cell>
          <cell r="BW10">
            <v>6429.58</v>
          </cell>
          <cell r="BX10">
            <v>4971.63</v>
          </cell>
          <cell r="BY10">
            <v>4471.17</v>
          </cell>
          <cell r="CB10">
            <v>1915.28</v>
          </cell>
          <cell r="CE10">
            <v>1611.51</v>
          </cell>
          <cell r="CK10">
            <v>1611.51</v>
          </cell>
          <cell r="CL10">
            <v>1611.75</v>
          </cell>
        </row>
        <row r="11">
          <cell r="A11" t="str">
            <v>Network Charges / Rev. Share</v>
          </cell>
          <cell r="J11">
            <v>2743.9</v>
          </cell>
          <cell r="K11">
            <v>3168.07</v>
          </cell>
          <cell r="L11">
            <v>2958.87</v>
          </cell>
          <cell r="M11">
            <v>2372.6999999999998</v>
          </cell>
          <cell r="N11">
            <v>2100</v>
          </cell>
          <cell r="O11">
            <v>2249.52</v>
          </cell>
          <cell r="P11">
            <v>2365.0300000000002</v>
          </cell>
          <cell r="Q11">
            <v>-886.25</v>
          </cell>
          <cell r="R11">
            <v>2046.56</v>
          </cell>
          <cell r="S11">
            <v>2214.75</v>
          </cell>
          <cell r="T11">
            <v>1877.05</v>
          </cell>
          <cell r="U11">
            <v>2034.36</v>
          </cell>
          <cell r="V11">
            <v>1980.17</v>
          </cell>
          <cell r="W11">
            <v>2404.2199999999998</v>
          </cell>
          <cell r="X11">
            <v>2281.5100000000002</v>
          </cell>
          <cell r="Y11">
            <v>1681.9</v>
          </cell>
          <cell r="Z11">
            <v>1597.57</v>
          </cell>
          <cell r="AA11">
            <v>1901</v>
          </cell>
          <cell r="AB11">
            <v>1931.47</v>
          </cell>
          <cell r="AC11">
            <v>2705.8</v>
          </cell>
          <cell r="AD11">
            <v>2294</v>
          </cell>
          <cell r="AE11">
            <v>2154</v>
          </cell>
          <cell r="AF11">
            <v>2246.25</v>
          </cell>
          <cell r="AG11">
            <v>1576.4300000000003</v>
          </cell>
          <cell r="AH11">
            <v>2138</v>
          </cell>
          <cell r="AI11">
            <v>2255.59</v>
          </cell>
          <cell r="AJ11">
            <v>1753.9972130987212</v>
          </cell>
          <cell r="AK11">
            <v>1902.2808215041425</v>
          </cell>
          <cell r="AL11">
            <v>2194.4317457871493</v>
          </cell>
          <cell r="AM11">
            <v>7988.7097803900124</v>
          </cell>
          <cell r="AN11">
            <v>-0.17960841295663177</v>
          </cell>
          <cell r="AO11">
            <v>-0.18570231518165214</v>
          </cell>
          <cell r="AP11">
            <v>8220.19</v>
          </cell>
          <cell r="AQ11">
            <v>12263.19</v>
          </cell>
          <cell r="AS11">
            <v>6138.3600000000006</v>
          </cell>
          <cell r="AT11">
            <v>6576.21</v>
          </cell>
          <cell r="AU11">
            <v>5430.04</v>
          </cell>
          <cell r="AX11">
            <v>6236.86</v>
          </cell>
          <cell r="AY11">
            <v>4925</v>
          </cell>
          <cell r="BA11">
            <v>3161.2799999999993</v>
          </cell>
          <cell r="BC11">
            <v>9875.83</v>
          </cell>
          <cell r="BD11">
            <v>5828.3</v>
          </cell>
          <cell r="BE11">
            <v>10757.73</v>
          </cell>
          <cell r="BF11">
            <v>8445.58</v>
          </cell>
          <cell r="BG11">
            <v>7918.77</v>
          </cell>
          <cell r="BH11">
            <v>8233.77</v>
          </cell>
          <cell r="BI11">
            <v>7798</v>
          </cell>
          <cell r="BK11">
            <v>4261.3099999999995</v>
          </cell>
          <cell r="BL11">
            <v>4384.3899999999994</v>
          </cell>
          <cell r="BM11">
            <v>3498.5699999999997</v>
          </cell>
          <cell r="BP11">
            <v>4076.54</v>
          </cell>
          <cell r="BR11">
            <v>4395.58</v>
          </cell>
          <cell r="BU11">
            <v>9875.83</v>
          </cell>
          <cell r="BV11">
            <v>8383.14</v>
          </cell>
          <cell r="BW11">
            <v>12285.58</v>
          </cell>
          <cell r="BX11">
            <v>9278.5400000000009</v>
          </cell>
          <cell r="BY11">
            <v>8220.19</v>
          </cell>
          <cell r="CB11">
            <v>1980.17</v>
          </cell>
          <cell r="CE11">
            <v>2404.2199999999998</v>
          </cell>
          <cell r="CK11">
            <v>2404.2199999999998</v>
          </cell>
          <cell r="CL11">
            <v>2305.86</v>
          </cell>
        </row>
        <row r="12">
          <cell r="AS12">
            <v>0</v>
          </cell>
        </row>
        <row r="13">
          <cell r="A13" t="str">
            <v>Operating Profit</v>
          </cell>
          <cell r="B13">
            <v>6310.7999999999993</v>
          </cell>
          <cell r="C13">
            <v>6651.9</v>
          </cell>
          <cell r="D13">
            <v>6195.5999999999995</v>
          </cell>
          <cell r="E13">
            <v>5764.9</v>
          </cell>
          <cell r="F13">
            <v>5932.6</v>
          </cell>
          <cell r="G13">
            <v>5330</v>
          </cell>
          <cell r="H13">
            <v>5238.0000000000009</v>
          </cell>
          <cell r="I13">
            <v>-31449.059602191854</v>
          </cell>
          <cell r="J13">
            <v>5687.3000000000011</v>
          </cell>
          <cell r="K13">
            <v>5840.619999999999</v>
          </cell>
          <cell r="L13">
            <v>6222.4</v>
          </cell>
          <cell r="M13">
            <v>5585.55</v>
          </cell>
          <cell r="N13">
            <v>5751.7800000000007</v>
          </cell>
          <cell r="O13">
            <v>6249.5</v>
          </cell>
          <cell r="P13">
            <v>7236.6100000000006</v>
          </cell>
          <cell r="Q13">
            <v>7431.7099999999991</v>
          </cell>
          <cell r="R13">
            <v>5975.4</v>
          </cell>
          <cell r="S13">
            <v>5081.24</v>
          </cell>
          <cell r="T13">
            <v>5120.4500000000007</v>
          </cell>
          <cell r="U13">
            <v>3748.6900000000005</v>
          </cell>
          <cell r="V13">
            <v>5569.08</v>
          </cell>
          <cell r="W13">
            <v>5704.9500000000007</v>
          </cell>
          <cell r="X13">
            <v>5090.5599999999977</v>
          </cell>
          <cell r="Y13">
            <v>6007.9499999999989</v>
          </cell>
          <cell r="Z13">
            <v>5901.0099999999984</v>
          </cell>
          <cell r="AA13">
            <v>3130</v>
          </cell>
          <cell r="AB13">
            <v>3503.6900000000005</v>
          </cell>
          <cell r="AC13">
            <v>2464.8900000000012</v>
          </cell>
          <cell r="AD13">
            <v>2363.6299999999992</v>
          </cell>
          <cell r="AE13">
            <v>2432</v>
          </cell>
          <cell r="AF13">
            <v>2428.4300000000003</v>
          </cell>
          <cell r="AG13">
            <v>3769.1000000000004</v>
          </cell>
          <cell r="AH13">
            <v>2858.26</v>
          </cell>
          <cell r="AI13">
            <v>1928.5200000000004</v>
          </cell>
          <cell r="AJ13">
            <v>3306.596872493903</v>
          </cell>
          <cell r="AK13">
            <v>3545.7800313929292</v>
          </cell>
          <cell r="AL13">
            <v>4974.5521259335674</v>
          </cell>
          <cell r="AM13">
            <v>14685.189029820409</v>
          </cell>
          <cell r="AN13">
            <v>0.1568565744522552</v>
          </cell>
          <cell r="AO13">
            <v>0.35962042454519039</v>
          </cell>
          <cell r="AP13">
            <v>12771.979999999996</v>
          </cell>
          <cell r="AQ13">
            <v>8124.7999999999956</v>
          </cell>
          <cell r="AS13">
            <v>16177.09</v>
          </cell>
          <cell r="AT13">
            <v>16226.669999999998</v>
          </cell>
          <cell r="AU13">
            <v>12534.699999999997</v>
          </cell>
          <cell r="AX13">
            <v>16581.140000000003</v>
          </cell>
          <cell r="AY13">
            <v>13902.759999999998</v>
          </cell>
          <cell r="BA13">
            <v>4754.7200000000012</v>
          </cell>
          <cell r="BC13">
            <v>23992.61</v>
          </cell>
          <cell r="BD13">
            <v>25569.57</v>
          </cell>
          <cell r="BE13">
            <v>19325.18</v>
          </cell>
          <cell r="BF13">
            <v>19354.830000000002</v>
          </cell>
          <cell r="BG13">
            <v>22588.730000000003</v>
          </cell>
          <cell r="BH13">
            <v>21561.230000000003</v>
          </cell>
          <cell r="BI13">
            <v>18134</v>
          </cell>
          <cell r="BK13">
            <v>11056.64</v>
          </cell>
          <cell r="BL13">
            <v>11274.029999999999</v>
          </cell>
          <cell r="BM13">
            <v>9031.0099999999984</v>
          </cell>
          <cell r="BP13">
            <v>10258.649999999998</v>
          </cell>
          <cell r="BR13">
            <v>11546.79</v>
          </cell>
          <cell r="BU13">
            <v>24799.239999999998</v>
          </cell>
          <cell r="BV13">
            <v>19959.260000000002</v>
          </cell>
          <cell r="BW13">
            <v>19522.820000000007</v>
          </cell>
          <cell r="BX13">
            <v>13477.679999999993</v>
          </cell>
          <cell r="BY13">
            <v>11522.160000000003</v>
          </cell>
          <cell r="CA13">
            <v>5871.0752583952508</v>
          </cell>
          <cell r="CB13">
            <v>5569.08</v>
          </cell>
          <cell r="CC13">
            <v>-5.1437810810450402E-2</v>
          </cell>
          <cell r="CD13">
            <v>5742.8984774471664</v>
          </cell>
          <cell r="CE13">
            <v>5428.95</v>
          </cell>
          <cell r="CF13">
            <v>-5.4667251855499144E-2</v>
          </cell>
          <cell r="CG13">
            <v>5553.1172325829211</v>
          </cell>
          <cell r="CH13">
            <v>4843.2574248293749</v>
          </cell>
          <cell r="CK13">
            <v>5743.95</v>
          </cell>
          <cell r="CL13">
            <v>5051.3100000000004</v>
          </cell>
        </row>
        <row r="14">
          <cell r="AS14">
            <v>0</v>
          </cell>
          <cell r="BA14">
            <v>0</v>
          </cell>
        </row>
        <row r="15">
          <cell r="A15" t="str">
            <v>Other Income</v>
          </cell>
          <cell r="B15">
            <v>195.5</v>
          </cell>
          <cell r="C15">
            <v>658.3</v>
          </cell>
          <cell r="D15">
            <v>559.9</v>
          </cell>
          <cell r="E15">
            <v>557.20000000000005</v>
          </cell>
          <cell r="F15">
            <v>673.6</v>
          </cell>
          <cell r="G15">
            <v>630</v>
          </cell>
          <cell r="H15">
            <v>564.1</v>
          </cell>
          <cell r="I15">
            <v>1741.5998861275502</v>
          </cell>
          <cell r="J15">
            <v>461.5</v>
          </cell>
          <cell r="K15">
            <v>775.04</v>
          </cell>
          <cell r="L15">
            <v>747.28</v>
          </cell>
          <cell r="M15">
            <v>500.67</v>
          </cell>
          <cell r="N15">
            <v>521.14</v>
          </cell>
          <cell r="O15">
            <v>851.27</v>
          </cell>
          <cell r="P15">
            <v>371.76</v>
          </cell>
          <cell r="Q15">
            <v>457.85</v>
          </cell>
          <cell r="R15">
            <v>415.71</v>
          </cell>
          <cell r="S15">
            <v>575.29999999999995</v>
          </cell>
          <cell r="T15">
            <v>574.29999999999995</v>
          </cell>
          <cell r="U15">
            <v>814.26</v>
          </cell>
          <cell r="V15">
            <v>404.37</v>
          </cell>
          <cell r="W15">
            <v>492.58</v>
          </cell>
          <cell r="X15">
            <v>633.51</v>
          </cell>
          <cell r="Y15">
            <v>920.8</v>
          </cell>
          <cell r="Z15">
            <v>657.97</v>
          </cell>
          <cell r="AA15">
            <v>1195</v>
          </cell>
          <cell r="AB15">
            <v>1244.57</v>
          </cell>
          <cell r="AC15">
            <v>997.97</v>
          </cell>
          <cell r="AD15">
            <v>1394.74</v>
          </cell>
          <cell r="AE15">
            <v>1549</v>
          </cell>
          <cell r="AF15">
            <v>848.67</v>
          </cell>
          <cell r="AG15">
            <v>972.3</v>
          </cell>
          <cell r="AH15">
            <v>837.02</v>
          </cell>
          <cell r="AI15">
            <v>1563.5</v>
          </cell>
          <cell r="AJ15">
            <v>1286.2574905984177</v>
          </cell>
          <cell r="AK15">
            <v>1268.4923564771377</v>
          </cell>
          <cell r="AL15">
            <v>1009.3482379117861</v>
          </cell>
          <cell r="AM15">
            <v>4401.1180849873417</v>
          </cell>
          <cell r="AN15">
            <v>0.53671058110728254</v>
          </cell>
          <cell r="AO15">
            <v>-0.16962072911657988</v>
          </cell>
          <cell r="AP15">
            <v>3421.45</v>
          </cell>
          <cell r="AQ15">
            <v>5300.13</v>
          </cell>
          <cell r="AS15">
            <v>1565.31</v>
          </cell>
          <cell r="AT15">
            <v>1483.03</v>
          </cell>
          <cell r="AU15">
            <v>3097.54</v>
          </cell>
          <cell r="AX15">
            <v>1595.21</v>
          </cell>
          <cell r="AY15">
            <v>3148.48</v>
          </cell>
          <cell r="BA15">
            <v>739.29000000000019</v>
          </cell>
          <cell r="BC15">
            <v>2483.46</v>
          </cell>
          <cell r="BD15">
            <v>2202.02</v>
          </cell>
          <cell r="BE15">
            <v>2379.8000000000002</v>
          </cell>
          <cell r="BF15">
            <v>2241.35</v>
          </cell>
          <cell r="BG15">
            <v>2516.0099999999998</v>
          </cell>
          <cell r="BH15">
            <v>2957.81</v>
          </cell>
          <cell r="BI15">
            <v>4365</v>
          </cell>
          <cell r="BK15">
            <v>991.01</v>
          </cell>
          <cell r="BL15">
            <v>896.95</v>
          </cell>
          <cell r="BM15">
            <v>1852.97</v>
          </cell>
          <cell r="BP15">
            <v>1055.67</v>
          </cell>
          <cell r="BR15">
            <v>943.58</v>
          </cell>
          <cell r="BU15">
            <v>2483.4699999999998</v>
          </cell>
          <cell r="BV15">
            <v>2236.91</v>
          </cell>
          <cell r="BW15">
            <v>3143.31</v>
          </cell>
          <cell r="BX15">
            <v>4917.18</v>
          </cell>
          <cell r="BY15">
            <v>3421.45</v>
          </cell>
          <cell r="CA15">
            <v>336.34425377609028</v>
          </cell>
          <cell r="CB15">
            <v>404.37</v>
          </cell>
          <cell r="CC15">
            <v>0.20225035944629388</v>
          </cell>
          <cell r="CD15">
            <v>487.2237584809987</v>
          </cell>
          <cell r="CE15">
            <v>492.58</v>
          </cell>
          <cell r="CF15">
            <v>1.0993391487517545E-2</v>
          </cell>
          <cell r="CG15">
            <v>460.01967697117897</v>
          </cell>
          <cell r="CH15">
            <v>719.6047148572311</v>
          </cell>
          <cell r="CK15">
            <v>492.58</v>
          </cell>
          <cell r="CL15">
            <v>521.33000000000004</v>
          </cell>
        </row>
        <row r="16">
          <cell r="A16" t="str">
            <v>Interest</v>
          </cell>
          <cell r="B16">
            <v>276.10000000000002</v>
          </cell>
          <cell r="C16">
            <v>92.6</v>
          </cell>
          <cell r="D16">
            <v>105.6</v>
          </cell>
          <cell r="E16">
            <v>19.5</v>
          </cell>
          <cell r="F16">
            <v>10.7</v>
          </cell>
          <cell r="G16">
            <v>40</v>
          </cell>
          <cell r="H16">
            <v>6.3</v>
          </cell>
          <cell r="I16">
            <v>81.227469084643786</v>
          </cell>
          <cell r="J16">
            <v>24</v>
          </cell>
          <cell r="K16">
            <v>17.47</v>
          </cell>
          <cell r="L16">
            <v>17.64</v>
          </cell>
          <cell r="M16">
            <v>2.89</v>
          </cell>
          <cell r="N16">
            <v>18.39</v>
          </cell>
          <cell r="O16">
            <v>1.52</v>
          </cell>
          <cell r="P16">
            <v>1.04</v>
          </cell>
          <cell r="Q16">
            <v>10.130000000000001</v>
          </cell>
          <cell r="R16">
            <v>8.56</v>
          </cell>
          <cell r="S16">
            <v>73.95</v>
          </cell>
          <cell r="T16">
            <v>66.97</v>
          </cell>
          <cell r="U16">
            <v>123.62</v>
          </cell>
          <cell r="V16">
            <v>73.14</v>
          </cell>
          <cell r="W16">
            <v>73.58</v>
          </cell>
          <cell r="X16">
            <v>82.38</v>
          </cell>
          <cell r="Y16">
            <v>78.849999999999994</v>
          </cell>
          <cell r="Z16">
            <v>110.33</v>
          </cell>
          <cell r="AA16">
            <v>78</v>
          </cell>
          <cell r="AB16">
            <v>89.51</v>
          </cell>
          <cell r="AC16">
            <v>88.29</v>
          </cell>
          <cell r="AD16">
            <v>75.510000000000005</v>
          </cell>
          <cell r="AE16">
            <v>91</v>
          </cell>
          <cell r="AF16">
            <v>38.19</v>
          </cell>
          <cell r="AG16">
            <v>28.65</v>
          </cell>
          <cell r="AH16">
            <v>13.9</v>
          </cell>
          <cell r="AI16">
            <v>5.0199999999999996</v>
          </cell>
          <cell r="AK16">
            <v>0</v>
          </cell>
          <cell r="AL16">
            <v>0</v>
          </cell>
          <cell r="AM16">
            <v>0</v>
          </cell>
          <cell r="AP16">
            <v>249.97</v>
          </cell>
          <cell r="AQ16">
            <v>244.36</v>
          </cell>
          <cell r="AS16">
            <v>149.48000000000002</v>
          </cell>
          <cell r="AT16">
            <v>233.05</v>
          </cell>
          <cell r="AU16">
            <v>277.83999999999997</v>
          </cell>
          <cell r="AX16">
            <v>243.04</v>
          </cell>
          <cell r="AY16">
            <v>275.83</v>
          </cell>
          <cell r="BA16">
            <v>267.40000000000003</v>
          </cell>
          <cell r="BC16">
            <v>288.35000000000002</v>
          </cell>
          <cell r="BD16">
            <v>31.18</v>
          </cell>
          <cell r="BE16">
            <v>273.10000000000002</v>
          </cell>
          <cell r="BF16">
            <v>328.19</v>
          </cell>
          <cell r="BG16">
            <v>321.89</v>
          </cell>
          <cell r="BH16">
            <v>321.89</v>
          </cell>
          <cell r="BI16">
            <v>367</v>
          </cell>
          <cell r="BK16">
            <v>82.51</v>
          </cell>
          <cell r="BL16">
            <v>146.72</v>
          </cell>
          <cell r="BM16">
            <v>188.32999999999998</v>
          </cell>
          <cell r="BP16">
            <v>89.53</v>
          </cell>
          <cell r="BR16">
            <v>158.5</v>
          </cell>
          <cell r="BU16">
            <v>288.35000000000002</v>
          </cell>
          <cell r="BV16">
            <v>328.19</v>
          </cell>
          <cell r="BW16">
            <v>346.2</v>
          </cell>
          <cell r="BX16">
            <v>358.12</v>
          </cell>
          <cell r="BY16">
            <v>249.97</v>
          </cell>
          <cell r="CA16">
            <v>0</v>
          </cell>
          <cell r="CB16">
            <v>73.14</v>
          </cell>
          <cell r="CD16">
            <v>0</v>
          </cell>
          <cell r="CE16">
            <v>73.58</v>
          </cell>
          <cell r="CG16">
            <v>0</v>
          </cell>
          <cell r="CH16">
            <v>0</v>
          </cell>
          <cell r="CK16">
            <v>73.58</v>
          </cell>
          <cell r="CL16">
            <v>72.400000000000006</v>
          </cell>
        </row>
        <row r="17">
          <cell r="A17" t="str">
            <v>Depreciation</v>
          </cell>
          <cell r="B17">
            <v>1693.8</v>
          </cell>
          <cell r="C17">
            <v>1690.9</v>
          </cell>
          <cell r="D17">
            <v>1604.5</v>
          </cell>
          <cell r="E17">
            <v>1643.8</v>
          </cell>
          <cell r="F17">
            <v>1645.9</v>
          </cell>
          <cell r="G17">
            <v>1950</v>
          </cell>
          <cell r="H17">
            <v>1618.6</v>
          </cell>
          <cell r="I17">
            <v>7092.81</v>
          </cell>
          <cell r="J17">
            <v>1952.4</v>
          </cell>
          <cell r="K17">
            <v>1933.08</v>
          </cell>
          <cell r="L17">
            <v>1673.7</v>
          </cell>
          <cell r="M17">
            <v>1624.88</v>
          </cell>
          <cell r="N17">
            <v>1861.45</v>
          </cell>
          <cell r="O17">
            <v>2060.6</v>
          </cell>
          <cell r="P17">
            <v>1958.1</v>
          </cell>
          <cell r="Q17">
            <v>2001.84</v>
          </cell>
          <cell r="R17">
            <v>2178.5100000000002</v>
          </cell>
          <cell r="S17">
            <v>1914.74</v>
          </cell>
          <cell r="T17">
            <v>2248.86</v>
          </cell>
          <cell r="U17">
            <v>2463.42</v>
          </cell>
          <cell r="V17">
            <v>2200.31</v>
          </cell>
          <cell r="W17">
            <v>2321.9499999999998</v>
          </cell>
          <cell r="X17">
            <v>1187.3166666666668</v>
          </cell>
          <cell r="Y17">
            <v>1438.65</v>
          </cell>
          <cell r="Z17">
            <v>1418.12</v>
          </cell>
          <cell r="AA17">
            <v>1454</v>
          </cell>
          <cell r="AB17">
            <v>1465.75</v>
          </cell>
          <cell r="AC17">
            <v>1542.74</v>
          </cell>
          <cell r="AD17">
            <v>1535.66</v>
          </cell>
          <cell r="AE17">
            <v>1579</v>
          </cell>
          <cell r="AF17">
            <v>1619.08</v>
          </cell>
          <cell r="AG17">
            <v>1655.35</v>
          </cell>
          <cell r="AH17">
            <v>1695.63</v>
          </cell>
          <cell r="AI17">
            <v>1648.11</v>
          </cell>
          <cell r="AJ17">
            <v>1690.658108837903</v>
          </cell>
          <cell r="AK17">
            <v>1733.5723437981453</v>
          </cell>
          <cell r="AL17">
            <v>1804.439156783603</v>
          </cell>
          <cell r="AM17">
            <v>6924.2996094196515</v>
          </cell>
          <cell r="AN17">
            <v>-2.9321792856324969E-3</v>
          </cell>
          <cell r="AO17">
            <v>7.0714445115834801E-2</v>
          </cell>
          <cell r="AP17">
            <v>6377.07</v>
          </cell>
          <cell r="AQ17">
            <v>6466.99</v>
          </cell>
          <cell r="AS17">
            <v>6342.1100000000006</v>
          </cell>
          <cell r="AT17">
            <v>6856.16</v>
          </cell>
          <cell r="AU17">
            <v>4337.87</v>
          </cell>
          <cell r="AX17">
            <v>3833.12</v>
          </cell>
          <cell r="AY17">
            <v>4334.21</v>
          </cell>
          <cell r="BA17">
            <v>2284.4100000000003</v>
          </cell>
          <cell r="BC17">
            <v>8164.56</v>
          </cell>
          <cell r="BD17">
            <v>7881.99</v>
          </cell>
          <cell r="BE17">
            <v>8805.5300000000007</v>
          </cell>
          <cell r="BF17">
            <v>8670.42</v>
          </cell>
          <cell r="BG17">
            <v>5271.77</v>
          </cell>
          <cell r="BH17">
            <v>5271.77</v>
          </cell>
          <cell r="BI17">
            <v>5893</v>
          </cell>
          <cell r="BK17">
            <v>4093.25</v>
          </cell>
          <cell r="BL17">
            <v>4522.26</v>
          </cell>
          <cell r="BM17">
            <v>2872.12</v>
          </cell>
          <cell r="BP17">
            <v>4194.3599999999997</v>
          </cell>
          <cell r="BR17">
            <v>4578.34</v>
          </cell>
          <cell r="BU17">
            <v>8164.56</v>
          </cell>
          <cell r="BV17">
            <v>8670.42</v>
          </cell>
          <cell r="BW17">
            <v>5437.95</v>
          </cell>
          <cell r="BX17">
            <v>5880.07</v>
          </cell>
          <cell r="BY17">
            <v>6377.07</v>
          </cell>
          <cell r="CA17">
            <v>1618.481617294814</v>
          </cell>
          <cell r="CB17">
            <v>2200.31</v>
          </cell>
          <cell r="CC17">
            <v>0.3594902632738417</v>
          </cell>
          <cell r="CD17">
            <v>2237.1662941681334</v>
          </cell>
          <cell r="CE17">
            <v>2321.9499999999998</v>
          </cell>
          <cell r="CF17">
            <v>3.7897811196638154E-2</v>
          </cell>
          <cell r="CG17">
            <v>1282.371907446978</v>
          </cell>
          <cell r="CH17">
            <v>1411.054940629517</v>
          </cell>
          <cell r="CK17">
            <v>2321.9499999999998</v>
          </cell>
          <cell r="CL17">
            <v>1206.0066666666667</v>
          </cell>
        </row>
        <row r="18">
          <cell r="AA18" t="str">
            <v xml:space="preserve"> </v>
          </cell>
        </row>
        <row r="19">
          <cell r="A19" t="str">
            <v>PBT</v>
          </cell>
          <cell r="B19">
            <v>4536.3999999999987</v>
          </cell>
          <cell r="C19">
            <v>5526.6999999999989</v>
          </cell>
          <cell r="D19">
            <v>5045.3999999999987</v>
          </cell>
          <cell r="E19">
            <v>4658.7999999999993</v>
          </cell>
          <cell r="F19">
            <v>4949.6000000000004</v>
          </cell>
          <cell r="G19">
            <v>3970</v>
          </cell>
          <cell r="H19">
            <v>4177.2000000000007</v>
          </cell>
          <cell r="I19">
            <v>-36881.497185148946</v>
          </cell>
          <cell r="J19">
            <v>4172.4000000000015</v>
          </cell>
          <cell r="K19">
            <v>4665.1099999999988</v>
          </cell>
          <cell r="L19">
            <v>5278.3399999999992</v>
          </cell>
          <cell r="M19">
            <v>4458.45</v>
          </cell>
          <cell r="N19">
            <v>4393.0800000000008</v>
          </cell>
          <cell r="O19">
            <v>5038.6499999999996</v>
          </cell>
          <cell r="P19">
            <v>5649.2300000000014</v>
          </cell>
          <cell r="Q19">
            <v>5877.5899999999992</v>
          </cell>
          <cell r="R19">
            <v>4204.0399999999991</v>
          </cell>
          <cell r="S19">
            <v>3667.8500000000004</v>
          </cell>
          <cell r="T19">
            <v>3378.9200000000005</v>
          </cell>
          <cell r="U19">
            <v>1975.9100000000008</v>
          </cell>
          <cell r="V19">
            <v>3699.9999999999995</v>
          </cell>
          <cell r="W19">
            <v>3802.0000000000009</v>
          </cell>
          <cell r="X19">
            <v>4454.3733333333312</v>
          </cell>
          <cell r="Y19">
            <v>5411.2499999999982</v>
          </cell>
          <cell r="Z19">
            <v>5030.5299999999988</v>
          </cell>
          <cell r="AA19">
            <v>2793</v>
          </cell>
          <cell r="AB19">
            <v>3193</v>
          </cell>
          <cell r="AC19">
            <v>1831.8300000000015</v>
          </cell>
          <cell r="AD19">
            <v>2147.1999999999989</v>
          </cell>
          <cell r="AE19">
            <v>2311</v>
          </cell>
          <cell r="AF19">
            <v>1619.8300000000004</v>
          </cell>
          <cell r="AG19">
            <v>3057.400000000001</v>
          </cell>
          <cell r="AH19">
            <v>1985.75</v>
          </cell>
          <cell r="AI19">
            <v>1838.8900000000006</v>
          </cell>
          <cell r="AJ19">
            <v>2902.1962542544175</v>
          </cell>
          <cell r="AK19">
            <v>3080.7000440719221</v>
          </cell>
          <cell r="AL19">
            <v>4179.4612070617504</v>
          </cell>
          <cell r="AM19">
            <v>12162.007505388099</v>
          </cell>
          <cell r="AN19">
            <v>0.46151139582244372</v>
          </cell>
          <cell r="AO19">
            <v>0.25581837051251299</v>
          </cell>
          <cell r="AP19">
            <v>9566.3899999999976</v>
          </cell>
          <cell r="AQ19">
            <v>6713.5799999999963</v>
          </cell>
          <cell r="AS19">
            <v>11250.81</v>
          </cell>
          <cell r="AT19">
            <v>10620.489999999998</v>
          </cell>
          <cell r="AU19">
            <v>11016.529999999999</v>
          </cell>
          <cell r="AX19">
            <v>14100.190000000002</v>
          </cell>
          <cell r="AY19">
            <v>12441.199999999997</v>
          </cell>
          <cell r="BA19">
            <v>2942.1999999999971</v>
          </cell>
          <cell r="BC19">
            <v>18023.16</v>
          </cell>
          <cell r="BD19">
            <v>19858.419999999998</v>
          </cell>
          <cell r="BE19">
            <v>12626.35</v>
          </cell>
          <cell r="BF19">
            <v>12597.570000000002</v>
          </cell>
          <cell r="BG19">
            <v>19511.080000000002</v>
          </cell>
          <cell r="BH19">
            <v>18925.380000000005</v>
          </cell>
          <cell r="BI19">
            <v>16239</v>
          </cell>
          <cell r="BK19">
            <v>7871.8899999999994</v>
          </cell>
          <cell r="BL19">
            <v>7502</v>
          </cell>
          <cell r="BM19">
            <v>7823.5299999999979</v>
          </cell>
          <cell r="BP19">
            <v>7030.4299999999976</v>
          </cell>
          <cell r="BR19">
            <v>7753.5300000000007</v>
          </cell>
          <cell r="BU19">
            <v>18829.8</v>
          </cell>
          <cell r="BV19">
            <v>13197.560000000003</v>
          </cell>
          <cell r="BW19">
            <v>16881.980000000007</v>
          </cell>
          <cell r="BX19">
            <v>12156.669999999995</v>
          </cell>
          <cell r="BY19">
            <v>8316.5700000000052</v>
          </cell>
          <cell r="CA19">
            <v>4588.937894876527</v>
          </cell>
          <cell r="CB19">
            <v>3700</v>
          </cell>
          <cell r="CC19">
            <v>-0.19371321103931505</v>
          </cell>
          <cell r="CD19">
            <v>3992.9559417600321</v>
          </cell>
          <cell r="CE19">
            <v>3526</v>
          </cell>
          <cell r="CF19">
            <v>-0.11694492715945304</v>
          </cell>
          <cell r="CG19">
            <v>4730.7650021071222</v>
          </cell>
          <cell r="CH19">
            <v>4151.8071990570888</v>
          </cell>
          <cell r="CK19">
            <v>3841</v>
          </cell>
          <cell r="CL19">
            <v>4294.2333333333336</v>
          </cell>
        </row>
        <row r="20">
          <cell r="A20" t="str">
            <v>Tax</v>
          </cell>
          <cell r="B20">
            <v>1537.5</v>
          </cell>
          <cell r="C20">
            <v>1777</v>
          </cell>
          <cell r="D20">
            <v>1640</v>
          </cell>
          <cell r="E20">
            <v>1640</v>
          </cell>
          <cell r="F20">
            <v>1699</v>
          </cell>
          <cell r="G20">
            <v>740</v>
          </cell>
          <cell r="H20">
            <v>535.20000000000005</v>
          </cell>
          <cell r="I20" t="e">
            <v>#VALUE!</v>
          </cell>
          <cell r="J20">
            <v>481.9</v>
          </cell>
          <cell r="K20">
            <v>190.85</v>
          </cell>
          <cell r="L20">
            <v>511.4</v>
          </cell>
          <cell r="M20">
            <v>405.02</v>
          </cell>
          <cell r="N20">
            <v>620</v>
          </cell>
          <cell r="O20">
            <v>1215.1199999999999</v>
          </cell>
          <cell r="P20">
            <v>1269.23</v>
          </cell>
          <cell r="Q20">
            <v>1715.65</v>
          </cell>
          <cell r="R20">
            <v>1288.4178073067574</v>
          </cell>
          <cell r="S20">
            <v>1198.6199999999999</v>
          </cell>
          <cell r="T20">
            <v>1208.29</v>
          </cell>
          <cell r="U20">
            <v>139.74</v>
          </cell>
          <cell r="V20">
            <v>1193.82</v>
          </cell>
          <cell r="W20">
            <v>1368.0539591605218</v>
          </cell>
          <cell r="X20">
            <v>1454.4011560258377</v>
          </cell>
          <cell r="Y20">
            <v>1589.984308006457</v>
          </cell>
          <cell r="Z20">
            <v>1253.8699999999999</v>
          </cell>
          <cell r="AA20">
            <v>808</v>
          </cell>
          <cell r="AB20">
            <v>618.82466105094261</v>
          </cell>
          <cell r="AC20">
            <v>334.84661196259691</v>
          </cell>
          <cell r="AD20">
            <v>422.34</v>
          </cell>
          <cell r="AE20">
            <v>632</v>
          </cell>
          <cell r="AF20">
            <v>349.54999999999995</v>
          </cell>
          <cell r="AG20">
            <v>770.29000000000019</v>
          </cell>
          <cell r="AH20">
            <v>673.81</v>
          </cell>
          <cell r="AI20">
            <v>628.64</v>
          </cell>
          <cell r="AJ20">
            <v>986.74672644650195</v>
          </cell>
          <cell r="AK20">
            <v>1047.4380149844535</v>
          </cell>
          <cell r="AL20">
            <v>940.60751018547217</v>
          </cell>
          <cell r="AM20">
            <v>3648.6022516164276</v>
          </cell>
          <cell r="AN20">
            <v>0.46442873576602017</v>
          </cell>
          <cell r="AO20">
            <v>0.56130811146598414</v>
          </cell>
          <cell r="AP20">
            <v>2332.44</v>
          </cell>
          <cell r="AQ20">
            <v>936.95</v>
          </cell>
          <cell r="AS20">
            <v>3695.3278073067572</v>
          </cell>
          <cell r="AT20">
            <v>3585.349421353093</v>
          </cell>
          <cell r="AU20">
            <v>2680.6946610509426</v>
          </cell>
          <cell r="AX20">
            <v>4710.5813333023125</v>
          </cell>
          <cell r="AY20">
            <v>2528.234661050943</v>
          </cell>
          <cell r="BA20">
            <v>1833.2800000000002</v>
          </cell>
          <cell r="BC20">
            <v>4937.63</v>
          </cell>
          <cell r="BD20">
            <v>5270</v>
          </cell>
          <cell r="BE20">
            <v>3651.16</v>
          </cell>
          <cell r="BF20">
            <v>3600.32</v>
          </cell>
          <cell r="BG20">
            <v>6339.2434215976982</v>
          </cell>
          <cell r="BH20">
            <v>6148.95</v>
          </cell>
          <cell r="BI20">
            <v>3198.6646610509424</v>
          </cell>
          <cell r="BK20">
            <v>2487.0378073067573</v>
          </cell>
          <cell r="BL20">
            <v>2561.8739591605217</v>
          </cell>
          <cell r="BM20">
            <v>2061.87</v>
          </cell>
          <cell r="BP20">
            <v>2215.9899999999998</v>
          </cell>
          <cell r="BR20">
            <v>2632.573959160522</v>
          </cell>
          <cell r="BU20">
            <v>4900</v>
          </cell>
          <cell r="BV20">
            <v>3814.52</v>
          </cell>
          <cell r="BW20">
            <v>4513.4799999999996</v>
          </cell>
          <cell r="BX20">
            <v>2672.41</v>
          </cell>
          <cell r="BY20">
            <v>1619.64</v>
          </cell>
          <cell r="CA20">
            <v>1330.4004662736127</v>
          </cell>
          <cell r="CB20">
            <v>1193.82</v>
          </cell>
          <cell r="CD20">
            <v>1460.4264787867767</v>
          </cell>
          <cell r="CE20">
            <v>1255.8599999999999</v>
          </cell>
          <cell r="CG20">
            <v>1037.7963680443686</v>
          </cell>
          <cell r="CH20">
            <v>941.45991586033972</v>
          </cell>
          <cell r="CK20">
            <v>1368.0539591605218</v>
          </cell>
          <cell r="CL20">
            <v>1428.9699512736602</v>
          </cell>
        </row>
        <row r="21">
          <cell r="A21" t="str">
            <v>Normal Tax</v>
          </cell>
          <cell r="AA21">
            <v>681</v>
          </cell>
          <cell r="AD21">
            <v>851.13</v>
          </cell>
          <cell r="AE21">
            <v>454</v>
          </cell>
          <cell r="AF21">
            <v>460.34</v>
          </cell>
          <cell r="AG21">
            <v>1218.5700000000002</v>
          </cell>
          <cell r="AH21">
            <v>935</v>
          </cell>
          <cell r="AI21">
            <v>750.65</v>
          </cell>
          <cell r="AP21">
            <v>3230.8</v>
          </cell>
          <cell r="AQ21">
            <v>560.76</v>
          </cell>
        </row>
        <row r="22">
          <cell r="A22" t="str">
            <v>Defered tax</v>
          </cell>
          <cell r="AA22">
            <v>127</v>
          </cell>
          <cell r="AD22">
            <v>-428.79</v>
          </cell>
          <cell r="AE22">
            <v>178</v>
          </cell>
          <cell r="AF22">
            <v>-110.79</v>
          </cell>
          <cell r="AG22">
            <v>-448.28</v>
          </cell>
          <cell r="AH22">
            <v>-261.19</v>
          </cell>
          <cell r="AI22">
            <v>-122.01</v>
          </cell>
          <cell r="AP22">
            <v>-898.36</v>
          </cell>
          <cell r="AQ22">
            <v>376.19</v>
          </cell>
        </row>
        <row r="23">
          <cell r="A23" t="str">
            <v>PAT</v>
          </cell>
          <cell r="B23">
            <v>2998.8999999999987</v>
          </cell>
          <cell r="C23">
            <v>3749.6999999999989</v>
          </cell>
          <cell r="D23">
            <v>3405.3999999999987</v>
          </cell>
          <cell r="E23">
            <v>3018.7999999999993</v>
          </cell>
          <cell r="F23">
            <v>3250.6000000000004</v>
          </cell>
          <cell r="G23">
            <v>3230</v>
          </cell>
          <cell r="H23">
            <v>3642.0000000000009</v>
          </cell>
          <cell r="I23" t="e">
            <v>#VALUE!</v>
          </cell>
          <cell r="J23">
            <v>3690.5000000000014</v>
          </cell>
          <cell r="K23">
            <v>4474.2599999999984</v>
          </cell>
          <cell r="L23">
            <v>4766.9399999999996</v>
          </cell>
          <cell r="M23">
            <v>4053.43</v>
          </cell>
          <cell r="N23">
            <v>3773.0800000000008</v>
          </cell>
          <cell r="O23">
            <v>3823.5299999999997</v>
          </cell>
          <cell r="P23">
            <v>4380.0000000000018</v>
          </cell>
          <cell r="Q23">
            <v>4161.9399999999987</v>
          </cell>
          <cell r="R23">
            <v>2915.6221926932417</v>
          </cell>
          <cell r="S23">
            <v>2469.2300000000005</v>
          </cell>
          <cell r="T23">
            <v>2170.6300000000006</v>
          </cell>
          <cell r="U23">
            <v>1836.1700000000008</v>
          </cell>
          <cell r="V23">
            <v>2506.1799999999994</v>
          </cell>
          <cell r="W23">
            <v>2433.9460408394789</v>
          </cell>
          <cell r="X23">
            <v>2999.9721773074934</v>
          </cell>
          <cell r="Y23">
            <v>3821.2656919935412</v>
          </cell>
          <cell r="Z23">
            <v>3776.6599999999989</v>
          </cell>
          <cell r="AA23">
            <v>1985</v>
          </cell>
          <cell r="AB23">
            <v>2574.1753389490573</v>
          </cell>
          <cell r="AC23">
            <v>1496.9833880374047</v>
          </cell>
          <cell r="AD23">
            <v>1724.859999999999</v>
          </cell>
          <cell r="AE23">
            <v>1679</v>
          </cell>
          <cell r="AF23">
            <v>1270.2800000000004</v>
          </cell>
          <cell r="AG23">
            <v>2287.1100000000006</v>
          </cell>
          <cell r="AH23">
            <v>1311.94</v>
          </cell>
          <cell r="AI23">
            <v>1210.2500000000005</v>
          </cell>
          <cell r="AJ23">
            <v>1915.4495278079155</v>
          </cell>
          <cell r="AK23">
            <v>2033.2620290874686</v>
          </cell>
          <cell r="AL23">
            <v>3238.8536968762783</v>
          </cell>
          <cell r="AM23">
            <v>8513.4052537716743</v>
          </cell>
          <cell r="AN23">
            <v>0.46001305532868542</v>
          </cell>
          <cell r="AO23">
            <v>0.14082759250024757</v>
          </cell>
          <cell r="AP23">
            <v>7233.9499999999971</v>
          </cell>
          <cell r="AQ23">
            <v>5776.6299999999965</v>
          </cell>
          <cell r="AS23">
            <v>7555.4821926932418</v>
          </cell>
          <cell r="AT23">
            <v>7035.1405786469049</v>
          </cell>
          <cell r="AU23">
            <v>8335.8353389490567</v>
          </cell>
          <cell r="AX23">
            <v>9389.6086666976898</v>
          </cell>
          <cell r="AY23">
            <v>9912.9653389490541</v>
          </cell>
          <cell r="BA23">
            <v>1108.9199999999955</v>
          </cell>
          <cell r="BC23">
            <v>13085.529999999999</v>
          </cell>
          <cell r="BD23">
            <v>14588.419999999998</v>
          </cell>
          <cell r="BE23">
            <v>8975.19</v>
          </cell>
          <cell r="BF23">
            <v>8997.2500000000018</v>
          </cell>
          <cell r="BG23">
            <v>13171.836578402304</v>
          </cell>
          <cell r="BH23">
            <v>12776.430000000004</v>
          </cell>
          <cell r="BI23">
            <v>13040.335338949058</v>
          </cell>
          <cell r="BK23">
            <v>5384.8521926932426</v>
          </cell>
          <cell r="BL23">
            <v>4940.1260408394783</v>
          </cell>
          <cell r="BM23">
            <v>5761.659999999998</v>
          </cell>
          <cell r="BP23">
            <v>4814.4399999999978</v>
          </cell>
          <cell r="BR23">
            <v>5120.9560408394791</v>
          </cell>
          <cell r="BU23">
            <v>13929.8</v>
          </cell>
          <cell r="BV23">
            <v>9383.0400000000027</v>
          </cell>
          <cell r="BW23">
            <v>12368.500000000007</v>
          </cell>
          <cell r="BX23">
            <v>9484.2599999999948</v>
          </cell>
          <cell r="BY23">
            <v>6696.9300000000057</v>
          </cell>
          <cell r="CA23">
            <v>3258.5374286029146</v>
          </cell>
          <cell r="CB23">
            <v>2506.1799999999998</v>
          </cell>
          <cell r="CC23">
            <v>-0.23088807328062055</v>
          </cell>
          <cell r="CD23">
            <v>2532.5294629732552</v>
          </cell>
          <cell r="CE23">
            <v>2270.14</v>
          </cell>
          <cell r="CF23">
            <v>-0.10360766451467196</v>
          </cell>
          <cell r="CG23">
            <v>3692.9686340627536</v>
          </cell>
          <cell r="CH23">
            <v>3210.3472831967492</v>
          </cell>
          <cell r="CK23">
            <v>2472.9460408394789</v>
          </cell>
          <cell r="CL23">
            <v>2865.2633820596734</v>
          </cell>
        </row>
        <row r="24">
          <cell r="BA24">
            <v>0</v>
          </cell>
        </row>
        <row r="25">
          <cell r="A25" t="str">
            <v xml:space="preserve">Prior Period / Extraordinary </v>
          </cell>
          <cell r="I25">
            <v>-2430.2078676470587</v>
          </cell>
          <cell r="M25">
            <v>-450</v>
          </cell>
          <cell r="P25">
            <v>-1100</v>
          </cell>
          <cell r="R25">
            <v>-600</v>
          </cell>
          <cell r="W25">
            <v>-315</v>
          </cell>
          <cell r="X25">
            <v>2733.8066666666673</v>
          </cell>
          <cell r="Y25">
            <v>-1062.5</v>
          </cell>
          <cell r="Z25">
            <v>-1300</v>
          </cell>
          <cell r="AB25">
            <v>-700</v>
          </cell>
          <cell r="AC25">
            <v>2124</v>
          </cell>
          <cell r="AD25">
            <v>0</v>
          </cell>
          <cell r="AG25">
            <v>-884.4</v>
          </cell>
          <cell r="AJ25">
            <v>-469</v>
          </cell>
          <cell r="AK25">
            <v>-469</v>
          </cell>
          <cell r="AL25">
            <v>-469</v>
          </cell>
          <cell r="AP25">
            <v>-1447.1999999999998</v>
          </cell>
          <cell r="AQ25">
            <v>26.29</v>
          </cell>
          <cell r="AS25">
            <v>-600</v>
          </cell>
          <cell r="AT25">
            <v>3704.8100000000004</v>
          </cell>
          <cell r="AU25">
            <v>-2000</v>
          </cell>
          <cell r="AX25">
            <v>476.8</v>
          </cell>
          <cell r="AY25">
            <v>-2000</v>
          </cell>
          <cell r="BA25">
            <v>1021.24</v>
          </cell>
          <cell r="BC25">
            <v>-78.760000000000005</v>
          </cell>
          <cell r="BD25">
            <v>0</v>
          </cell>
          <cell r="BF25">
            <v>-225.69</v>
          </cell>
          <cell r="BG25">
            <v>-585.70000000000005</v>
          </cell>
          <cell r="BH25">
            <v>0</v>
          </cell>
          <cell r="BI25">
            <v>-4040</v>
          </cell>
          <cell r="BJ25">
            <v>0</v>
          </cell>
          <cell r="BK25">
            <v>-600</v>
          </cell>
          <cell r="BL25">
            <v>-315</v>
          </cell>
          <cell r="BM25">
            <v>-1300</v>
          </cell>
          <cell r="BP25">
            <v>0</v>
          </cell>
          <cell r="BR25">
            <v>-315</v>
          </cell>
          <cell r="BU25">
            <v>-885.76</v>
          </cell>
          <cell r="BV25">
            <v>-611.49</v>
          </cell>
          <cell r="BW25">
            <v>-841</v>
          </cell>
          <cell r="BX25">
            <v>-94.47</v>
          </cell>
          <cell r="BY25">
            <v>-910</v>
          </cell>
          <cell r="CK25">
            <v>-315</v>
          </cell>
          <cell r="CL25">
            <v>2642.4666666666672</v>
          </cell>
        </row>
        <row r="26">
          <cell r="A26" t="str">
            <v>Staff</v>
          </cell>
        </row>
        <row r="27">
          <cell r="A27" t="str">
            <v>Others</v>
          </cell>
          <cell r="AG27">
            <v>375</v>
          </cell>
        </row>
        <row r="28">
          <cell r="A28" t="str">
            <v>Pior period taxes</v>
          </cell>
          <cell r="R28">
            <v>-183.91780730675725</v>
          </cell>
          <cell r="W28">
            <v>-112.19395916052184</v>
          </cell>
          <cell r="X28">
            <v>906.86884397416213</v>
          </cell>
          <cell r="Y28">
            <v>-312.19430800645705</v>
          </cell>
          <cell r="Z28">
            <v>-325</v>
          </cell>
          <cell r="AA28">
            <v>0</v>
          </cell>
          <cell r="AB28">
            <v>-135.66466105094267</v>
          </cell>
          <cell r="AC28">
            <v>388.253388037403</v>
          </cell>
          <cell r="AD28">
            <v>0</v>
          </cell>
          <cell r="AS28">
            <v>-183.91780730675725</v>
          </cell>
          <cell r="AT28">
            <v>1232.8305786469073</v>
          </cell>
          <cell r="AU28">
            <v>-460.66466105094264</v>
          </cell>
          <cell r="AX28">
            <v>160.58866669768724</v>
          </cell>
          <cell r="AY28">
            <v>-460.66466105094264</v>
          </cell>
          <cell r="BG28">
            <v>-190.2934215976988</v>
          </cell>
          <cell r="BH28">
            <v>0</v>
          </cell>
          <cell r="BI28">
            <v>-460.66466105094264</v>
          </cell>
          <cell r="BL28">
            <v>-112.19395916052184</v>
          </cell>
          <cell r="BM28">
            <v>-325</v>
          </cell>
          <cell r="BR28">
            <v>-112.19395916052184</v>
          </cell>
          <cell r="CK28">
            <v>-112.19395916052184</v>
          </cell>
          <cell r="CL28">
            <v>879.32004872633979</v>
          </cell>
        </row>
        <row r="29">
          <cell r="A29" t="str">
            <v>Reported PAT</v>
          </cell>
          <cell r="F29">
            <v>3250.6000000000004</v>
          </cell>
          <cell r="G29">
            <v>3230</v>
          </cell>
          <cell r="H29">
            <v>3642.0000000000009</v>
          </cell>
          <cell r="I29" t="e">
            <v>#VALUE!</v>
          </cell>
          <cell r="J29">
            <v>3690.5000000000014</v>
          </cell>
          <cell r="K29">
            <v>4474.2599999999984</v>
          </cell>
          <cell r="L29">
            <v>4766.9399999999996</v>
          </cell>
          <cell r="M29">
            <v>3603.43</v>
          </cell>
          <cell r="N29">
            <v>3773.0800000000008</v>
          </cell>
          <cell r="O29">
            <v>3823.5299999999997</v>
          </cell>
          <cell r="P29">
            <v>3280.0000000000018</v>
          </cell>
          <cell r="Q29">
            <v>4161.9399999999987</v>
          </cell>
          <cell r="R29">
            <v>2499.5399999999991</v>
          </cell>
          <cell r="S29">
            <v>2469.2300000000005</v>
          </cell>
          <cell r="T29">
            <v>2170.6300000000006</v>
          </cell>
          <cell r="U29">
            <v>1836.1700000000008</v>
          </cell>
          <cell r="V29">
            <v>2506.1799999999994</v>
          </cell>
          <cell r="W29">
            <v>2231.1400000000008</v>
          </cell>
          <cell r="X29">
            <v>4826.9099999999989</v>
          </cell>
          <cell r="Y29">
            <v>3070.9599999999982</v>
          </cell>
          <cell r="Z29">
            <v>2801.6599999999989</v>
          </cell>
          <cell r="AA29">
            <v>1985</v>
          </cell>
          <cell r="AB29">
            <v>2009.84</v>
          </cell>
          <cell r="AC29">
            <v>3232.7300000000014</v>
          </cell>
          <cell r="AD29">
            <v>1724.859999999999</v>
          </cell>
          <cell r="AE29">
            <v>1679</v>
          </cell>
          <cell r="AF29">
            <v>1270.2800000000004</v>
          </cell>
          <cell r="AG29">
            <v>1402.7100000000005</v>
          </cell>
          <cell r="AH29">
            <v>1311.94</v>
          </cell>
          <cell r="AI29">
            <v>1210.2500000000005</v>
          </cell>
          <cell r="AJ29">
            <v>1446.4495278079155</v>
          </cell>
          <cell r="AK29">
            <v>1564.2620290874686</v>
          </cell>
          <cell r="AL29">
            <v>2769.8536968762783</v>
          </cell>
          <cell r="AM29">
            <v>8513.4052537716743</v>
          </cell>
          <cell r="AN29">
            <v>0.10252719469481497</v>
          </cell>
          <cell r="AO29">
            <v>-0.13850534377134271</v>
          </cell>
          <cell r="AP29">
            <v>5786.7499999999973</v>
          </cell>
          <cell r="AQ29">
            <v>5802.9199999999964</v>
          </cell>
          <cell r="AS29">
            <v>7139.4</v>
          </cell>
          <cell r="AT29">
            <v>9507.119999999999</v>
          </cell>
          <cell r="AU29">
            <v>6796.4999999999991</v>
          </cell>
          <cell r="AX29">
            <v>9705.8200000000015</v>
          </cell>
          <cell r="AY29">
            <v>8373.6299999999974</v>
          </cell>
          <cell r="BA29">
            <v>2130.1599999999971</v>
          </cell>
          <cell r="BC29">
            <v>13006.769999999999</v>
          </cell>
          <cell r="BD29">
            <v>14588.419999999998</v>
          </cell>
          <cell r="BE29">
            <v>8975.19</v>
          </cell>
          <cell r="BF29">
            <v>8771.5600000000013</v>
          </cell>
          <cell r="BG29">
            <v>12776.430000000002</v>
          </cell>
          <cell r="BH29">
            <v>12776.430000000004</v>
          </cell>
          <cell r="BI29">
            <v>9461.0000000000018</v>
          </cell>
          <cell r="BK29">
            <v>4784.8521926932426</v>
          </cell>
          <cell r="BL29">
            <v>4737.32</v>
          </cell>
          <cell r="BM29">
            <v>4786.659999999998</v>
          </cell>
          <cell r="BP29">
            <v>4814.4399999999978</v>
          </cell>
          <cell r="BR29">
            <v>4918.1500000000005</v>
          </cell>
          <cell r="BU29">
            <v>13044.039999999999</v>
          </cell>
          <cell r="BV29">
            <v>8771.5500000000029</v>
          </cell>
          <cell r="BW29">
            <v>11527.500000000007</v>
          </cell>
          <cell r="BX29">
            <v>9389.7899999999954</v>
          </cell>
          <cell r="BY29">
            <v>5786.9300000000057</v>
          </cell>
          <cell r="CB29">
            <v>2506.1799999999998</v>
          </cell>
          <cell r="CH29">
            <v>3210.3472831967492</v>
          </cell>
          <cell r="CK29">
            <v>2270.14</v>
          </cell>
          <cell r="CL29">
            <v>4628.41</v>
          </cell>
        </row>
        <row r="30">
          <cell r="P30">
            <v>10876.610000000002</v>
          </cell>
          <cell r="AJ30">
            <v>0.19516589779625271</v>
          </cell>
          <cell r="BC30">
            <v>2835</v>
          </cell>
          <cell r="BE30">
            <v>2835</v>
          </cell>
        </row>
        <row r="31">
          <cell r="AG31">
            <v>9148.4400000000023</v>
          </cell>
          <cell r="AS31">
            <v>4124.8500000000004</v>
          </cell>
          <cell r="AT31">
            <v>4936.57</v>
          </cell>
          <cell r="BC31">
            <v>0.21796341443725079</v>
          </cell>
          <cell r="BE31">
            <v>0.31587075036851586</v>
          </cell>
        </row>
        <row r="32">
          <cell r="A32" t="str">
            <v>Operating margins</v>
          </cell>
          <cell r="B32">
            <v>0.49265021584867952</v>
          </cell>
          <cell r="C32">
            <v>0.50290315264232255</v>
          </cell>
          <cell r="D32">
            <v>0.47407566111655236</v>
          </cell>
          <cell r="E32">
            <v>0.43143021785171715</v>
          </cell>
          <cell r="F32">
            <v>0.46947383414973848</v>
          </cell>
          <cell r="G32">
            <v>0.43688524590163935</v>
          </cell>
          <cell r="H32">
            <v>0.42970704775343121</v>
          </cell>
          <cell r="I32" t="e">
            <v>#DIV/0!</v>
          </cell>
          <cell r="J32">
            <v>0.40602979917327647</v>
          </cell>
          <cell r="K32">
            <v>0.38393608405730029</v>
          </cell>
          <cell r="L32">
            <v>0.42367901602754621</v>
          </cell>
          <cell r="M32">
            <v>0.41640915458254713</v>
          </cell>
          <cell r="N32">
            <v>0.38465340078846266</v>
          </cell>
          <cell r="O32">
            <v>0.38550222930643524</v>
          </cell>
          <cell r="P32">
            <v>0.43855584510029699</v>
          </cell>
          <cell r="Q32">
            <v>0.53832257298097608</v>
          </cell>
          <cell r="R32">
            <v>0.40005248872898269</v>
          </cell>
          <cell r="S32">
            <v>0.34555891735880595</v>
          </cell>
          <cell r="T32">
            <v>0.34996022286132955</v>
          </cell>
          <cell r="U32">
            <v>0.27635301801861578</v>
          </cell>
          <cell r="V32">
            <v>0.37189430313391075</v>
          </cell>
          <cell r="W32">
            <v>0.3668681404541746</v>
          </cell>
          <cell r="X32">
            <v>0.33358890378624334</v>
          </cell>
          <cell r="Y32">
            <v>0.40249417155719908</v>
          </cell>
          <cell r="Z32">
            <v>0.40495344861780092</v>
          </cell>
          <cell r="AA32">
            <v>0.22818400524896115</v>
          </cell>
          <cell r="AB32">
            <v>0.27774131307798533</v>
          </cell>
          <cell r="AC32">
            <v>0.18320612389151641</v>
          </cell>
          <cell r="AD32">
            <v>0.18698051190367884</v>
          </cell>
          <cell r="AE32">
            <v>0.19164696611505122</v>
          </cell>
          <cell r="AF32">
            <v>0.19014371787292852</v>
          </cell>
          <cell r="AG32">
            <v>0.28569262896189984</v>
          </cell>
          <cell r="AH32">
            <v>0.22361794695463663</v>
          </cell>
          <cell r="AI32">
            <v>0.15802152708584619</v>
          </cell>
          <cell r="AJ32">
            <v>0.26076976272055608</v>
          </cell>
          <cell r="AK32">
            <v>0.27784704688147122</v>
          </cell>
          <cell r="AL32">
            <v>0.3163560266639911</v>
          </cell>
          <cell r="AM32">
            <v>0.27220910369897555</v>
          </cell>
          <cell r="AP32">
            <v>0.2433021324973825</v>
          </cell>
          <cell r="AT32">
            <v>0.16442995845293379</v>
          </cell>
          <cell r="BC32">
            <v>0.39052226304436854</v>
          </cell>
          <cell r="BD32">
            <v>0.4159619839816967</v>
          </cell>
          <cell r="BE32">
            <v>0.33412987771046831</v>
          </cell>
          <cell r="BF32">
            <v>0.33332868339610749</v>
          </cell>
          <cell r="BG32">
            <v>0.370243925625795</v>
          </cell>
          <cell r="BH32">
            <v>0.35340253464983024</v>
          </cell>
          <cell r="BI32">
            <v>0.32583462105149674</v>
          </cell>
          <cell r="CK32">
            <v>0.36937611291277855</v>
          </cell>
          <cell r="CL32">
            <v>0.33146013962336207</v>
          </cell>
        </row>
        <row r="33">
          <cell r="A33" t="str">
            <v xml:space="preserve">Net margins </v>
          </cell>
          <cell r="B33">
            <v>0.23410799459792808</v>
          </cell>
          <cell r="C33">
            <v>0.28348831934679058</v>
          </cell>
          <cell r="D33">
            <v>0.260574804113614</v>
          </cell>
          <cell r="E33">
            <v>0.22591919055851159</v>
          </cell>
          <cell r="F33">
            <v>0.25723487935932643</v>
          </cell>
          <cell r="G33">
            <v>0.26475409836065572</v>
          </cell>
          <cell r="H33">
            <v>0.2987768361813663</v>
          </cell>
          <cell r="I33" t="e">
            <v>#VALUE!</v>
          </cell>
          <cell r="J33">
            <v>0.26347352414132841</v>
          </cell>
          <cell r="K33">
            <v>0.2941177243947074</v>
          </cell>
          <cell r="L33">
            <v>0.32457772702853416</v>
          </cell>
          <cell r="M33">
            <v>0.30218785248713803</v>
          </cell>
          <cell r="N33">
            <v>0.25232676726977266</v>
          </cell>
          <cell r="O33">
            <v>0.23585556265621799</v>
          </cell>
          <cell r="P33">
            <v>0.26543845827525614</v>
          </cell>
          <cell r="Q33">
            <v>0.30147385317678477</v>
          </cell>
          <cell r="R33">
            <v>0.19520064169434431</v>
          </cell>
          <cell r="S33">
            <v>0.16792445259619396</v>
          </cell>
          <cell r="T33">
            <v>0.14835300775312479</v>
          </cell>
          <cell r="U33">
            <v>0.13536225217215664</v>
          </cell>
          <cell r="V33">
            <v>0.16735871358072504</v>
          </cell>
          <cell r="W33">
            <v>0.15651973426034935</v>
          </cell>
          <cell r="X33">
            <v>0.1965908328390662</v>
          </cell>
          <cell r="Y33">
            <v>0.25600032773223608</v>
          </cell>
          <cell r="Z33">
            <v>0.25917114040764277</v>
          </cell>
          <cell r="AA33">
            <v>0.14471094262593862</v>
          </cell>
          <cell r="AB33">
            <v>0.20405767597381019</v>
          </cell>
          <cell r="AC33">
            <v>0.11126521834739993</v>
          </cell>
          <cell r="AD33">
            <v>0.13644910826236736</v>
          </cell>
          <cell r="AE33">
            <v>0.13230890464933018</v>
          </cell>
          <cell r="AF33">
            <v>9.9461694156151803E-2</v>
          </cell>
          <cell r="AG33">
            <v>0.17335981232258385</v>
          </cell>
          <cell r="AH33">
            <v>0.1026405328163519</v>
          </cell>
          <cell r="AI33">
            <v>9.9167005348995793E-2</v>
          </cell>
          <cell r="AJ33">
            <v>0.15105903081948563</v>
          </cell>
          <cell r="AK33">
            <v>0.15932625411516321</v>
          </cell>
          <cell r="AL33">
            <v>0.2059744999249489</v>
          </cell>
          <cell r="AM33">
            <v>0.15780705368173786</v>
          </cell>
          <cell r="AP33">
            <v>0.13780443293674435</v>
          </cell>
          <cell r="BC33">
            <v>0.21299019942953165</v>
          </cell>
          <cell r="BD33">
            <v>0.2373222594810262</v>
          </cell>
          <cell r="BE33">
            <v>0.15517988122895715</v>
          </cell>
          <cell r="BF33">
            <v>0.15495054705650366</v>
          </cell>
          <cell r="BG33">
            <v>0.21589493886947642</v>
          </cell>
          <cell r="BH33">
            <v>0.20941396876598095</v>
          </cell>
          <cell r="BI33">
            <v>0.23431083729739208</v>
          </cell>
          <cell r="CK33">
            <v>0.15902770671895333</v>
          </cell>
          <cell r="CL33">
            <v>0.18801471314870916</v>
          </cell>
        </row>
        <row r="34">
          <cell r="A34" t="str">
            <v>Staff % of Revenue</v>
          </cell>
          <cell r="F34">
            <v>0</v>
          </cell>
          <cell r="G34">
            <v>0</v>
          </cell>
          <cell r="H34">
            <v>0</v>
          </cell>
          <cell r="I34" t="e">
            <v>#DIV/0!</v>
          </cell>
          <cell r="J34">
            <v>0.19023209657959178</v>
          </cell>
          <cell r="K34">
            <v>0.21785862660131683</v>
          </cell>
          <cell r="L34">
            <v>0.19340023790410163</v>
          </cell>
          <cell r="M34">
            <v>0.16394617109040743</v>
          </cell>
          <cell r="N34">
            <v>0.21345669641513662</v>
          </cell>
          <cell r="O34">
            <v>0.20679685553057986</v>
          </cell>
          <cell r="P34">
            <v>0.19815041512635598</v>
          </cell>
          <cell r="Q34">
            <v>0.25417755921453411</v>
          </cell>
          <cell r="R34">
            <v>0.2202491340029217</v>
          </cell>
          <cell r="S34">
            <v>0.22523447047518397</v>
          </cell>
          <cell r="T34">
            <v>0.25575196561942981</v>
          </cell>
          <cell r="U34">
            <v>0.26968136788732061</v>
          </cell>
          <cell r="V34">
            <v>0.22462988066698275</v>
          </cell>
          <cell r="W34">
            <v>0.22372657698414383</v>
          </cell>
          <cell r="X34">
            <v>0.24881159739396777</v>
          </cell>
          <cell r="Y34">
            <v>0.21458450572125309</v>
          </cell>
          <cell r="Z34">
            <v>0.22476628234698298</v>
          </cell>
          <cell r="AA34">
            <v>0.3586790114456514</v>
          </cell>
          <cell r="AB34">
            <v>0.29527290656951205</v>
          </cell>
          <cell r="AC34">
            <v>0.31606362032942897</v>
          </cell>
          <cell r="AD34">
            <v>0.36270721182180282</v>
          </cell>
          <cell r="AE34">
            <v>0.36572104018912527</v>
          </cell>
          <cell r="AF34">
            <v>0.38122232618593677</v>
          </cell>
          <cell r="AG34">
            <v>0.31653812481760951</v>
          </cell>
          <cell r="AH34">
            <v>0.35125869491913952</v>
          </cell>
          <cell r="AI34">
            <v>0.37658142797210131</v>
          </cell>
          <cell r="AJ34">
            <v>0.34788662051840846</v>
          </cell>
          <cell r="AK34">
            <v>0.32472045920472575</v>
          </cell>
          <cell r="AL34">
            <v>0.2174049569294503</v>
          </cell>
          <cell r="AM34">
            <v>0.30517341577364787</v>
          </cell>
          <cell r="AP34">
            <v>0.33081541012437155</v>
          </cell>
          <cell r="BC34">
            <v>0.22414157927667325</v>
          </cell>
          <cell r="BD34">
            <v>0.22161955252669838</v>
          </cell>
          <cell r="BE34">
            <v>0.25246549244233785</v>
          </cell>
          <cell r="BF34">
            <v>0.24693801633677945</v>
          </cell>
          <cell r="BG34">
            <v>0.22839040557019788</v>
          </cell>
          <cell r="BH34">
            <v>0.23679061274799051</v>
          </cell>
          <cell r="BI34">
            <v>0.26921694756890791</v>
          </cell>
          <cell r="CK34">
            <v>0.22372657698414383</v>
          </cell>
          <cell r="CL34">
            <v>0.25418171247613941</v>
          </cell>
        </row>
        <row r="35">
          <cell r="A35" t="str">
            <v>Admin % of Revenue</v>
          </cell>
          <cell r="F35">
            <v>0</v>
          </cell>
          <cell r="G35">
            <v>0</v>
          </cell>
          <cell r="H35">
            <v>0</v>
          </cell>
          <cell r="I35" t="e">
            <v>#DIV/0!</v>
          </cell>
          <cell r="J35">
            <v>0.14309171777170149</v>
          </cell>
          <cell r="K35">
            <v>0.13007675277140873</v>
          </cell>
          <cell r="L35">
            <v>0.12003330929780161</v>
          </cell>
          <cell r="M35">
            <v>0.17645659893198029</v>
          </cell>
          <cell r="N35">
            <v>0.14145180112551536</v>
          </cell>
          <cell r="O35">
            <v>0.14893913635657061</v>
          </cell>
          <cell r="P35">
            <v>0.1361111447791043</v>
          </cell>
          <cell r="Q35">
            <v>0.14001279217924117</v>
          </cell>
          <cell r="R35">
            <v>0.13633880403359813</v>
          </cell>
          <cell r="S35">
            <v>0.1700653069385307</v>
          </cell>
          <cell r="T35">
            <v>0.1579876868568679</v>
          </cell>
          <cell r="U35">
            <v>0.22018657030002523</v>
          </cell>
          <cell r="V35">
            <v>0.14334386206251795</v>
          </cell>
          <cell r="W35">
            <v>0.1511657891978411</v>
          </cell>
          <cell r="X35">
            <v>0.16228133981826975</v>
          </cell>
          <cell r="Y35">
            <v>0.16102915561272343</v>
          </cell>
          <cell r="Z35">
            <v>0.16801044738324755</v>
          </cell>
          <cell r="AA35">
            <v>0.18473427134213019</v>
          </cell>
          <cell r="AB35">
            <v>0.18549672055515129</v>
          </cell>
          <cell r="AC35">
            <v>0.19633809244555042</v>
          </cell>
          <cell r="AD35">
            <v>0.18645603015572285</v>
          </cell>
          <cell r="AE35">
            <v>0.17691095350669819</v>
          </cell>
          <cell r="AF35">
            <v>0.16808453163476633</v>
          </cell>
          <cell r="AG35">
            <v>0.20586302428967207</v>
          </cell>
          <cell r="AH35">
            <v>0.17136745817715535</v>
          </cell>
          <cell r="AI35">
            <v>0.1906694110860559</v>
          </cell>
          <cell r="AJ35">
            <v>0.15444787343179689</v>
          </cell>
          <cell r="AK35">
            <v>0.16141639479358172</v>
          </cell>
          <cell r="AL35">
            <v>0.24752959900396546</v>
          </cell>
          <cell r="AM35">
            <v>0.18723601560398109</v>
          </cell>
          <cell r="AP35">
            <v>0.18411611008581499</v>
          </cell>
          <cell r="BC35">
            <v>0.11643231369117493</v>
          </cell>
          <cell r="BD35">
            <v>0.15468352276433756</v>
          </cell>
          <cell r="BE35">
            <v>0.12537456345235853</v>
          </cell>
          <cell r="BF35">
            <v>0.17408331654189335</v>
          </cell>
          <cell r="BG35">
            <v>0.1599348635642448</v>
          </cell>
          <cell r="BH35">
            <v>0.16321299319460289</v>
          </cell>
          <cell r="BI35">
            <v>0.17515362777158874</v>
          </cell>
          <cell r="CK35">
            <v>0.14865781673923711</v>
          </cell>
          <cell r="CL35">
            <v>0.15728987103966846</v>
          </cell>
        </row>
        <row r="36">
          <cell r="A36" t="str">
            <v>Cash Flow</v>
          </cell>
          <cell r="B36">
            <v>4692.6999999999989</v>
          </cell>
          <cell r="C36">
            <v>5440.5999999999985</v>
          </cell>
          <cell r="D36">
            <v>5009.8999999999987</v>
          </cell>
          <cell r="E36">
            <v>4662.5999999999995</v>
          </cell>
          <cell r="F36">
            <v>4896.5</v>
          </cell>
          <cell r="G36">
            <v>5180</v>
          </cell>
          <cell r="H36">
            <v>5260.6</v>
          </cell>
          <cell r="I36" t="e">
            <v>#VALUE!</v>
          </cell>
          <cell r="J36">
            <v>5642.9000000000015</v>
          </cell>
          <cell r="K36">
            <v>6407.3399999999983</v>
          </cell>
          <cell r="L36">
            <v>6440.6399999999994</v>
          </cell>
          <cell r="M36">
            <v>5678.3099999999995</v>
          </cell>
          <cell r="N36">
            <v>5634.5300000000007</v>
          </cell>
          <cell r="O36">
            <v>5884.1299999999992</v>
          </cell>
          <cell r="P36">
            <v>6338.1000000000022</v>
          </cell>
          <cell r="Q36">
            <v>6163.7799999999988</v>
          </cell>
          <cell r="R36">
            <v>5094.1321926932414</v>
          </cell>
          <cell r="S36">
            <v>4383.97</v>
          </cell>
          <cell r="T36">
            <v>4419.4900000000007</v>
          </cell>
          <cell r="U36">
            <v>4299.5900000000011</v>
          </cell>
          <cell r="V36">
            <v>4706.49</v>
          </cell>
          <cell r="W36">
            <v>4755.8960408394787</v>
          </cell>
          <cell r="X36">
            <v>4187.28884397416</v>
          </cell>
          <cell r="Y36">
            <v>5259.9156919935413</v>
          </cell>
          <cell r="Z36">
            <v>5194.7799999999988</v>
          </cell>
          <cell r="AA36">
            <v>3439</v>
          </cell>
          <cell r="AB36">
            <v>4039.9253389490573</v>
          </cell>
          <cell r="AC36">
            <v>3039.7233880374047</v>
          </cell>
          <cell r="AD36">
            <v>2831.7299999999991</v>
          </cell>
          <cell r="AE36">
            <v>3436</v>
          </cell>
          <cell r="AF36">
            <v>2778.5700000000006</v>
          </cell>
          <cell r="AG36">
            <v>3494.1800000000003</v>
          </cell>
          <cell r="AH36">
            <v>2746.38</v>
          </cell>
          <cell r="AI36">
            <v>2736.3500000000004</v>
          </cell>
          <cell r="AJ36">
            <v>3606.1076366458183</v>
          </cell>
          <cell r="AK36">
            <v>3766.8343728856139</v>
          </cell>
          <cell r="AL36">
            <v>5043.2928536598811</v>
          </cell>
          <cell r="AM36">
            <v>15437.704863191326</v>
          </cell>
          <cell r="AP36">
            <v>13611.019999999997</v>
          </cell>
          <cell r="BC36">
            <v>21250.09</v>
          </cell>
          <cell r="BD36">
            <v>22470.409999999996</v>
          </cell>
          <cell r="BE36">
            <v>17780.72</v>
          </cell>
          <cell r="BF36">
            <v>17667.670000000002</v>
          </cell>
          <cell r="BG36">
            <v>18443.606578402305</v>
          </cell>
          <cell r="BH36">
            <v>18048.200000000004</v>
          </cell>
          <cell r="BI36">
            <v>18933.335338949058</v>
          </cell>
          <cell r="CK36">
            <v>4794.8960408394787</v>
          </cell>
          <cell r="CL36">
            <v>4071.2700487263401</v>
          </cell>
        </row>
        <row r="37">
          <cell r="A37" t="str">
            <v>PBT % of tax</v>
          </cell>
          <cell r="B37">
            <v>0.33892513887664238</v>
          </cell>
          <cell r="C37">
            <v>0.32153002696003047</v>
          </cell>
          <cell r="D37">
            <v>0.3250485590835217</v>
          </cell>
          <cell r="E37">
            <v>0.35202197990898948</v>
          </cell>
          <cell r="F37">
            <v>0.34326006141910453</v>
          </cell>
          <cell r="G37">
            <v>0.18639798488664988</v>
          </cell>
          <cell r="H37">
            <v>0.12812410226946278</v>
          </cell>
          <cell r="I37" t="e">
            <v>#VALUE!</v>
          </cell>
          <cell r="J37">
            <v>0.11549707602339176</v>
          </cell>
          <cell r="K37">
            <v>4.0910075003590493E-2</v>
          </cell>
          <cell r="L37">
            <v>9.6886521141116344E-2</v>
          </cell>
          <cell r="M37">
            <v>9.084323027060974E-2</v>
          </cell>
          <cell r="N37">
            <v>0.14113105156291256</v>
          </cell>
          <cell r="O37">
            <v>0.24115983447947367</v>
          </cell>
          <cell r="P37">
            <v>0.22467309704154367</v>
          </cell>
          <cell r="Q37">
            <v>0.29189684887853701</v>
          </cell>
          <cell r="R37">
            <v>0.30647134834748424</v>
          </cell>
          <cell r="S37">
            <v>0.32679089930068017</v>
          </cell>
          <cell r="T37">
            <v>0.35759651012749627</v>
          </cell>
          <cell r="U37">
            <v>7.0721844618428953E-2</v>
          </cell>
          <cell r="V37">
            <v>0.32265405405405406</v>
          </cell>
          <cell r="W37">
            <v>0.35982481829577101</v>
          </cell>
          <cell r="X37">
            <v>0.32651083490064559</v>
          </cell>
          <cell r="Y37">
            <v>0.29382939394898733</v>
          </cell>
          <cell r="Z37">
            <v>0.249252066879633</v>
          </cell>
          <cell r="AA37">
            <v>0.28929466523451486</v>
          </cell>
          <cell r="AB37">
            <v>0.19380665864420377</v>
          </cell>
          <cell r="AC37">
            <v>0.18279349719275076</v>
          </cell>
          <cell r="AD37">
            <v>0.19669336810730262</v>
          </cell>
          <cell r="AE37">
            <v>0.27347468628299437</v>
          </cell>
          <cell r="AF37">
            <v>0.21579425001389027</v>
          </cell>
          <cell r="AG37">
            <v>0.25194282723883038</v>
          </cell>
          <cell r="AH37">
            <v>0.33932267405262495</v>
          </cell>
          <cell r="AI37">
            <v>0.34185840371093418</v>
          </cell>
          <cell r="AJ37">
            <v>0.34</v>
          </cell>
          <cell r="AK37">
            <v>0.34</v>
          </cell>
          <cell r="AL37">
            <v>0.22505472920676756</v>
          </cell>
          <cell r="AM37">
            <v>0.29999999999999982</v>
          </cell>
          <cell r="AP37">
            <v>0.24381611036137985</v>
          </cell>
          <cell r="BC37">
            <v>0.27396028221466157</v>
          </cell>
          <cell r="BD37">
            <v>0.26537861521712203</v>
          </cell>
          <cell r="BE37">
            <v>0.28916987094449303</v>
          </cell>
          <cell r="BF37">
            <v>0.28579480010827485</v>
          </cell>
          <cell r="BG37">
            <v>0.32490479366584002</v>
          </cell>
          <cell r="BH37">
            <v>0.32490496888305537</v>
          </cell>
          <cell r="BI37">
            <v>0.19697423862620497</v>
          </cell>
          <cell r="CK37">
            <v>0.35617129892229143</v>
          </cell>
          <cell r="CL37">
            <v>0.33276485937117067</v>
          </cell>
        </row>
        <row r="38">
          <cell r="A38" t="str">
            <v>License fee % of net revenue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e">
            <v>#DIV/0!</v>
          </cell>
          <cell r="J38">
            <v>8.0527736344910852E-2</v>
          </cell>
          <cell r="K38">
            <v>7.5622633238157794E-2</v>
          </cell>
          <cell r="L38">
            <v>7.6916058705357893E-2</v>
          </cell>
          <cell r="M38">
            <v>8.0548614199373064E-2</v>
          </cell>
          <cell r="N38">
            <v>0.13960546636427645</v>
          </cell>
          <cell r="O38">
            <v>0.13933375352748212</v>
          </cell>
          <cell r="P38">
            <v>9.7885748201220021E-2</v>
          </cell>
          <cell r="Q38">
            <v>0.12373975261987155</v>
          </cell>
          <cell r="R38">
            <v>0.12322672339289897</v>
          </cell>
          <cell r="S38">
            <v>0.12776728910154481</v>
          </cell>
          <cell r="T38">
            <v>0.1239079318858408</v>
          </cell>
          <cell r="U38">
            <v>9.8592428775855334E-2</v>
          </cell>
          <cell r="V38">
            <v>0.14738897999419764</v>
          </cell>
          <cell r="W38">
            <v>0.12258380565015414</v>
          </cell>
          <cell r="X38">
            <v>0.12440911756162322</v>
          </cell>
          <cell r="Y38">
            <v>0.12308435699778783</v>
          </cell>
          <cell r="Z38">
            <v>0.1040440864773209</v>
          </cell>
          <cell r="AA38">
            <v>0.10426540284360189</v>
          </cell>
          <cell r="AB38">
            <v>0.10435747935829838</v>
          </cell>
          <cell r="AC38">
            <v>0.12927982702525681</v>
          </cell>
          <cell r="AD38">
            <v>0.11268912395320406</v>
          </cell>
          <cell r="AE38">
            <v>0.11560364464692482</v>
          </cell>
          <cell r="AF38">
            <v>0.10274006441621616</v>
          </cell>
          <cell r="AG38">
            <v>8.2242205429900087E-2</v>
          </cell>
          <cell r="AH38">
            <v>0.10386052467659851</v>
          </cell>
          <cell r="AI38">
            <v>0.11029022261490848</v>
          </cell>
          <cell r="AJ38">
            <v>0.11439296517176079</v>
          </cell>
          <cell r="AK38">
            <v>0.10218556601367537</v>
          </cell>
          <cell r="AL38">
            <v>9.1992825544179771E-2</v>
          </cell>
          <cell r="AM38">
            <v>0.10247492953102073</v>
          </cell>
          <cell r="AP38">
            <v>0.10098831981565759</v>
          </cell>
          <cell r="BC38">
            <v>0.12887312429974279</v>
          </cell>
          <cell r="BD38">
            <v>0.12474895597134787</v>
          </cell>
          <cell r="BE38">
            <v>0.12534431048692002</v>
          </cell>
          <cell r="BF38">
            <v>0.11725499458682959</v>
          </cell>
          <cell r="BG38">
            <v>0.12828801828084765</v>
          </cell>
          <cell r="BH38">
            <v>0.12905371184177541</v>
          </cell>
          <cell r="BI38">
            <v>0.10429204279505182</v>
          </cell>
          <cell r="CK38">
            <v>0.12258380565015414</v>
          </cell>
          <cell r="CL38">
            <v>0.1246162160741195</v>
          </cell>
        </row>
        <row r="39">
          <cell r="A39" t="str">
            <v>Network % of Revenue</v>
          </cell>
          <cell r="F39">
            <v>0</v>
          </cell>
          <cell r="G39">
            <v>0</v>
          </cell>
          <cell r="H39">
            <v>0</v>
          </cell>
          <cell r="I39" t="e">
            <v>#DIV/0!</v>
          </cell>
          <cell r="J39">
            <v>0.19589351114791784</v>
          </cell>
          <cell r="K39">
            <v>0.20825466985001789</v>
          </cell>
          <cell r="L39">
            <v>0.20146746113291103</v>
          </cell>
          <cell r="M39">
            <v>0.1768875045569388</v>
          </cell>
          <cell r="N39">
            <v>0.14043863667521558</v>
          </cell>
          <cell r="O39">
            <v>0.13876229696286299</v>
          </cell>
          <cell r="P39">
            <v>0.14332646506272348</v>
          </cell>
          <cell r="Q39">
            <v>-6.419631286801962E-2</v>
          </cell>
          <cell r="R39">
            <v>0.13701700661599003</v>
          </cell>
          <cell r="S39">
            <v>0.15061807988215781</v>
          </cell>
          <cell r="T39">
            <v>0.12828810677222871</v>
          </cell>
          <cell r="U39">
            <v>0.14997279736023814</v>
          </cell>
          <cell r="V39">
            <v>0.13223260255494193</v>
          </cell>
          <cell r="W39">
            <v>0.15460814216474034</v>
          </cell>
          <cell r="X39">
            <v>0.14950937026129787</v>
          </cell>
          <cell r="Y39">
            <v>0.11267652812391137</v>
          </cell>
          <cell r="Z39">
            <v>0.10963233089053237</v>
          </cell>
          <cell r="AA39">
            <v>0.138587154625647</v>
          </cell>
          <cell r="AB39">
            <v>0.153109725452519</v>
          </cell>
          <cell r="AC39">
            <v>0.20111206992022559</v>
          </cell>
          <cell r="AD39">
            <v>0.18147226693985075</v>
          </cell>
          <cell r="AE39">
            <v>0.16973995271867612</v>
          </cell>
          <cell r="AF39">
            <v>0.17587920025368886</v>
          </cell>
          <cell r="AG39">
            <v>0.11949123957295052</v>
          </cell>
          <cell r="AH39">
            <v>0.16726790795414451</v>
          </cell>
          <cell r="AI39">
            <v>0.18482140516020767</v>
          </cell>
          <cell r="AJ39">
            <v>0.13832633813849152</v>
          </cell>
          <cell r="AK39">
            <v>0.14906257689836205</v>
          </cell>
          <cell r="AL39">
            <v>0.13955461523126855</v>
          </cell>
          <cell r="AM39">
            <v>0.14808113975348666</v>
          </cell>
          <cell r="AP39">
            <v>0.15659198938094637</v>
          </cell>
          <cell r="BC39">
            <v>0.16074664161345789</v>
          </cell>
          <cell r="BD39">
            <v>9.4813922613502022E-2</v>
          </cell>
          <cell r="BE39">
            <v>0.18599976866152015</v>
          </cell>
          <cell r="BF39">
            <v>0.14544969198471375</v>
          </cell>
          <cell r="BG39">
            <v>0.12979377286495417</v>
          </cell>
          <cell r="BH39">
            <v>0.13495682703276818</v>
          </cell>
          <cell r="BI39">
            <v>0.1401157149531031</v>
          </cell>
          <cell r="CK39">
            <v>0.15460814216474034</v>
          </cell>
          <cell r="CL39">
            <v>0.15130741877887632</v>
          </cell>
        </row>
        <row r="40">
          <cell r="A40" t="str">
            <v>Future Estimates</v>
          </cell>
        </row>
        <row r="41">
          <cell r="A41" t="str">
            <v>Net Sales</v>
          </cell>
          <cell r="B41">
            <v>0.24414690859190363</v>
          </cell>
          <cell r="C41">
            <v>0.25209651597163985</v>
          </cell>
          <cell r="D41">
            <v>0.24908134481969962</v>
          </cell>
          <cell r="E41">
            <v>0.25467523061675684</v>
          </cell>
          <cell r="F41">
            <v>0.3412889181773005</v>
          </cell>
          <cell r="G41">
            <v>0.32949463085798242</v>
          </cell>
          <cell r="H41">
            <v>0.32921645096471708</v>
          </cell>
          <cell r="I41">
            <v>0</v>
          </cell>
          <cell r="J41">
            <v>0.24436765109705585</v>
          </cell>
          <cell r="K41">
            <v>0.26539669203196525</v>
          </cell>
          <cell r="L41">
            <v>0.2562220231829222</v>
          </cell>
          <cell r="M41">
            <v>0.23401363368805675</v>
          </cell>
          <cell r="N41">
            <v>0.24325622677961789</v>
          </cell>
          <cell r="O41">
            <v>0.2637240002485734</v>
          </cell>
          <cell r="P41">
            <v>0.26843648315508606</v>
          </cell>
          <cell r="Q41">
            <v>0.22458328981672268</v>
          </cell>
          <cell r="R41">
            <v>0.25825085632410766</v>
          </cell>
          <cell r="S41">
            <v>0.25423735846727363</v>
          </cell>
          <cell r="T41">
            <v>0.2529770997381795</v>
          </cell>
          <cell r="U41">
            <v>0.23453468547043926</v>
          </cell>
          <cell r="V41">
            <v>0.25825085632410766</v>
          </cell>
          <cell r="W41">
            <v>0.25423735846727363</v>
          </cell>
          <cell r="X41">
            <v>0.2529770997381795</v>
          </cell>
          <cell r="Y41">
            <v>0.23453468547043921</v>
          </cell>
          <cell r="Z41">
            <v>0.26056986419926381</v>
          </cell>
          <cell r="AA41">
            <v>0.24527996552454812</v>
          </cell>
          <cell r="AB41">
            <v>0.22557352542788098</v>
          </cell>
          <cell r="AC41">
            <v>0.26857664484830707</v>
          </cell>
          <cell r="AD41">
            <v>0.22731674334672725</v>
          </cell>
          <cell r="AE41">
            <v>0.22819698308842767</v>
          </cell>
          <cell r="AF41">
            <v>0.22966344991040255</v>
          </cell>
          <cell r="AG41">
            <v>0.31482282365444247</v>
          </cell>
          <cell r="AH41">
            <v>1</v>
          </cell>
          <cell r="AJ41">
            <v>0.22819698308842767</v>
          </cell>
          <cell r="AK41">
            <v>0.22966344991040255</v>
          </cell>
          <cell r="AL41">
            <v>0.31482282365444247</v>
          </cell>
          <cell r="AM41" t="e">
            <v>#REF!</v>
          </cell>
          <cell r="AP41">
            <v>1</v>
          </cell>
          <cell r="CH41">
            <v>0.2529770997381795</v>
          </cell>
          <cell r="CK41">
            <v>0.25423735846727363</v>
          </cell>
          <cell r="CL41">
            <v>0.2529770997381795</v>
          </cell>
        </row>
        <row r="42">
          <cell r="A42" t="str">
            <v>Operating Profit</v>
          </cell>
          <cell r="F42">
            <v>-0.39687032362385483</v>
          </cell>
          <cell r="G42">
            <v>-0.35655847771889998</v>
          </cell>
          <cell r="H42">
            <v>-0.35040399742806727</v>
          </cell>
          <cell r="I42">
            <v>2.1038327987708221</v>
          </cell>
          <cell r="J42">
            <v>0.24371493327653956</v>
          </cell>
          <cell r="K42">
            <v>0.25028507615100698</v>
          </cell>
          <cell r="L42">
            <v>0.26664529756122229</v>
          </cell>
          <cell r="M42">
            <v>0.23935469301123122</v>
          </cell>
          <cell r="N42">
            <v>0.21566802651708317</v>
          </cell>
          <cell r="O42">
            <v>0.23433047364789875</v>
          </cell>
          <cell r="P42">
            <v>0.27134302726700066</v>
          </cell>
          <cell r="Q42">
            <v>0.27865847256801751</v>
          </cell>
          <cell r="R42">
            <v>0.2998828653131772</v>
          </cell>
          <cell r="S42">
            <v>0.2550083359346535</v>
          </cell>
          <cell r="T42">
            <v>0.25697613844978723</v>
          </cell>
          <cell r="U42">
            <v>0.18813266030238218</v>
          </cell>
          <cell r="V42">
            <v>0.26988286531317718</v>
          </cell>
          <cell r="W42">
            <v>0.24</v>
          </cell>
          <cell r="X42">
            <v>1.24</v>
          </cell>
          <cell r="Y42">
            <v>-0.74988286531317716</v>
          </cell>
          <cell r="Z42">
            <v>0.4378357402757746</v>
          </cell>
          <cell r="AA42">
            <v>0.23223581506609459</v>
          </cell>
          <cell r="AB42">
            <v>0.25996239708911345</v>
          </cell>
          <cell r="AC42">
            <v>0.13592643652806888</v>
          </cell>
          <cell r="AD42">
            <v>0.29091546868846008</v>
          </cell>
          <cell r="AE42">
            <v>0.29933044505710926</v>
          </cell>
          <cell r="AF42">
            <v>0.29889104962583712</v>
          </cell>
          <cell r="AG42">
            <v>0.11086303662859354</v>
          </cell>
          <cell r="AH42">
            <v>0.35179450571091003</v>
          </cell>
          <cell r="AJ42">
            <v>0.29933044505710926</v>
          </cell>
          <cell r="AK42">
            <v>0.29889104962583712</v>
          </cell>
          <cell r="AL42">
            <v>0.11086303662859354</v>
          </cell>
          <cell r="AM42" t="e">
            <v>#REF!</v>
          </cell>
          <cell r="AP42">
            <v>1</v>
          </cell>
          <cell r="CH42">
            <v>0.25697613844978723</v>
          </cell>
          <cell r="CK42">
            <v>0.24</v>
          </cell>
          <cell r="CL42">
            <v>1.24</v>
          </cell>
        </row>
        <row r="43">
          <cell r="A43" t="str">
            <v>Other Income</v>
          </cell>
          <cell r="F43">
            <v>0.18662899211811171</v>
          </cell>
          <cell r="G43">
            <v>0.17454908704633368</v>
          </cell>
          <cell r="H43">
            <v>0.15629069841720133</v>
          </cell>
          <cell r="I43">
            <v>0.48253122241835333</v>
          </cell>
          <cell r="J43">
            <v>0.18575240793885267</v>
          </cell>
          <cell r="K43">
            <v>0.31195134615152409</v>
          </cell>
          <cell r="L43">
            <v>0.30077802687875582</v>
          </cell>
          <cell r="M43">
            <v>0.20151821903086753</v>
          </cell>
          <cell r="N43">
            <v>0.23666451712518505</v>
          </cell>
          <cell r="O43">
            <v>0.38658595289779385</v>
          </cell>
          <cell r="P43">
            <v>0.16882680447952333</v>
          </cell>
          <cell r="Q43">
            <v>0.20792272549749777</v>
          </cell>
          <cell r="R43">
            <v>0.17469963060552959</v>
          </cell>
          <cell r="S43">
            <v>0.24176636955416317</v>
          </cell>
          <cell r="T43">
            <v>0.24134612556050045</v>
          </cell>
          <cell r="U43">
            <v>0.3421878742798069</v>
          </cell>
          <cell r="V43">
            <v>0.17469963060552959</v>
          </cell>
          <cell r="W43">
            <v>0.24176636955416317</v>
          </cell>
          <cell r="X43">
            <v>0.24134612556050045</v>
          </cell>
          <cell r="Y43">
            <v>0.34218787427980668</v>
          </cell>
          <cell r="Z43">
            <v>0.13381043606294665</v>
          </cell>
          <cell r="AA43">
            <v>0.24302547395051635</v>
          </cell>
          <cell r="AB43">
            <v>0.25310645532602016</v>
          </cell>
          <cell r="AC43">
            <v>0.37005763466051689</v>
          </cell>
          <cell r="AD43">
            <v>0.2631520358934592</v>
          </cell>
          <cell r="AE43">
            <v>0.29225698237590397</v>
          </cell>
          <cell r="AF43">
            <v>0.16012248756162584</v>
          </cell>
          <cell r="AG43">
            <v>0.28446849416901093</v>
          </cell>
          <cell r="AH43">
            <v>0.15792442826874056</v>
          </cell>
          <cell r="AJ43">
            <v>0.29225698237590397</v>
          </cell>
          <cell r="AK43">
            <v>0.16012248756162584</v>
          </cell>
          <cell r="AL43">
            <v>0.28446849416901093</v>
          </cell>
          <cell r="AM43" t="e">
            <v>#REF!</v>
          </cell>
          <cell r="AP43">
            <v>1</v>
          </cell>
          <cell r="CH43">
            <v>0.24134612556050045</v>
          </cell>
          <cell r="CK43">
            <v>0.24176636955416317</v>
          </cell>
          <cell r="CL43">
            <v>0.24134612556050045</v>
          </cell>
        </row>
        <row r="44">
          <cell r="A44" t="str">
            <v>Net Profit</v>
          </cell>
          <cell r="B44">
            <v>0.22765505200030356</v>
          </cell>
          <cell r="C44">
            <v>0.28465042131632878</v>
          </cell>
          <cell r="D44">
            <v>0.25851362635694214</v>
          </cell>
          <cell r="E44">
            <v>0.22916571775601605</v>
          </cell>
          <cell r="F44" t="e">
            <v>#VALUE!</v>
          </cell>
          <cell r="G44" t="e">
            <v>#VALUE!</v>
          </cell>
          <cell r="H44" t="e">
            <v>#VALUE!</v>
          </cell>
          <cell r="I44" t="e">
            <v>#VALUE!</v>
          </cell>
          <cell r="J44">
            <v>0.21727828989239417</v>
          </cell>
          <cell r="K44">
            <v>0.26342218163770298</v>
          </cell>
          <cell r="L44">
            <v>0.28065372475806777</v>
          </cell>
          <cell r="M44">
            <v>0.23864580371183497</v>
          </cell>
          <cell r="N44">
            <v>0.2337929987514368</v>
          </cell>
          <cell r="O44">
            <v>0.23691905406619551</v>
          </cell>
          <cell r="P44">
            <v>0.27139984695031472</v>
          </cell>
          <cell r="Q44">
            <v>0.25788810023205294</v>
          </cell>
          <cell r="R44">
            <v>0.3104482718133037</v>
          </cell>
          <cell r="S44">
            <v>0.26291753030644327</v>
          </cell>
          <cell r="T44">
            <v>0.23112333756234738</v>
          </cell>
          <cell r="U44">
            <v>0.19551086031790563</v>
          </cell>
          <cell r="V44">
            <v>0.2504482718133037</v>
          </cell>
          <cell r="W44">
            <v>0.25</v>
          </cell>
          <cell r="X44">
            <v>1.25</v>
          </cell>
          <cell r="Y44">
            <v>-0.75044827181330365</v>
          </cell>
          <cell r="Z44">
            <v>0.29837302005689159</v>
          </cell>
          <cell r="AA44">
            <v>0.21139982896316115</v>
          </cell>
          <cell r="AB44">
            <v>0.21404525553819637</v>
          </cell>
          <cell r="AC44">
            <v>0.27618189544175087</v>
          </cell>
          <cell r="AD44">
            <v>0.2972400102017605</v>
          </cell>
          <cell r="AE44">
            <v>0.28933709236039806</v>
          </cell>
          <cell r="AF44">
            <v>0.21890358647026001</v>
          </cell>
          <cell r="AG44">
            <v>0.19451931096758146</v>
          </cell>
          <cell r="AH44">
            <v>0.22608273076313321</v>
          </cell>
          <cell r="AJ44">
            <v>0.28933709236039806</v>
          </cell>
          <cell r="AK44">
            <v>0.21890358647026001</v>
          </cell>
          <cell r="AL44">
            <v>0.19451931096758146</v>
          </cell>
          <cell r="AM44" t="e">
            <v>#REF!</v>
          </cell>
          <cell r="AP44">
            <v>1</v>
          </cell>
          <cell r="CH44">
            <v>0.23112333756234738</v>
          </cell>
          <cell r="CK44">
            <v>0.25</v>
          </cell>
          <cell r="CL44">
            <v>1.25</v>
          </cell>
        </row>
        <row r="45">
          <cell r="A45" t="str">
            <v>Other Income</v>
          </cell>
          <cell r="AD45">
            <v>0.2631520358934592</v>
          </cell>
          <cell r="AE45">
            <v>0.29225698237590397</v>
          </cell>
          <cell r="AF45">
            <v>0.16012248756162584</v>
          </cell>
          <cell r="AG45">
            <v>0.28446849416901093</v>
          </cell>
          <cell r="AH45">
            <v>0.15792442826874056</v>
          </cell>
          <cell r="AJ45">
            <v>0.29225698237590397</v>
          </cell>
          <cell r="AK45">
            <v>0.16012248756162584</v>
          </cell>
          <cell r="AL45">
            <v>0.28446849416901093</v>
          </cell>
          <cell r="AM45" t="e">
            <v>#REF!</v>
          </cell>
          <cell r="AP45">
            <v>1</v>
          </cell>
          <cell r="BD45">
            <v>0.56000000000000005</v>
          </cell>
          <cell r="BE45">
            <v>0.62</v>
          </cell>
        </row>
        <row r="46">
          <cell r="A46" t="str">
            <v>Depreciation</v>
          </cell>
          <cell r="AD46">
            <v>0.23746132281014817</v>
          </cell>
          <cell r="AE46">
            <v>0.24416304957947979</v>
          </cell>
          <cell r="AF46">
            <v>0.25036067784239652</v>
          </cell>
          <cell r="AG46">
            <v>0.26801494976797546</v>
          </cell>
          <cell r="AH46">
            <v>0.26219771485652527</v>
          </cell>
          <cell r="AJ46">
            <v>0.24416304957947979</v>
          </cell>
          <cell r="AK46">
            <v>0.25036067784239652</v>
          </cell>
          <cell r="AL46">
            <v>0.26801494976797546</v>
          </cell>
          <cell r="AM46" t="e">
            <v>#REF!</v>
          </cell>
          <cell r="AP46">
            <v>1</v>
          </cell>
          <cell r="BD46">
            <v>0.32999999999999996</v>
          </cell>
          <cell r="BE46">
            <v>0.28000000000000003</v>
          </cell>
        </row>
        <row r="47">
          <cell r="A47" t="str">
            <v>Tax % of PBT</v>
          </cell>
          <cell r="Z47">
            <v>0.249252066879633</v>
          </cell>
          <cell r="AA47">
            <v>0.28929466523451486</v>
          </cell>
          <cell r="AB47">
            <v>0.19380665864420377</v>
          </cell>
          <cell r="AC47">
            <v>0.18279349719275076</v>
          </cell>
          <cell r="AD47">
            <v>0.19669336810730262</v>
          </cell>
          <cell r="AE47">
            <v>0.27347468628299437</v>
          </cell>
          <cell r="AF47">
            <v>0.21579425001389027</v>
          </cell>
          <cell r="AG47">
            <v>0.25194282723883038</v>
          </cell>
          <cell r="AH47">
            <v>0.33932267405262495</v>
          </cell>
          <cell r="AJ47">
            <v>0.3</v>
          </cell>
          <cell r="AK47">
            <v>0.3</v>
          </cell>
          <cell r="AL47">
            <v>0.3</v>
          </cell>
          <cell r="AM47">
            <v>0.29999999999999982</v>
          </cell>
          <cell r="BD47">
            <v>0.11</v>
          </cell>
          <cell r="BE47">
            <v>9.9999999999999978E-2</v>
          </cell>
        </row>
        <row r="49">
          <cell r="AD49">
            <v>5859</v>
          </cell>
        </row>
        <row r="50">
          <cell r="A50" t="str">
            <v>telephones</v>
          </cell>
          <cell r="V50">
            <v>14288</v>
          </cell>
          <cell r="W50">
            <v>14727</v>
          </cell>
          <cell r="X50">
            <v>14315</v>
          </cell>
          <cell r="Y50">
            <v>14727</v>
          </cell>
          <cell r="Z50">
            <v>13222</v>
          </cell>
          <cell r="AA50">
            <v>12339</v>
          </cell>
          <cell r="AB50">
            <v>10841</v>
          </cell>
          <cell r="AC50">
            <v>12941</v>
          </cell>
          <cell r="AD50">
            <v>10259</v>
          </cell>
          <cell r="AE50">
            <v>10337</v>
          </cell>
          <cell r="AF50">
            <v>11140</v>
          </cell>
          <cell r="AG50">
            <v>12028</v>
          </cell>
          <cell r="AP50">
            <v>43788</v>
          </cell>
          <cell r="AR50">
            <v>0</v>
          </cell>
          <cell r="CK50">
            <v>14727</v>
          </cell>
          <cell r="CL50">
            <v>14196</v>
          </cell>
        </row>
        <row r="51">
          <cell r="A51" t="str">
            <v>telex</v>
          </cell>
          <cell r="V51">
            <v>13.97</v>
          </cell>
          <cell r="W51">
            <v>9</v>
          </cell>
          <cell r="X51">
            <v>14</v>
          </cell>
          <cell r="Y51">
            <v>10</v>
          </cell>
          <cell r="Z51">
            <v>6</v>
          </cell>
          <cell r="AA51">
            <v>2</v>
          </cell>
          <cell r="AC51">
            <v>2</v>
          </cell>
          <cell r="AD51">
            <v>1</v>
          </cell>
          <cell r="AG51">
            <v>1</v>
          </cell>
          <cell r="AP51">
            <v>1</v>
          </cell>
          <cell r="CK51">
            <v>9</v>
          </cell>
          <cell r="CL51">
            <v>14</v>
          </cell>
        </row>
        <row r="52">
          <cell r="A52" t="str">
            <v>ckt</v>
          </cell>
          <cell r="V52">
            <v>271.73</v>
          </cell>
          <cell r="W52">
            <v>376</v>
          </cell>
          <cell r="X52">
            <v>362</v>
          </cell>
          <cell r="Y52">
            <v>65</v>
          </cell>
          <cell r="Z52">
            <v>399</v>
          </cell>
          <cell r="AA52">
            <v>290</v>
          </cell>
          <cell r="AC52">
            <v>570</v>
          </cell>
          <cell r="AD52">
            <v>346</v>
          </cell>
          <cell r="AG52">
            <v>153</v>
          </cell>
          <cell r="AP52">
            <v>653</v>
          </cell>
          <cell r="CK52">
            <v>376</v>
          </cell>
          <cell r="CL52">
            <v>362</v>
          </cell>
        </row>
        <row r="53">
          <cell r="A53" t="str">
            <v>wll</v>
          </cell>
          <cell r="V53">
            <v>70.67</v>
          </cell>
          <cell r="W53">
            <v>88</v>
          </cell>
          <cell r="X53">
            <v>116</v>
          </cell>
          <cell r="Y53">
            <v>150</v>
          </cell>
          <cell r="Z53">
            <v>153</v>
          </cell>
          <cell r="AA53">
            <v>175</v>
          </cell>
          <cell r="AB53">
            <v>296</v>
          </cell>
          <cell r="AC53">
            <v>365</v>
          </cell>
          <cell r="AD53">
            <v>273</v>
          </cell>
          <cell r="AE53">
            <v>214</v>
          </cell>
          <cell r="AF53">
            <v>112</v>
          </cell>
          <cell r="AG53">
            <v>149</v>
          </cell>
          <cell r="AH53">
            <v>236</v>
          </cell>
          <cell r="AI53">
            <v>175</v>
          </cell>
          <cell r="AP53">
            <v>745</v>
          </cell>
          <cell r="BI53">
            <v>1018.14</v>
          </cell>
          <cell r="CK53">
            <v>88</v>
          </cell>
          <cell r="CL53">
            <v>116</v>
          </cell>
        </row>
        <row r="54">
          <cell r="A54" t="str">
            <v>cell</v>
          </cell>
          <cell r="V54">
            <v>117.01999999999998</v>
          </cell>
          <cell r="W54">
            <v>476</v>
          </cell>
          <cell r="X54">
            <v>440</v>
          </cell>
          <cell r="Y54">
            <v>570</v>
          </cell>
          <cell r="Z54">
            <v>525</v>
          </cell>
          <cell r="AA54">
            <v>653</v>
          </cell>
          <cell r="AB54">
            <v>682</v>
          </cell>
          <cell r="AC54">
            <v>899</v>
          </cell>
          <cell r="AD54">
            <v>1230</v>
          </cell>
          <cell r="AE54">
            <v>1364</v>
          </cell>
          <cell r="AF54">
            <v>1465</v>
          </cell>
          <cell r="AG54">
            <v>1566</v>
          </cell>
          <cell r="AH54">
            <v>1795</v>
          </cell>
          <cell r="AI54">
            <v>1872</v>
          </cell>
          <cell r="AP54">
            <v>5610</v>
          </cell>
          <cell r="BI54">
            <v>2840.02</v>
          </cell>
          <cell r="CK54">
            <v>476</v>
          </cell>
          <cell r="CL54">
            <v>440</v>
          </cell>
        </row>
        <row r="55">
          <cell r="A55" t="str">
            <v>VAS</v>
          </cell>
          <cell r="V55">
            <v>60.4</v>
          </cell>
          <cell r="W55">
            <v>-125</v>
          </cell>
          <cell r="X55">
            <v>152</v>
          </cell>
          <cell r="Y55">
            <v>270</v>
          </cell>
          <cell r="Z55">
            <v>266</v>
          </cell>
          <cell r="AA55">
            <v>144</v>
          </cell>
          <cell r="AB55">
            <v>221</v>
          </cell>
          <cell r="AC55">
            <v>177</v>
          </cell>
          <cell r="AD55">
            <v>181</v>
          </cell>
          <cell r="AG55">
            <v>524</v>
          </cell>
          <cell r="AP55">
            <v>1536</v>
          </cell>
          <cell r="CK55">
            <v>-125</v>
          </cell>
          <cell r="CL55">
            <v>170</v>
          </cell>
        </row>
        <row r="56">
          <cell r="A56" t="str">
            <v>othres</v>
          </cell>
          <cell r="X56">
            <v>-58</v>
          </cell>
          <cell r="AA56">
            <v>122</v>
          </cell>
          <cell r="AB56">
            <v>614</v>
          </cell>
          <cell r="AD56">
            <v>211</v>
          </cell>
          <cell r="AE56">
            <v>854</v>
          </cell>
          <cell r="AF56">
            <v>55</v>
          </cell>
          <cell r="AG56">
            <v>32</v>
          </cell>
          <cell r="AH56">
            <v>743</v>
          </cell>
          <cell r="AI56">
            <v>873</v>
          </cell>
          <cell r="AP56">
            <v>162</v>
          </cell>
          <cell r="CL56">
            <v>-58</v>
          </cell>
        </row>
        <row r="57">
          <cell r="V57">
            <v>14821.789999999999</v>
          </cell>
          <cell r="W57">
            <v>15551</v>
          </cell>
          <cell r="X57">
            <v>15399</v>
          </cell>
          <cell r="Y57">
            <v>14926.8</v>
          </cell>
          <cell r="Z57">
            <v>14571</v>
          </cell>
          <cell r="AA57">
            <v>13725</v>
          </cell>
          <cell r="AB57">
            <v>12654</v>
          </cell>
          <cell r="AC57">
            <v>14954</v>
          </cell>
          <cell r="AD57">
            <v>12501</v>
          </cell>
          <cell r="AE57">
            <v>12769</v>
          </cell>
          <cell r="AF57">
            <v>12772</v>
          </cell>
          <cell r="AG57">
            <v>14453</v>
          </cell>
          <cell r="AP57">
            <v>52495</v>
          </cell>
          <cell r="CK57">
            <v>15551</v>
          </cell>
          <cell r="CL57">
            <v>15240</v>
          </cell>
        </row>
        <row r="58">
          <cell r="A58" t="str">
            <v>cell% of total</v>
          </cell>
          <cell r="V58">
            <v>1.2663112889873625E-2</v>
          </cell>
          <cell r="W58">
            <v>3.6267764130924057E-2</v>
          </cell>
          <cell r="X58">
            <v>3.6106240664978244E-2</v>
          </cell>
          <cell r="Y58">
            <v>4.8235388696840582E-2</v>
          </cell>
          <cell r="Z58">
            <v>4.653078031706815E-2</v>
          </cell>
          <cell r="AA58">
            <v>6.032786885245902E-2</v>
          </cell>
          <cell r="AB58">
            <v>7.7287814129919391E-2</v>
          </cell>
          <cell r="AC58">
            <v>8.4525879363381032E-2</v>
          </cell>
          <cell r="AD58">
            <v>0.12023038156947444</v>
          </cell>
          <cell r="AE58">
            <v>0.123580546636385</v>
          </cell>
          <cell r="AF58">
            <v>0.12347322267460069</v>
          </cell>
          <cell r="AG58">
            <v>0.11866048571230886</v>
          </cell>
          <cell r="AP58">
            <v>0.12105914849033242</v>
          </cell>
        </row>
        <row r="59">
          <cell r="A59" t="str">
            <v>Rental</v>
          </cell>
          <cell r="V59">
            <v>3018</v>
          </cell>
          <cell r="W59">
            <v>2986</v>
          </cell>
          <cell r="X59">
            <v>2920</v>
          </cell>
          <cell r="Y59">
            <v>3180</v>
          </cell>
          <cell r="Z59">
            <v>2657</v>
          </cell>
          <cell r="AA59">
            <v>2862</v>
          </cell>
          <cell r="AB59">
            <v>2743</v>
          </cell>
          <cell r="AC59">
            <v>2848</v>
          </cell>
          <cell r="AD59">
            <v>2658</v>
          </cell>
          <cell r="AE59">
            <v>2670</v>
          </cell>
          <cell r="AF59">
            <v>3371</v>
          </cell>
          <cell r="AG59">
            <v>2827</v>
          </cell>
          <cell r="AH59">
            <v>2903</v>
          </cell>
          <cell r="AI59">
            <v>2714</v>
          </cell>
          <cell r="AP59">
            <v>11538</v>
          </cell>
          <cell r="BI59">
            <v>11308</v>
          </cell>
          <cell r="CK59">
            <v>2986</v>
          </cell>
          <cell r="CL59">
            <v>2978</v>
          </cell>
        </row>
        <row r="60">
          <cell r="A60" t="str">
            <v>call cahrges</v>
          </cell>
          <cell r="V60">
            <v>5425.8</v>
          </cell>
          <cell r="W60">
            <v>6303</v>
          </cell>
          <cell r="X60">
            <v>5671</v>
          </cell>
          <cell r="Y60">
            <v>5380</v>
          </cell>
          <cell r="Z60">
            <v>5579</v>
          </cell>
          <cell r="AA60">
            <v>5461</v>
          </cell>
          <cell r="AB60">
            <v>6969</v>
          </cell>
          <cell r="AC60">
            <v>6442</v>
          </cell>
          <cell r="AD60">
            <v>6894</v>
          </cell>
          <cell r="AE60">
            <v>6549</v>
          </cell>
          <cell r="AF60">
            <v>6773</v>
          </cell>
          <cell r="AG60">
            <v>7827</v>
          </cell>
          <cell r="AH60">
            <v>6100</v>
          </cell>
          <cell r="AI60">
            <v>5962</v>
          </cell>
          <cell r="AP60">
            <v>17052</v>
          </cell>
          <cell r="BI60">
            <v>19396</v>
          </cell>
          <cell r="CK60">
            <v>6303</v>
          </cell>
          <cell r="CL60">
            <v>5691</v>
          </cell>
        </row>
        <row r="61">
          <cell r="A61" t="str">
            <v>Franchise</v>
          </cell>
          <cell r="V61">
            <v>2568.8000000000002</v>
          </cell>
          <cell r="W61">
            <v>2482</v>
          </cell>
          <cell r="X61">
            <v>2737</v>
          </cell>
          <cell r="Y61">
            <v>2850</v>
          </cell>
          <cell r="Z61">
            <v>2673</v>
          </cell>
          <cell r="AA61">
            <v>2712</v>
          </cell>
          <cell r="AP61">
            <v>8877</v>
          </cell>
          <cell r="CK61">
            <v>2482</v>
          </cell>
          <cell r="CL61">
            <v>2737</v>
          </cell>
        </row>
        <row r="62">
          <cell r="A62" t="str">
            <v>Rent and Jn charges</v>
          </cell>
          <cell r="V62">
            <v>334.6</v>
          </cell>
          <cell r="W62">
            <v>352.03</v>
          </cell>
          <cell r="X62">
            <v>331</v>
          </cell>
          <cell r="Y62">
            <v>160</v>
          </cell>
          <cell r="Z62">
            <v>236</v>
          </cell>
          <cell r="AA62">
            <v>256</v>
          </cell>
          <cell r="AP62">
            <v>2268</v>
          </cell>
          <cell r="CK62">
            <v>352.03</v>
          </cell>
          <cell r="CL62">
            <v>193</v>
          </cell>
        </row>
        <row r="63">
          <cell r="A63" t="str">
            <v>Access Call</v>
          </cell>
          <cell r="V63">
            <v>2940.8</v>
          </cell>
          <cell r="W63">
            <v>2603</v>
          </cell>
          <cell r="X63">
            <v>2656</v>
          </cell>
          <cell r="Y63">
            <v>2270</v>
          </cell>
          <cell r="Z63">
            <v>2078</v>
          </cell>
          <cell r="AA63">
            <v>1048</v>
          </cell>
          <cell r="AB63">
            <v>1129</v>
          </cell>
          <cell r="AC63">
            <v>3651</v>
          </cell>
          <cell r="AD63">
            <v>707</v>
          </cell>
          <cell r="AE63">
            <v>1118</v>
          </cell>
          <cell r="AF63">
            <v>996</v>
          </cell>
          <cell r="AG63">
            <v>1374</v>
          </cell>
          <cell r="AH63">
            <v>947</v>
          </cell>
          <cell r="AI63">
            <v>608</v>
          </cell>
          <cell r="AP63">
            <v>4053</v>
          </cell>
          <cell r="BI63">
            <v>7345</v>
          </cell>
          <cell r="CK63">
            <v>2603</v>
          </cell>
          <cell r="CL63">
            <v>2597</v>
          </cell>
        </row>
        <row r="64">
          <cell r="A64" t="str">
            <v>Mobile</v>
          </cell>
          <cell r="V64">
            <v>672.2</v>
          </cell>
          <cell r="W64">
            <v>273</v>
          </cell>
          <cell r="AG64">
            <v>13192.85</v>
          </cell>
          <cell r="AP64">
            <v>52494.32</v>
          </cell>
          <cell r="CK64">
            <v>273</v>
          </cell>
        </row>
        <row r="65">
          <cell r="A65" t="str">
            <v>Basic</v>
          </cell>
          <cell r="V65">
            <v>2201</v>
          </cell>
          <cell r="W65">
            <v>2184</v>
          </cell>
          <cell r="AG65">
            <v>-1260.1499999999996</v>
          </cell>
          <cell r="AP65">
            <v>-0.68000000000029104</v>
          </cell>
          <cell r="CK65">
            <v>2184</v>
          </cell>
        </row>
        <row r="66">
          <cell r="A66" t="str">
            <v>Dolphin</v>
          </cell>
          <cell r="V66">
            <v>67.5</v>
          </cell>
          <cell r="W66">
            <v>147</v>
          </cell>
          <cell r="CK66">
            <v>147</v>
          </cell>
        </row>
        <row r="67">
          <cell r="A67" t="str">
            <v>Incoming call</v>
          </cell>
        </row>
        <row r="68">
          <cell r="V68">
            <v>14288</v>
          </cell>
          <cell r="W68">
            <v>14726.029999999999</v>
          </cell>
          <cell r="Y68">
            <v>13840</v>
          </cell>
          <cell r="Z68">
            <v>13223</v>
          </cell>
          <cell r="CK68">
            <v>14726.03</v>
          </cell>
        </row>
        <row r="69">
          <cell r="A69" t="str">
            <v>vcc</v>
          </cell>
          <cell r="AA69">
            <v>194</v>
          </cell>
          <cell r="AB69">
            <v>205</v>
          </cell>
          <cell r="AC69">
            <v>175</v>
          </cell>
          <cell r="AD69">
            <v>171</v>
          </cell>
        </row>
        <row r="70">
          <cell r="A70" t="str">
            <v>internet</v>
          </cell>
          <cell r="X70">
            <v>41</v>
          </cell>
          <cell r="AA70">
            <v>46</v>
          </cell>
          <cell r="AB70">
            <v>45</v>
          </cell>
          <cell r="AC70">
            <v>51</v>
          </cell>
          <cell r="AD70">
            <v>41</v>
          </cell>
        </row>
        <row r="71">
          <cell r="A71" t="str">
            <v>Wirelien Revenues</v>
          </cell>
          <cell r="V71">
            <v>14288</v>
          </cell>
          <cell r="W71">
            <v>14727</v>
          </cell>
          <cell r="X71">
            <v>14315</v>
          </cell>
          <cell r="Y71">
            <v>14727</v>
          </cell>
          <cell r="Z71">
            <v>13222</v>
          </cell>
          <cell r="AA71">
            <v>12339</v>
          </cell>
          <cell r="AB71">
            <v>10841</v>
          </cell>
          <cell r="AC71">
            <v>12941</v>
          </cell>
          <cell r="AD71">
            <v>10259</v>
          </cell>
          <cell r="AE71">
            <v>10337</v>
          </cell>
          <cell r="AF71">
            <v>11140</v>
          </cell>
        </row>
        <row r="72">
          <cell r="A72" t="str">
            <v>Wierless reveneus</v>
          </cell>
          <cell r="V72">
            <v>187.69</v>
          </cell>
          <cell r="W72">
            <v>564</v>
          </cell>
          <cell r="X72">
            <v>556</v>
          </cell>
          <cell r="Y72">
            <v>720</v>
          </cell>
          <cell r="Z72">
            <v>678</v>
          </cell>
          <cell r="AA72">
            <v>828</v>
          </cell>
          <cell r="AB72">
            <v>978</v>
          </cell>
          <cell r="AC72">
            <v>1264</v>
          </cell>
          <cell r="AD72">
            <v>1503</v>
          </cell>
          <cell r="AE72">
            <v>1578</v>
          </cell>
        </row>
        <row r="74">
          <cell r="V74">
            <v>0.92306749969374002</v>
          </cell>
          <cell r="W74">
            <v>0.92277877131125907</v>
          </cell>
          <cell r="X74">
            <v>0.91485128205128219</v>
          </cell>
          <cell r="Y74">
            <v>0.90385644318228586</v>
          </cell>
          <cell r="Z74">
            <v>0.88811629991254226</v>
          </cell>
          <cell r="AA74">
            <v>0.87764144512610776</v>
          </cell>
          <cell r="AB74">
            <v>0.84018772384833895</v>
          </cell>
          <cell r="AC74">
            <v>0.78835449330919094</v>
          </cell>
          <cell r="AD74">
            <v>0.7540588581287816</v>
          </cell>
          <cell r="AE74">
            <v>0.71951460010631629</v>
          </cell>
          <cell r="AF74">
            <v>0.68999268874226038</v>
          </cell>
          <cell r="AG74">
            <v>0.65451179421878369</v>
          </cell>
          <cell r="AJ74">
            <v>0.5926624649513017</v>
          </cell>
          <cell r="AK74">
            <v>0.55878041442649917</v>
          </cell>
          <cell r="AL74">
            <v>0.52676756637724975</v>
          </cell>
          <cell r="AM74">
            <v>0.52676756637724975</v>
          </cell>
        </row>
        <row r="75">
          <cell r="A75" t="str">
            <v>Subscribers (000)</v>
          </cell>
          <cell r="V75">
            <v>7.6932500306259949E-2</v>
          </cell>
          <cell r="W75">
            <v>7.7221228688740887E-2</v>
          </cell>
          <cell r="X75">
            <v>8.5148717948717964E-2</v>
          </cell>
          <cell r="Y75">
            <v>9.6143556817714124E-2</v>
          </cell>
          <cell r="Z75">
            <v>0.11188370008745779</v>
          </cell>
          <cell r="AA75">
            <v>0.1223585548738923</v>
          </cell>
          <cell r="AB75">
            <v>0.15981227615166113</v>
          </cell>
          <cell r="AC75">
            <v>0.21164550669080912</v>
          </cell>
          <cell r="AD75">
            <v>0.24594114187121829</v>
          </cell>
          <cell r="AE75">
            <v>0.28048539989368371</v>
          </cell>
          <cell r="AF75">
            <v>0.31000731125773967</v>
          </cell>
          <cell r="AG75">
            <v>0.34548820578121636</v>
          </cell>
          <cell r="AJ75">
            <v>0.40733753504869835</v>
          </cell>
          <cell r="AK75">
            <v>0.44121958557350088</v>
          </cell>
          <cell r="AL75">
            <v>0.4732324336227503</v>
          </cell>
          <cell r="AM75">
            <v>0.4732324336227503</v>
          </cell>
        </row>
        <row r="76">
          <cell r="A76" t="str">
            <v>Wireless</v>
          </cell>
          <cell r="W76">
            <v>377.78099999999995</v>
          </cell>
          <cell r="X76">
            <v>415.09999999999997</v>
          </cell>
          <cell r="Y76">
            <v>467.2</v>
          </cell>
          <cell r="Z76">
            <v>537.173</v>
          </cell>
          <cell r="AA76">
            <v>574.4</v>
          </cell>
          <cell r="AB76">
            <v>776.40000000000009</v>
          </cell>
          <cell r="AC76">
            <v>1077.933</v>
          </cell>
          <cell r="AD76">
            <v>1292.4480000000001</v>
          </cell>
          <cell r="AE76">
            <v>1494.8130000000001</v>
          </cell>
          <cell r="AF76">
            <v>1707.9270000000001</v>
          </cell>
          <cell r="AG76">
            <v>2046.82</v>
          </cell>
          <cell r="AH76">
            <v>2308.1509999999998</v>
          </cell>
          <cell r="AI76">
            <v>2435.61</v>
          </cell>
          <cell r="AJ76">
            <v>2585.1688113583405</v>
          </cell>
          <cell r="AK76">
            <v>2975.8091693833476</v>
          </cell>
          <cell r="AL76">
            <v>3480.0720740750207</v>
          </cell>
          <cell r="AM76">
            <v>3480.0720740750207</v>
          </cell>
          <cell r="AP76">
            <v>2046.82</v>
          </cell>
        </row>
        <row r="77">
          <cell r="A77" t="str">
            <v>GSM</v>
          </cell>
          <cell r="V77">
            <v>290.8</v>
          </cell>
          <cell r="W77">
            <v>300.23399999999998</v>
          </cell>
          <cell r="X77">
            <v>324.89999999999998</v>
          </cell>
          <cell r="Y77">
            <v>360.5</v>
          </cell>
          <cell r="Z77">
            <v>416.87299999999999</v>
          </cell>
          <cell r="AA77">
            <v>440.5</v>
          </cell>
          <cell r="AB77">
            <v>594.70000000000005</v>
          </cell>
          <cell r="AC77">
            <v>881.7</v>
          </cell>
          <cell r="AD77">
            <v>1112.98</v>
          </cell>
          <cell r="AE77">
            <v>1282.808</v>
          </cell>
          <cell r="AF77">
            <v>1526.422</v>
          </cell>
          <cell r="AG77">
            <v>1941.155</v>
          </cell>
          <cell r="AH77">
            <v>2169.6610000000001</v>
          </cell>
          <cell r="AI77">
            <v>2290.2550000000001</v>
          </cell>
          <cell r="AJ77">
            <v>2439.8138113583404</v>
          </cell>
          <cell r="AK77">
            <v>2709.9666227166808</v>
          </cell>
          <cell r="AL77">
            <v>2980.1194340750208</v>
          </cell>
          <cell r="AM77">
            <v>2980.1194340750208</v>
          </cell>
          <cell r="AP77">
            <v>1941.155</v>
          </cell>
          <cell r="BB77">
            <v>311</v>
          </cell>
          <cell r="BI77">
            <v>881696</v>
          </cell>
          <cell r="CH77">
            <v>594.70000000000005</v>
          </cell>
          <cell r="CK77">
            <v>300.23399999999998</v>
          </cell>
          <cell r="CL77">
            <v>324.89999999999998</v>
          </cell>
        </row>
        <row r="78">
          <cell r="A78" t="str">
            <v>CDMA</v>
          </cell>
          <cell r="V78">
            <v>86</v>
          </cell>
          <cell r="W78">
            <v>77.546999999999997</v>
          </cell>
          <cell r="X78">
            <v>90.2</v>
          </cell>
          <cell r="Y78">
            <v>106.69999999999999</v>
          </cell>
          <cell r="Z78">
            <v>120.3</v>
          </cell>
          <cell r="AA78">
            <v>133.9</v>
          </cell>
          <cell r="AB78">
            <v>181.7</v>
          </cell>
          <cell r="AC78">
            <v>196.233</v>
          </cell>
          <cell r="AD78">
            <v>179.46799999999999</v>
          </cell>
          <cell r="AE78">
            <v>212.005</v>
          </cell>
          <cell r="AF78">
            <v>181.505</v>
          </cell>
          <cell r="AG78">
            <v>105.66500000000001</v>
          </cell>
          <cell r="AH78">
            <v>138.49</v>
          </cell>
          <cell r="AI78">
            <v>145.35499999999999</v>
          </cell>
          <cell r="AJ78">
            <v>145.35499999999999</v>
          </cell>
          <cell r="AK78">
            <v>265.84254666666664</v>
          </cell>
          <cell r="AL78">
            <v>499.95263999999997</v>
          </cell>
          <cell r="AM78">
            <v>499.95263999999997</v>
          </cell>
          <cell r="AP78">
            <v>105.66500000000001</v>
          </cell>
          <cell r="BB78">
            <v>77.5</v>
          </cell>
          <cell r="BI78">
            <v>256614</v>
          </cell>
          <cell r="CH78">
            <v>181.7</v>
          </cell>
          <cell r="CK78">
            <v>77.546999999999997</v>
          </cell>
          <cell r="CL78">
            <v>90.2</v>
          </cell>
        </row>
        <row r="79">
          <cell r="A79" t="str">
            <v>Delhi</v>
          </cell>
          <cell r="X79">
            <v>54.5</v>
          </cell>
          <cell r="Y79">
            <v>65.599999999999994</v>
          </cell>
          <cell r="Z79">
            <v>81</v>
          </cell>
          <cell r="AA79">
            <v>91</v>
          </cell>
          <cell r="AB79">
            <v>119.4</v>
          </cell>
          <cell r="AC79">
            <v>135.4</v>
          </cell>
          <cell r="AD79">
            <v>124.96299999999999</v>
          </cell>
          <cell r="CH79">
            <v>119.4</v>
          </cell>
          <cell r="CL79">
            <v>54.5</v>
          </cell>
        </row>
        <row r="80">
          <cell r="A80" t="str">
            <v>Mumbai</v>
          </cell>
          <cell r="X80">
            <v>35.700000000000003</v>
          </cell>
          <cell r="Y80">
            <v>41.1</v>
          </cell>
          <cell r="Z80">
            <v>39.299999999999997</v>
          </cell>
          <cell r="AA80">
            <v>42.9</v>
          </cell>
          <cell r="AB80">
            <v>62.3</v>
          </cell>
          <cell r="AC80">
            <v>60.832999999999998</v>
          </cell>
          <cell r="AD80">
            <v>54.505000000000003</v>
          </cell>
          <cell r="CH80">
            <v>62.3</v>
          </cell>
          <cell r="CL80">
            <v>35.700000000000003</v>
          </cell>
        </row>
        <row r="81">
          <cell r="A81" t="str">
            <v>Wireline</v>
          </cell>
          <cell r="V81">
            <v>4521</v>
          </cell>
          <cell r="W81">
            <v>4514.41</v>
          </cell>
          <cell r="X81">
            <v>4459.8999999999996</v>
          </cell>
          <cell r="Y81">
            <v>4392.2</v>
          </cell>
          <cell r="Z81">
            <v>4264</v>
          </cell>
          <cell r="AA81">
            <v>4120</v>
          </cell>
          <cell r="AB81">
            <v>4081.8</v>
          </cell>
          <cell r="AC81">
            <v>4015.1729999999998</v>
          </cell>
          <cell r="AD81">
            <v>3962.663</v>
          </cell>
          <cell r="AE81">
            <v>3834.5659999999998</v>
          </cell>
          <cell r="AF81">
            <v>3801.3850000000002</v>
          </cell>
          <cell r="AG81">
            <v>3877.6080000000002</v>
          </cell>
          <cell r="AH81">
            <v>3851.665</v>
          </cell>
          <cell r="AI81">
            <v>3761.3339999999998</v>
          </cell>
          <cell r="AJ81">
            <v>3761.3339999999998</v>
          </cell>
          <cell r="AK81">
            <v>3768.699158630619</v>
          </cell>
          <cell r="AL81">
            <v>3873.7604758918569</v>
          </cell>
          <cell r="AM81">
            <v>3873.7604758918569</v>
          </cell>
          <cell r="AP81">
            <v>3877.6080000000002</v>
          </cell>
          <cell r="BB81">
            <v>4509</v>
          </cell>
          <cell r="BI81">
            <v>4015173</v>
          </cell>
          <cell r="CH81">
            <v>4081.8</v>
          </cell>
          <cell r="CK81">
            <v>4514.41</v>
          </cell>
          <cell r="CL81">
            <v>4459.8999999999996</v>
          </cell>
        </row>
        <row r="82">
          <cell r="A82" t="str">
            <v>Total</v>
          </cell>
          <cell r="V82">
            <v>4897.8</v>
          </cell>
          <cell r="W82">
            <v>4892.1909999999998</v>
          </cell>
          <cell r="X82">
            <v>4874.9999999999991</v>
          </cell>
          <cell r="Y82">
            <v>4859.3999999999996</v>
          </cell>
          <cell r="Z82">
            <v>4801.1729999999998</v>
          </cell>
          <cell r="AA82">
            <v>4694.3999999999996</v>
          </cell>
          <cell r="AB82">
            <v>4858.2</v>
          </cell>
          <cell r="AC82">
            <v>5093.1059999999998</v>
          </cell>
          <cell r="AD82">
            <v>5255.1110000000008</v>
          </cell>
          <cell r="AE82">
            <v>5329.3789999999999</v>
          </cell>
          <cell r="AF82">
            <v>5509.3119999999999</v>
          </cell>
          <cell r="AG82">
            <v>5924.4279999999999</v>
          </cell>
          <cell r="AJ82">
            <v>6346.5028113583403</v>
          </cell>
          <cell r="AK82">
            <v>6744.5083280139661</v>
          </cell>
          <cell r="AL82">
            <v>7353.8325499668772</v>
          </cell>
          <cell r="AM82">
            <v>7353.8325499668772</v>
          </cell>
          <cell r="BB82">
            <v>4897.5</v>
          </cell>
          <cell r="CH82">
            <v>4858.2</v>
          </cell>
          <cell r="CK82">
            <v>4892.1909999999998</v>
          </cell>
          <cell r="CL82">
            <v>4875</v>
          </cell>
        </row>
        <row r="83">
          <cell r="A83" t="str">
            <v>Broadband</v>
          </cell>
          <cell r="X83">
            <v>4459.8999999999996</v>
          </cell>
          <cell r="Y83">
            <v>4392.2</v>
          </cell>
          <cell r="AC83">
            <v>5374</v>
          </cell>
          <cell r="AD83">
            <v>43070</v>
          </cell>
          <cell r="AE83">
            <v>82534</v>
          </cell>
          <cell r="AF83">
            <v>144983</v>
          </cell>
          <cell r="AG83">
            <v>211935</v>
          </cell>
          <cell r="AH83">
            <v>266632</v>
          </cell>
          <cell r="AI83">
            <v>323329</v>
          </cell>
          <cell r="AK83">
            <v>6.2712572338787131E-2</v>
          </cell>
          <cell r="AL83">
            <v>9.0343757071516206E-2</v>
          </cell>
          <cell r="BB83">
            <v>-4897.5</v>
          </cell>
          <cell r="CL83">
            <v>4459.8999999999996</v>
          </cell>
        </row>
        <row r="84">
          <cell r="A84" t="str">
            <v>Delhi</v>
          </cell>
          <cell r="X84">
            <v>2099.5</v>
          </cell>
          <cell r="Y84">
            <v>1962.1000000000001</v>
          </cell>
          <cell r="AC84">
            <v>234.90599999999995</v>
          </cell>
          <cell r="AD84">
            <v>162.00500000000102</v>
          </cell>
          <cell r="AE84">
            <v>74.26799999999912</v>
          </cell>
          <cell r="AF84">
            <v>179.93299999999999</v>
          </cell>
          <cell r="AG84">
            <v>415.11599999999999</v>
          </cell>
          <cell r="AK84">
            <v>398.0055166556258</v>
          </cell>
          <cell r="AL84">
            <v>609.3242219529111</v>
          </cell>
          <cell r="CL84">
            <v>2099.5</v>
          </cell>
        </row>
        <row r="85">
          <cell r="A85" t="str">
            <v>Mumbai</v>
          </cell>
          <cell r="X85">
            <v>2360.4</v>
          </cell>
          <cell r="Y85">
            <v>2430.1</v>
          </cell>
          <cell r="CL85">
            <v>2360.4</v>
          </cell>
        </row>
        <row r="86">
          <cell r="A86" t="str">
            <v>Extra-ordinaries</v>
          </cell>
          <cell r="R86">
            <v>-600</v>
          </cell>
          <cell r="W86">
            <v>-315</v>
          </cell>
          <cell r="X86">
            <v>2733.8066666666673</v>
          </cell>
          <cell r="Y86">
            <v>-1062.5</v>
          </cell>
          <cell r="Z86">
            <v>-1300</v>
          </cell>
          <cell r="AA86">
            <v>-2040</v>
          </cell>
          <cell r="AB86">
            <v>-700</v>
          </cell>
          <cell r="AC86">
            <v>2124</v>
          </cell>
          <cell r="AG86">
            <v>-1320</v>
          </cell>
          <cell r="AP86">
            <v>-2160</v>
          </cell>
          <cell r="AT86">
            <v>3704.8100000000004</v>
          </cell>
          <cell r="AU86">
            <v>-4040</v>
          </cell>
          <cell r="AX86">
            <v>476.8</v>
          </cell>
          <cell r="AY86">
            <v>-4040</v>
          </cell>
          <cell r="BG86">
            <v>-585.70000000000005</v>
          </cell>
          <cell r="BI86">
            <v>-4040</v>
          </cell>
          <cell r="CK86">
            <v>-315</v>
          </cell>
          <cell r="CL86">
            <v>2642.4666666666672</v>
          </cell>
        </row>
        <row r="87">
          <cell r="A87" t="str">
            <v>Tax on extra-ordinary</v>
          </cell>
          <cell r="AG87">
            <v>-435.6</v>
          </cell>
          <cell r="AP87">
            <v>-712.80000000000007</v>
          </cell>
        </row>
        <row r="88">
          <cell r="A88" t="str">
            <v>Losses</v>
          </cell>
        </row>
        <row r="89">
          <cell r="A89" t="str">
            <v>Network related</v>
          </cell>
          <cell r="W89">
            <v>-240</v>
          </cell>
          <cell r="AA89">
            <v>-540</v>
          </cell>
          <cell r="AG89">
            <v>4100</v>
          </cell>
          <cell r="AP89">
            <v>4100</v>
          </cell>
          <cell r="AU89">
            <v>-540</v>
          </cell>
          <cell r="AX89">
            <v>-240</v>
          </cell>
          <cell r="AY89">
            <v>-540</v>
          </cell>
          <cell r="BG89">
            <v>-240</v>
          </cell>
          <cell r="BI89">
            <v>-540</v>
          </cell>
          <cell r="CK89">
            <v>-240</v>
          </cell>
        </row>
        <row r="90">
          <cell r="A90" t="str">
            <v xml:space="preserve">Pension liability </v>
          </cell>
          <cell r="R90">
            <v>-600</v>
          </cell>
          <cell r="W90">
            <v>-400</v>
          </cell>
          <cell r="Z90">
            <v>-700</v>
          </cell>
          <cell r="AA90">
            <v>-1500</v>
          </cell>
          <cell r="AB90">
            <v>-400</v>
          </cell>
          <cell r="AU90">
            <v>-2600</v>
          </cell>
          <cell r="AX90">
            <v>-400</v>
          </cell>
          <cell r="AY90">
            <v>-2600</v>
          </cell>
          <cell r="BG90">
            <v>-400</v>
          </cell>
          <cell r="BI90">
            <v>-2600</v>
          </cell>
          <cell r="CK90">
            <v>-400</v>
          </cell>
        </row>
        <row r="91">
          <cell r="A91" t="str">
            <v>Doubtful debt</v>
          </cell>
          <cell r="W91">
            <v>-200</v>
          </cell>
          <cell r="AB91">
            <v>-300</v>
          </cell>
          <cell r="AU91">
            <v>-300</v>
          </cell>
          <cell r="AX91">
            <v>-200</v>
          </cell>
          <cell r="AY91">
            <v>-300</v>
          </cell>
          <cell r="BG91">
            <v>-200</v>
          </cell>
          <cell r="BI91">
            <v>-300</v>
          </cell>
          <cell r="CK91">
            <v>-200</v>
          </cell>
        </row>
        <row r="92">
          <cell r="A92" t="str">
            <v>Medical Reinmbursement</v>
          </cell>
          <cell r="W92">
            <v>-100</v>
          </cell>
          <cell r="AU92">
            <v>0</v>
          </cell>
          <cell r="AX92">
            <v>-100</v>
          </cell>
          <cell r="AY92">
            <v>0</v>
          </cell>
          <cell r="BG92">
            <v>-100</v>
          </cell>
          <cell r="BI92">
            <v>0</v>
          </cell>
          <cell r="CK92">
            <v>-100</v>
          </cell>
        </row>
        <row r="93">
          <cell r="A93" t="str">
            <v>Decomissioning</v>
          </cell>
          <cell r="W93">
            <v>-75</v>
          </cell>
          <cell r="AU93">
            <v>0</v>
          </cell>
          <cell r="AX93">
            <v>-75</v>
          </cell>
          <cell r="AY93">
            <v>0</v>
          </cell>
          <cell r="BG93">
            <v>-75</v>
          </cell>
          <cell r="BI93">
            <v>0</v>
          </cell>
          <cell r="CK93">
            <v>-75</v>
          </cell>
        </row>
        <row r="94">
          <cell r="A94" t="str">
            <v>Staff Cost Provision</v>
          </cell>
          <cell r="Y94">
            <v>-1462.5</v>
          </cell>
          <cell r="Z94">
            <v>-600</v>
          </cell>
          <cell r="AU94">
            <v>-600</v>
          </cell>
          <cell r="AX94">
            <v>0</v>
          </cell>
          <cell r="AY94">
            <v>-600</v>
          </cell>
          <cell r="BG94">
            <v>-1462.5</v>
          </cell>
          <cell r="BI94">
            <v>-600</v>
          </cell>
        </row>
        <row r="95">
          <cell r="A95" t="str">
            <v>Gain</v>
          </cell>
          <cell r="BI95">
            <v>0</v>
          </cell>
        </row>
        <row r="96">
          <cell r="A96" t="str">
            <v>Staff write back</v>
          </cell>
          <cell r="W96">
            <v>700</v>
          </cell>
          <cell r="X96">
            <v>350</v>
          </cell>
          <cell r="Y96">
            <v>400</v>
          </cell>
          <cell r="AG96">
            <v>1000</v>
          </cell>
          <cell r="AP96">
            <v>1890</v>
          </cell>
          <cell r="AT96">
            <v>350</v>
          </cell>
          <cell r="AU96">
            <v>0</v>
          </cell>
          <cell r="AX96">
            <v>1050</v>
          </cell>
          <cell r="AY96">
            <v>0</v>
          </cell>
          <cell r="BG96">
            <v>1450</v>
          </cell>
          <cell r="BI96">
            <v>0</v>
          </cell>
          <cell r="CK96">
            <v>700</v>
          </cell>
          <cell r="CL96">
            <v>350</v>
          </cell>
        </row>
        <row r="97">
          <cell r="A97" t="str">
            <v>Depreciation write back</v>
          </cell>
          <cell r="X97">
            <v>1942.0066666666669</v>
          </cell>
          <cell r="AT97">
            <v>2913.01</v>
          </cell>
          <cell r="AU97">
            <v>0</v>
          </cell>
          <cell r="AY97">
            <v>0</v>
          </cell>
          <cell r="BI97">
            <v>0</v>
          </cell>
          <cell r="CL97">
            <v>1850.6666666666667</v>
          </cell>
        </row>
        <row r="98">
          <cell r="A98" t="str">
            <v>Unlinked credit written back</v>
          </cell>
          <cell r="X98">
            <v>441.8</v>
          </cell>
          <cell r="AT98">
            <v>441.8</v>
          </cell>
          <cell r="AU98">
            <v>0</v>
          </cell>
          <cell r="AX98">
            <v>441.8</v>
          </cell>
          <cell r="AY98">
            <v>0</v>
          </cell>
          <cell r="BG98">
            <v>441.8</v>
          </cell>
          <cell r="BI98">
            <v>0</v>
          </cell>
          <cell r="CL98">
            <v>441.8</v>
          </cell>
        </row>
        <row r="99">
          <cell r="A99" t="str">
            <v>ADC from RELI</v>
          </cell>
          <cell r="AC99">
            <v>2360</v>
          </cell>
        </row>
        <row r="100">
          <cell r="A100" t="str">
            <v>Bad Debt collected</v>
          </cell>
          <cell r="AG100">
            <v>660</v>
          </cell>
        </row>
        <row r="101">
          <cell r="A101" t="str">
            <v>Life time cellular services</v>
          </cell>
          <cell r="AG101">
            <v>600</v>
          </cell>
        </row>
        <row r="102">
          <cell r="A102" t="str">
            <v>Other Income</v>
          </cell>
          <cell r="AG102">
            <v>520</v>
          </cell>
          <cell r="AP102">
            <v>1940</v>
          </cell>
        </row>
        <row r="103">
          <cell r="A103" t="str">
            <v>ARPU Rs/month</v>
          </cell>
          <cell r="AE103">
            <v>-4.1916167664670656E-2</v>
          </cell>
          <cell r="AF103">
            <v>-0.16562500000000002</v>
          </cell>
          <cell r="AG103">
            <v>7.4906367041198463E-2</v>
          </cell>
        </row>
        <row r="104">
          <cell r="A104" t="str">
            <v>Wireless</v>
          </cell>
          <cell r="W104">
            <v>497.64281422305515</v>
          </cell>
          <cell r="X104">
            <v>467.49344058776376</v>
          </cell>
          <cell r="Y104">
            <v>544.0326419585175</v>
          </cell>
          <cell r="Z104">
            <v>312</v>
          </cell>
          <cell r="AA104">
            <v>434</v>
          </cell>
          <cell r="AB104">
            <v>368</v>
          </cell>
          <cell r="AC104">
            <v>398</v>
          </cell>
          <cell r="AD104">
            <v>334</v>
          </cell>
          <cell r="AE104">
            <v>320</v>
          </cell>
          <cell r="AF104">
            <v>267</v>
          </cell>
          <cell r="AG104">
            <v>287</v>
          </cell>
          <cell r="AH104">
            <v>241.11531190926274</v>
          </cell>
          <cell r="AI104">
            <v>250.05929907368395</v>
          </cell>
          <cell r="AM104">
            <v>262.45571375800517</v>
          </cell>
          <cell r="AP104">
            <v>302</v>
          </cell>
          <cell r="BI104">
            <v>398</v>
          </cell>
        </row>
        <row r="105">
          <cell r="A105" t="str">
            <v>Wireline</v>
          </cell>
          <cell r="W105">
            <v>1086.6136677804327</v>
          </cell>
          <cell r="X105">
            <v>1063.4058031573829</v>
          </cell>
          <cell r="Y105">
            <v>822</v>
          </cell>
          <cell r="Z105">
            <v>865</v>
          </cell>
          <cell r="AA105">
            <v>860</v>
          </cell>
          <cell r="AB105">
            <v>837</v>
          </cell>
          <cell r="AC105">
            <v>819</v>
          </cell>
          <cell r="AD105">
            <v>823</v>
          </cell>
          <cell r="AE105">
            <v>806</v>
          </cell>
          <cell r="AF105">
            <v>836</v>
          </cell>
          <cell r="AG105">
            <v>805</v>
          </cell>
          <cell r="AH105">
            <v>800</v>
          </cell>
          <cell r="AI105">
            <v>784</v>
          </cell>
          <cell r="AM105">
            <v>590.21510011130454</v>
          </cell>
          <cell r="AP105">
            <v>817.5</v>
          </cell>
          <cell r="BI105">
            <v>819</v>
          </cell>
        </row>
        <row r="106">
          <cell r="A106" t="str">
            <v>Post</v>
          </cell>
          <cell r="Q106" t="str">
            <v>Delhi</v>
          </cell>
          <cell r="T106">
            <v>37.700000000000003</v>
          </cell>
          <cell r="X106">
            <v>54.5</v>
          </cell>
          <cell r="AH106">
            <v>350</v>
          </cell>
          <cell r="AI106">
            <v>312</v>
          </cell>
          <cell r="CL106">
            <v>54.5</v>
          </cell>
        </row>
        <row r="107">
          <cell r="A107" t="str">
            <v>Pre</v>
          </cell>
          <cell r="Q107" t="str">
            <v>Mumbai</v>
          </cell>
          <cell r="T107">
            <v>42.7</v>
          </cell>
          <cell r="X107">
            <v>35.799999999999997</v>
          </cell>
          <cell r="AH107">
            <v>206</v>
          </cell>
          <cell r="AI107">
            <v>230</v>
          </cell>
          <cell r="CL107">
            <v>35.799999999999997</v>
          </cell>
        </row>
        <row r="108">
          <cell r="A108" t="str">
            <v>Post</v>
          </cell>
          <cell r="AH108">
            <v>1640</v>
          </cell>
          <cell r="AI108">
            <v>1730</v>
          </cell>
        </row>
        <row r="109">
          <cell r="A109" t="str">
            <v>Pre</v>
          </cell>
          <cell r="AH109">
            <v>528.9</v>
          </cell>
          <cell r="AI109">
            <v>560.25500000000011</v>
          </cell>
        </row>
        <row r="111">
          <cell r="AF111" t="str">
            <v>For Sales</v>
          </cell>
        </row>
        <row r="113">
          <cell r="AF113" t="str">
            <v>F2Q07</v>
          </cell>
          <cell r="AG113" t="str">
            <v>Actuals</v>
          </cell>
          <cell r="AH113" t="str">
            <v>MS Estimates</v>
          </cell>
          <cell r="AI113" t="str">
            <v>%</v>
          </cell>
        </row>
        <row r="114">
          <cell r="AF114" t="str">
            <v>Revenue</v>
          </cell>
          <cell r="AH114">
            <v>12680.139131151072</v>
          </cell>
          <cell r="AI114">
            <v>-1</v>
          </cell>
        </row>
        <row r="115">
          <cell r="AF115" t="str">
            <v>EBITDA</v>
          </cell>
          <cell r="AH115">
            <v>3306.596872493903</v>
          </cell>
          <cell r="AI115">
            <v>-1</v>
          </cell>
        </row>
        <row r="116">
          <cell r="AF116" t="str">
            <v>Net Profit</v>
          </cell>
          <cell r="AH116">
            <v>1915.4495278079155</v>
          </cell>
          <cell r="AI116">
            <v>-1</v>
          </cell>
        </row>
        <row r="117">
          <cell r="AF117" t="str">
            <v>Reported PAT</v>
          </cell>
          <cell r="AH117">
            <v>1446.4495278079155</v>
          </cell>
        </row>
        <row r="118">
          <cell r="A118" t="str">
            <v>Income from Basic Services</v>
          </cell>
          <cell r="O118">
            <v>14673.2</v>
          </cell>
          <cell r="P118">
            <v>14080.59</v>
          </cell>
          <cell r="Q118">
            <v>14276.46</v>
          </cell>
          <cell r="R118">
            <v>13180.36</v>
          </cell>
          <cell r="S118">
            <v>14684.11</v>
          </cell>
          <cell r="T118">
            <v>14276.46</v>
          </cell>
          <cell r="U118">
            <v>13180.36</v>
          </cell>
          <cell r="V118">
            <v>14568.71</v>
          </cell>
          <cell r="W118">
            <v>15162.57</v>
          </cell>
          <cell r="X118">
            <v>14858.13</v>
          </cell>
          <cell r="Y118">
            <v>14376.56</v>
          </cell>
          <cell r="Z118">
            <v>14047.2</v>
          </cell>
          <cell r="AG118" t="str">
            <v>F2Q07</v>
          </cell>
          <cell r="AH118" t="str">
            <v>F2Q06</v>
          </cell>
          <cell r="AI118" t="str">
            <v>%change</v>
          </cell>
          <cell r="AJ118" t="str">
            <v>F1Q07</v>
          </cell>
          <cell r="AK118" t="str">
            <v>%change</v>
          </cell>
          <cell r="CK118">
            <v>15162.57</v>
          </cell>
          <cell r="CL118">
            <v>14858.13</v>
          </cell>
        </row>
        <row r="119">
          <cell r="A119" t="str">
            <v>% of total revenues</v>
          </cell>
          <cell r="O119">
            <v>0.90512061941902333</v>
          </cell>
          <cell r="P119">
            <v>0.85331737470456337</v>
          </cell>
          <cell r="Q119">
            <v>1.0341281724206119</v>
          </cell>
          <cell r="R119">
            <v>0.88242390808045235</v>
          </cell>
          <cell r="S119">
            <v>0.99861946178051353</v>
          </cell>
          <cell r="T119">
            <v>0.97573321158703941</v>
          </cell>
          <cell r="U119">
            <v>0.97165470192836489</v>
          </cell>
          <cell r="V119">
            <v>0.97287527796512829</v>
          </cell>
          <cell r="W119">
            <v>0.97505917850397517</v>
          </cell>
          <cell r="X119">
            <v>0.97366641371744911</v>
          </cell>
          <cell r="Y119">
            <v>0.96313744406034785</v>
          </cell>
          <cell r="Z119">
            <v>0.96398109534197962</v>
          </cell>
          <cell r="AF119" t="str">
            <v>Revenue</v>
          </cell>
          <cell r="AG119">
            <v>0</v>
          </cell>
          <cell r="AH119">
            <v>12690</v>
          </cell>
          <cell r="AI119">
            <v>-1</v>
          </cell>
          <cell r="AJ119">
            <v>12781.89</v>
          </cell>
          <cell r="AK119">
            <v>-1</v>
          </cell>
          <cell r="CK119">
            <v>0.97505917850397517</v>
          </cell>
          <cell r="CL119">
            <v>0.97497042239380771</v>
          </cell>
        </row>
        <row r="120">
          <cell r="AF120" t="str">
            <v>EBITDA</v>
          </cell>
          <cell r="AG120">
            <v>0</v>
          </cell>
          <cell r="AH120">
            <v>2432</v>
          </cell>
          <cell r="AI120">
            <v>-1</v>
          </cell>
          <cell r="AJ120">
            <v>2858.26</v>
          </cell>
          <cell r="AK120">
            <v>-1</v>
          </cell>
        </row>
        <row r="121">
          <cell r="A121" t="str">
            <v>Reported Staff Cost</v>
          </cell>
          <cell r="R121">
            <v>3889.76</v>
          </cell>
          <cell r="S121">
            <v>3311.94</v>
          </cell>
          <cell r="T121">
            <v>3742.04</v>
          </cell>
          <cell r="U121">
            <v>3658.19</v>
          </cell>
          <cell r="V121">
            <v>3363.81</v>
          </cell>
          <cell r="W121">
            <v>3479.04</v>
          </cell>
          <cell r="X121">
            <v>3446.86</v>
          </cell>
          <cell r="Y121">
            <v>4265.5600000000004</v>
          </cell>
          <cell r="Z121">
            <v>4575.3100000000004</v>
          </cell>
          <cell r="AA121">
            <v>4936.57</v>
          </cell>
          <cell r="AB121">
            <v>4124.8500000000004</v>
          </cell>
          <cell r="AF121" t="str">
            <v>Net Profit</v>
          </cell>
          <cell r="AG121">
            <v>0</v>
          </cell>
          <cell r="AH121">
            <v>1679</v>
          </cell>
          <cell r="AI121">
            <v>-1</v>
          </cell>
          <cell r="AJ121">
            <v>1311.94</v>
          </cell>
          <cell r="AK121">
            <v>-1</v>
          </cell>
        </row>
        <row r="122">
          <cell r="AF122" t="str">
            <v>Reported PAT</v>
          </cell>
          <cell r="AG122">
            <v>0</v>
          </cell>
          <cell r="AH122">
            <v>1679</v>
          </cell>
        </row>
        <row r="126">
          <cell r="A126" t="str">
            <v>Net Adds</v>
          </cell>
          <cell r="V126" t="str">
            <v>1Q04</v>
          </cell>
          <cell r="W126" t="str">
            <v>2Q04</v>
          </cell>
          <cell r="X126" t="str">
            <v>3Q04</v>
          </cell>
          <cell r="Y126" t="str">
            <v>4Q04</v>
          </cell>
          <cell r="Z126" t="str">
            <v>1Q05</v>
          </cell>
          <cell r="AA126" t="str">
            <v>2Q05</v>
          </cell>
          <cell r="AB126" t="str">
            <v>3Q05</v>
          </cell>
          <cell r="AC126" t="str">
            <v>4Q05</v>
          </cell>
          <cell r="AD126" t="str">
            <v>1Q06</v>
          </cell>
          <cell r="AE126" t="str">
            <v>2Q06</v>
          </cell>
          <cell r="AF126" t="str">
            <v>3Q06</v>
          </cell>
          <cell r="AG126" t="str">
            <v>4Q06</v>
          </cell>
          <cell r="AP126" t="str">
            <v>F2006</v>
          </cell>
          <cell r="AS126" t="str">
            <v>F2005</v>
          </cell>
        </row>
        <row r="127">
          <cell r="A127" t="str">
            <v>MTNL</v>
          </cell>
          <cell r="V127">
            <v>37802</v>
          </cell>
          <cell r="W127">
            <v>37894</v>
          </cell>
          <cell r="X127">
            <v>37986</v>
          </cell>
          <cell r="Y127">
            <v>38077</v>
          </cell>
          <cell r="Z127">
            <v>38168</v>
          </cell>
          <cell r="AA127">
            <v>38260</v>
          </cell>
          <cell r="AB127">
            <v>38352</v>
          </cell>
          <cell r="AC127">
            <v>38442</v>
          </cell>
          <cell r="AD127">
            <v>38533</v>
          </cell>
          <cell r="AE127">
            <v>38625</v>
          </cell>
          <cell r="AF127">
            <v>38717</v>
          </cell>
          <cell r="AG127">
            <v>38807</v>
          </cell>
          <cell r="AP127">
            <v>38807</v>
          </cell>
        </row>
        <row r="128">
          <cell r="A128" t="str">
            <v>Delhi</v>
          </cell>
          <cell r="Y128">
            <v>38.358000000000004</v>
          </cell>
          <cell r="Z128">
            <v>35.59099999999998</v>
          </cell>
          <cell r="AA128">
            <v>34.496000000000038</v>
          </cell>
          <cell r="AB128">
            <v>87.602999999999952</v>
          </cell>
          <cell r="AC128">
            <v>144.88</v>
          </cell>
          <cell r="AD128">
            <v>109.25099999999998</v>
          </cell>
          <cell r="AE128">
            <v>60.146000000000072</v>
          </cell>
          <cell r="AF128">
            <v>67.513000000000034</v>
          </cell>
          <cell r="AG128">
            <v>297.03500000000003</v>
          </cell>
          <cell r="AP128">
            <v>533.94500000000005</v>
          </cell>
          <cell r="AS128">
            <v>302.56999999999994</v>
          </cell>
        </row>
        <row r="129">
          <cell r="A129" t="str">
            <v>Mumbai</v>
          </cell>
          <cell r="Y129">
            <v>-37.50055914288285</v>
          </cell>
          <cell r="Z129">
            <v>33.198000000000064</v>
          </cell>
          <cell r="AA129">
            <v>13.500999999999976</v>
          </cell>
          <cell r="AB129">
            <v>125.34699999999992</v>
          </cell>
          <cell r="AC129">
            <v>160.36100000000005</v>
          </cell>
          <cell r="AD129">
            <v>104.9</v>
          </cell>
          <cell r="AE129">
            <v>82.206000000000017</v>
          </cell>
          <cell r="AF129">
            <v>145.601</v>
          </cell>
          <cell r="AG129">
            <v>98.214000000000055</v>
          </cell>
          <cell r="AP129">
            <v>430.92100000000005</v>
          </cell>
          <cell r="AS129">
            <v>332.40700000000004</v>
          </cell>
        </row>
        <row r="130">
          <cell r="A130" t="str">
            <v>Total</v>
          </cell>
          <cell r="Y130">
            <v>0.85744085711715456</v>
          </cell>
          <cell r="Z130">
            <v>68.789000000000044</v>
          </cell>
          <cell r="AA130">
            <v>47.997000000000014</v>
          </cell>
          <cell r="AB130">
            <v>212.94999999999987</v>
          </cell>
          <cell r="AC130">
            <v>305.24100000000004</v>
          </cell>
          <cell r="AD130">
            <v>214.15099999999995</v>
          </cell>
          <cell r="AE130">
            <v>142.35200000000009</v>
          </cell>
          <cell r="AF130">
            <v>213.11400000000003</v>
          </cell>
          <cell r="AG130">
            <v>395.24900000000002</v>
          </cell>
          <cell r="AP130">
            <v>964.8660000000001</v>
          </cell>
          <cell r="AS130">
            <v>634.97699999999998</v>
          </cell>
        </row>
        <row r="131">
          <cell r="A131" t="str">
            <v>Total Subscriber Net Adds</v>
          </cell>
        </row>
        <row r="132">
          <cell r="A132" t="str">
            <v>Delhi</v>
          </cell>
          <cell r="Y132">
            <v>521.1919999999991</v>
          </cell>
          <cell r="Z132">
            <v>327.85100000000057</v>
          </cell>
          <cell r="AA132">
            <v>418.44700000000012</v>
          </cell>
          <cell r="AB132">
            <v>555.66100000000006</v>
          </cell>
          <cell r="AC132">
            <v>348.3760000000002</v>
          </cell>
          <cell r="AD132">
            <v>448.32600000000002</v>
          </cell>
          <cell r="AE132">
            <v>660.37399999999889</v>
          </cell>
          <cell r="AF132">
            <v>710.054000000001</v>
          </cell>
          <cell r="AG132">
            <v>1042.8390000000009</v>
          </cell>
          <cell r="AP132">
            <v>2861.5930000000008</v>
          </cell>
          <cell r="AS132">
            <v>1650.3350000000009</v>
          </cell>
        </row>
        <row r="133">
          <cell r="A133" t="str">
            <v>Mumbai</v>
          </cell>
          <cell r="Y133">
            <v>412.8455933220348</v>
          </cell>
          <cell r="Z133">
            <v>426.72</v>
          </cell>
          <cell r="AA133">
            <v>418.18299999999999</v>
          </cell>
          <cell r="AB133">
            <v>477.50399999999991</v>
          </cell>
          <cell r="AC133">
            <v>418.63400000000001</v>
          </cell>
          <cell r="AD133">
            <v>373.98800000000028</v>
          </cell>
          <cell r="AE133">
            <v>502.60500000000002</v>
          </cell>
          <cell r="AF133">
            <v>821.14100000000053</v>
          </cell>
          <cell r="AG133">
            <v>848.24600000000009</v>
          </cell>
          <cell r="AP133">
            <v>2545.9800000000005</v>
          </cell>
          <cell r="AS133">
            <v>1741.0410000000002</v>
          </cell>
        </row>
        <row r="134">
          <cell r="A134" t="str">
            <v>Total</v>
          </cell>
          <cell r="Y134">
            <v>934.0375933220339</v>
          </cell>
          <cell r="Z134">
            <v>754.57100000000082</v>
          </cell>
          <cell r="AA134">
            <v>836.63000000000011</v>
          </cell>
          <cell r="AB134">
            <v>1033.165</v>
          </cell>
          <cell r="AC134">
            <v>767.01000000000022</v>
          </cell>
          <cell r="AD134">
            <v>822.31400000000031</v>
          </cell>
          <cell r="AE134">
            <v>1162.9789999999985</v>
          </cell>
          <cell r="AF134">
            <v>1531.1950000000015</v>
          </cell>
          <cell r="AG134">
            <v>1891.0850000000009</v>
          </cell>
          <cell r="AP134">
            <v>5407.5730000000012</v>
          </cell>
          <cell r="AS134">
            <v>3391.3760000000011</v>
          </cell>
        </row>
        <row r="136">
          <cell r="A136" t="str">
            <v>% Net Adds Market Share</v>
          </cell>
          <cell r="Y136">
            <v>9.1799394718958531E-4</v>
          </cell>
          <cell r="Z136">
            <v>9.1163058214535103E-2</v>
          </cell>
          <cell r="AA136">
            <v>5.736944646976562E-2</v>
          </cell>
          <cell r="AB136">
            <v>0.20611422183291137</v>
          </cell>
          <cell r="AC136">
            <v>0.39796221692024869</v>
          </cell>
          <cell r="AD136">
            <v>0.26042484987486514</v>
          </cell>
          <cell r="AE136">
            <v>0.12240289807468603</v>
          </cell>
          <cell r="AF136">
            <v>0.13918148896776689</v>
          </cell>
          <cell r="AG136">
            <v>0.20900646983081131</v>
          </cell>
          <cell r="AP136">
            <v>0.17842865921551126</v>
          </cell>
          <cell r="AS136">
            <v>0.18723285179820809</v>
          </cell>
        </row>
        <row r="139">
          <cell r="AD139" t="str">
            <v>1Q06</v>
          </cell>
          <cell r="AE139" t="str">
            <v>2Q06</v>
          </cell>
          <cell r="AF139" t="str">
            <v>3Q06</v>
          </cell>
          <cell r="AG139" t="str">
            <v>4Q06</v>
          </cell>
          <cell r="AH139" t="str">
            <v>1Q07</v>
          </cell>
          <cell r="AP139" t="str">
            <v>FY2006</v>
          </cell>
          <cell r="AS139" t="str">
            <v>FY2005</v>
          </cell>
        </row>
        <row r="140">
          <cell r="A140" t="str">
            <v>Cellular</v>
          </cell>
          <cell r="AD140">
            <v>1152</v>
          </cell>
          <cell r="AE140">
            <v>1364</v>
          </cell>
          <cell r="AF140">
            <v>1529</v>
          </cell>
          <cell r="AG140">
            <v>1566</v>
          </cell>
          <cell r="AH140">
            <v>1746</v>
          </cell>
          <cell r="AP140">
            <v>5727</v>
          </cell>
          <cell r="AS140">
            <v>2874</v>
          </cell>
        </row>
        <row r="141">
          <cell r="A141" t="str">
            <v>WLL</v>
          </cell>
          <cell r="AD141">
            <v>273</v>
          </cell>
          <cell r="AE141">
            <v>214</v>
          </cell>
          <cell r="AF141">
            <v>109</v>
          </cell>
          <cell r="AG141">
            <v>149</v>
          </cell>
          <cell r="AH141">
            <v>147</v>
          </cell>
          <cell r="AP141">
            <v>674</v>
          </cell>
          <cell r="AS141">
            <v>1018</v>
          </cell>
        </row>
        <row r="142">
          <cell r="A142" t="str">
            <v>Other Services</v>
          </cell>
          <cell r="AD142">
            <v>724</v>
          </cell>
          <cell r="AE142">
            <v>854</v>
          </cell>
          <cell r="AF142">
            <v>64</v>
          </cell>
          <cell r="AG142">
            <v>710</v>
          </cell>
          <cell r="AH142">
            <v>783</v>
          </cell>
          <cell r="AP142">
            <v>2327</v>
          </cell>
          <cell r="AS142">
            <v>2380</v>
          </cell>
        </row>
        <row r="144">
          <cell r="A144" t="str">
            <v>EBITDA</v>
          </cell>
          <cell r="AD144">
            <v>601.20000000000005</v>
          </cell>
          <cell r="AE144">
            <v>631.20000000000005</v>
          </cell>
          <cell r="AF144">
            <v>709.65</v>
          </cell>
          <cell r="AG144">
            <v>771.75</v>
          </cell>
          <cell r="AH144">
            <v>913.95</v>
          </cell>
          <cell r="AI144">
            <v>921.15</v>
          </cell>
        </row>
        <row r="145">
          <cell r="A145" t="str">
            <v>wireless</v>
          </cell>
          <cell r="AD145">
            <v>1762.4299999999992</v>
          </cell>
          <cell r="AE145">
            <v>1800.8</v>
          </cell>
          <cell r="AF145">
            <v>1718.7800000000002</v>
          </cell>
          <cell r="AG145">
            <v>2997.3500000000004</v>
          </cell>
          <cell r="AH145">
            <v>1944.3100000000002</v>
          </cell>
          <cell r="AI145">
            <v>1007.3700000000005</v>
          </cell>
        </row>
        <row r="146">
          <cell r="A146" t="str">
            <v>Others</v>
          </cell>
          <cell r="AD146">
            <v>2363.6299999999992</v>
          </cell>
          <cell r="AE146">
            <v>2432</v>
          </cell>
          <cell r="AF146">
            <v>2428.4300000000003</v>
          </cell>
          <cell r="AG146">
            <v>3769.1000000000004</v>
          </cell>
          <cell r="AH146">
            <v>2858.26</v>
          </cell>
          <cell r="AI146">
            <v>1928.5200000000004</v>
          </cell>
        </row>
        <row r="147">
          <cell r="AD147">
            <v>0.2543545309545065</v>
          </cell>
          <cell r="AE147">
            <v>0.25953947368421054</v>
          </cell>
          <cell r="AF147">
            <v>0.29222584138723368</v>
          </cell>
          <cell r="AG147">
            <v>0.20475710381788753</v>
          </cell>
          <cell r="AH147">
            <v>0.31975747482734251</v>
          </cell>
          <cell r="AI147">
            <v>0.47764607056188152</v>
          </cell>
        </row>
        <row r="172">
          <cell r="E172" t="str">
            <v>F2002</v>
          </cell>
          <cell r="F172" t="str">
            <v>Q4F2002</v>
          </cell>
        </row>
      </sheetData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QP_TTPW.BO"/>
      <sheetName val="QP_RLIN.BO"/>
      <sheetName val="Cover Sheet"/>
      <sheetName val="Val'n summary"/>
      <sheetName val="Val Calcs"/>
      <sheetName val="D&amp;A"/>
      <sheetName val="EBIT"/>
      <sheetName val="Financials"/>
      <sheetName val="Project Details"/>
      <sheetName val="Consolidated P&amp;L"/>
      <sheetName val="SOTP"/>
      <sheetName val="Mumbai licence area"/>
      <sheetName val="BYPL"/>
      <sheetName val="BRPL"/>
      <sheetName val="WRSS"/>
      <sheetName val="EPC"/>
      <sheetName val="Delhi Metro"/>
      <sheetName val="Delhi Metro (2)"/>
      <sheetName val="Mumbai Metro"/>
      <sheetName val="Roads"/>
      <sheetName val="P&amp;L"/>
      <sheetName val="Qtrly"/>
      <sheetName val="Quest"/>
      <sheetName val="Quarterly"/>
      <sheetName val="Proforma"/>
      <sheetName val="Datastream"/>
      <sheetName val="RegReturn"/>
      <sheetName val="Factsheet"/>
      <sheetName val="XLink"/>
      <sheetName val="Tables"/>
      <sheetName val="_QP_TTPW_BO"/>
      <sheetName val="QP_RLIN_BO"/>
      <sheetName val="Cover_Sheet"/>
      <sheetName val="Val'n_summary"/>
      <sheetName val="Val_Calcs"/>
      <sheetName val="Project_Details"/>
      <sheetName val="Consolidated_P&amp;L"/>
      <sheetName val="Mumbai_licence_area"/>
      <sheetName val="Delhi_Metro"/>
      <sheetName val="Delhi_Metro_(2)"/>
      <sheetName val="Mumbai_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2">
          <cell r="A2" t="str">
            <v xml:space="preserve"> Quarterly Results</v>
          </cell>
          <cell r="AS2" t="str">
            <v>Half Yearly Results</v>
          </cell>
          <cell r="AX2" t="str">
            <v>Annual</v>
          </cell>
          <cell r="BG2" t="str">
            <v>For Report</v>
          </cell>
          <cell r="BR2" t="str">
            <v>Annual Reported</v>
          </cell>
        </row>
        <row r="3">
          <cell r="A3" t="str">
            <v>(Rs mn)</v>
          </cell>
          <cell r="B3" t="str">
            <v>1Q02</v>
          </cell>
          <cell r="C3" t="str">
            <v>2Q02</v>
          </cell>
          <cell r="D3" t="str">
            <v>3Q02</v>
          </cell>
          <cell r="E3" t="str">
            <v>4Q02</v>
          </cell>
          <cell r="F3" t="str">
            <v>1Q03</v>
          </cell>
          <cell r="G3" t="str">
            <v>2Q03</v>
          </cell>
          <cell r="H3" t="str">
            <v>3Q03</v>
          </cell>
          <cell r="I3" t="str">
            <v>4Q03</v>
          </cell>
          <cell r="J3" t="str">
            <v>1Q04</v>
          </cell>
          <cell r="K3" t="str">
            <v>2Q04</v>
          </cell>
          <cell r="L3" t="str">
            <v>3Q04</v>
          </cell>
          <cell r="M3" t="str">
            <v>4Q04</v>
          </cell>
          <cell r="N3" t="str">
            <v>1Q05</v>
          </cell>
          <cell r="O3" t="str">
            <v>2Q05</v>
          </cell>
          <cell r="P3" t="str">
            <v>3Q05</v>
          </cell>
          <cell r="Q3" t="str">
            <v>4Q05</v>
          </cell>
          <cell r="R3" t="str">
            <v>1Q06</v>
          </cell>
          <cell r="S3" t="str">
            <v>2Q06</v>
          </cell>
          <cell r="T3" t="str">
            <v>3Q06</v>
          </cell>
          <cell r="U3" t="str">
            <v>4Q06</v>
          </cell>
          <cell r="Y3" t="str">
            <v>1Q08</v>
          </cell>
          <cell r="Z3" t="str">
            <v>2Q08</v>
          </cell>
          <cell r="AA3" t="str">
            <v>3Q08</v>
          </cell>
          <cell r="AB3" t="str">
            <v>4Q08</v>
          </cell>
          <cell r="AC3" t="str">
            <v>FY2008</v>
          </cell>
          <cell r="AD3" t="str">
            <v>1Q09</v>
          </cell>
          <cell r="AE3" t="str">
            <v>2Q09</v>
          </cell>
          <cell r="AF3" t="str">
            <v>3Q09</v>
          </cell>
          <cell r="AG3" t="str">
            <v>4Q09</v>
          </cell>
          <cell r="AH3" t="str">
            <v>FY2009</v>
          </cell>
          <cell r="AI3" t="str">
            <v>1Q10</v>
          </cell>
          <cell r="AJ3" t="str">
            <v>2Q10</v>
          </cell>
          <cell r="AK3" t="str">
            <v>3Q10</v>
          </cell>
          <cell r="AM3" t="str">
            <v>1H02</v>
          </cell>
          <cell r="AN3" t="str">
            <v>2H02</v>
          </cell>
          <cell r="AO3" t="str">
            <v>1H03</v>
          </cell>
          <cell r="AP3" t="str">
            <v>2H03</v>
          </cell>
          <cell r="AQ3" t="str">
            <v>1H04</v>
          </cell>
          <cell r="AR3" t="str">
            <v>2H04</v>
          </cell>
          <cell r="AS3" t="str">
            <v>1H05</v>
          </cell>
          <cell r="AT3" t="str">
            <v>2H05</v>
          </cell>
          <cell r="AU3" t="str">
            <v>1H06</v>
          </cell>
          <cell r="AV3" t="str">
            <v>2H06</v>
          </cell>
          <cell r="AX3" t="str">
            <v>F2003</v>
          </cell>
          <cell r="AY3" t="str">
            <v>F2004</v>
          </cell>
          <cell r="AZ3" t="str">
            <v>F2005</v>
          </cell>
          <cell r="BA3" t="str">
            <v>F2006</v>
          </cell>
          <cell r="BB3" t="str">
            <v>F2007</v>
          </cell>
          <cell r="BC3" t="str">
            <v>F2008</v>
          </cell>
          <cell r="BD3" t="str">
            <v>F2009</v>
          </cell>
          <cell r="BG3" t="str">
            <v>3Q06</v>
          </cell>
          <cell r="BH3" t="str">
            <v>3Q05</v>
          </cell>
          <cell r="BJ3" t="str">
            <v>2Q06</v>
          </cell>
          <cell r="BL3" t="str">
            <v>F9M06</v>
          </cell>
          <cell r="BM3" t="str">
            <v>F9M05</v>
          </cell>
          <cell r="BR3" t="str">
            <v>F2005</v>
          </cell>
          <cell r="BS3" t="str">
            <v>F2006</v>
          </cell>
          <cell r="BV3" t="str">
            <v>2Q09E</v>
          </cell>
          <cell r="BW3" t="str">
            <v>3Q09E</v>
          </cell>
        </row>
        <row r="4">
          <cell r="A4" t="str">
            <v>(period ending)</v>
          </cell>
          <cell r="B4">
            <v>37072</v>
          </cell>
          <cell r="C4">
            <v>37164</v>
          </cell>
          <cell r="D4">
            <v>37256</v>
          </cell>
          <cell r="E4">
            <v>37346</v>
          </cell>
          <cell r="F4">
            <v>37437</v>
          </cell>
          <cell r="G4">
            <v>37529</v>
          </cell>
          <cell r="H4">
            <v>37621</v>
          </cell>
          <cell r="I4">
            <v>37711</v>
          </cell>
          <cell r="J4">
            <v>37802</v>
          </cell>
          <cell r="K4">
            <v>37894</v>
          </cell>
          <cell r="L4">
            <v>37986</v>
          </cell>
          <cell r="M4">
            <v>38077</v>
          </cell>
          <cell r="N4">
            <v>38168</v>
          </cell>
          <cell r="O4">
            <v>38260</v>
          </cell>
          <cell r="P4">
            <v>38352</v>
          </cell>
          <cell r="Q4">
            <v>38442</v>
          </cell>
          <cell r="R4">
            <v>38533</v>
          </cell>
          <cell r="S4">
            <v>38625</v>
          </cell>
          <cell r="T4">
            <v>38717</v>
          </cell>
          <cell r="U4">
            <v>38807</v>
          </cell>
          <cell r="Y4">
            <v>39172</v>
          </cell>
          <cell r="Z4">
            <v>39263</v>
          </cell>
          <cell r="AA4">
            <v>39355</v>
          </cell>
          <cell r="AB4">
            <v>39447</v>
          </cell>
          <cell r="AD4">
            <v>39538</v>
          </cell>
          <cell r="AE4">
            <v>39629</v>
          </cell>
          <cell r="AF4">
            <v>39721</v>
          </cell>
          <cell r="AG4">
            <v>39812</v>
          </cell>
          <cell r="AS4">
            <v>38260</v>
          </cell>
          <cell r="AT4">
            <v>38442</v>
          </cell>
          <cell r="AU4">
            <v>38625</v>
          </cell>
          <cell r="AV4">
            <v>38807</v>
          </cell>
          <cell r="BG4">
            <v>38717</v>
          </cell>
          <cell r="BH4">
            <v>38352</v>
          </cell>
          <cell r="BI4" t="str">
            <v>YoY</v>
          </cell>
          <cell r="BJ4">
            <v>38625</v>
          </cell>
          <cell r="BK4" t="str">
            <v>QoQ</v>
          </cell>
          <cell r="BL4">
            <v>38717</v>
          </cell>
          <cell r="BM4">
            <v>38352</v>
          </cell>
          <cell r="BN4" t="str">
            <v>YoY</v>
          </cell>
          <cell r="BV4">
            <v>39721</v>
          </cell>
          <cell r="BW4">
            <v>39812</v>
          </cell>
        </row>
        <row r="5">
          <cell r="A5" t="str">
            <v>Operating Data (Million Units)</v>
          </cell>
        </row>
        <row r="6">
          <cell r="A6" t="str">
            <v xml:space="preserve"> Generation </v>
          </cell>
          <cell r="B6">
            <v>2881</v>
          </cell>
          <cell r="C6">
            <v>3271</v>
          </cell>
          <cell r="D6">
            <v>2895</v>
          </cell>
          <cell r="E6">
            <v>2747</v>
          </cell>
          <cell r="F6">
            <v>3336</v>
          </cell>
          <cell r="G6">
            <v>3480</v>
          </cell>
          <cell r="H6">
            <v>3440</v>
          </cell>
          <cell r="I6">
            <v>2740</v>
          </cell>
          <cell r="J6">
            <v>3135</v>
          </cell>
          <cell r="K6">
            <v>3182</v>
          </cell>
          <cell r="L6">
            <v>3339</v>
          </cell>
          <cell r="M6" t="e">
            <v>#REF!</v>
          </cell>
          <cell r="N6">
            <v>3529</v>
          </cell>
          <cell r="O6">
            <v>3203</v>
          </cell>
          <cell r="P6">
            <v>3241</v>
          </cell>
          <cell r="Q6">
            <v>3310</v>
          </cell>
          <cell r="R6">
            <v>3751</v>
          </cell>
          <cell r="S6">
            <v>3420</v>
          </cell>
          <cell r="T6">
            <v>3208</v>
          </cell>
          <cell r="U6">
            <v>3367</v>
          </cell>
          <cell r="Y6">
            <v>3336</v>
          </cell>
          <cell r="Z6">
            <v>3860</v>
          </cell>
          <cell r="AA6">
            <v>3684</v>
          </cell>
          <cell r="AB6">
            <v>3672</v>
          </cell>
          <cell r="AD6">
            <v>-5259.5468959999998</v>
          </cell>
          <cell r="AE6">
            <v>3935</v>
          </cell>
          <cell r="AM6">
            <v>6152</v>
          </cell>
          <cell r="AN6">
            <v>5642</v>
          </cell>
          <cell r="AO6">
            <v>6816</v>
          </cell>
          <cell r="AP6">
            <v>6180</v>
          </cell>
          <cell r="AQ6">
            <v>6317</v>
          </cell>
          <cell r="AR6" t="e">
            <v>#REF!</v>
          </cell>
          <cell r="AS6">
            <v>6732</v>
          </cell>
          <cell r="AT6">
            <v>6551</v>
          </cell>
          <cell r="AU6">
            <v>7171</v>
          </cell>
          <cell r="AV6">
            <v>6575</v>
          </cell>
          <cell r="AX6" t="e">
            <v>#REF!</v>
          </cell>
          <cell r="AY6" t="e">
            <v>#REF!</v>
          </cell>
          <cell r="AZ6" t="e">
            <v>#REF!</v>
          </cell>
          <cell r="BA6" t="e">
            <v>#REF!</v>
          </cell>
          <cell r="BB6" t="e">
            <v>#REF!</v>
          </cell>
          <cell r="BC6">
            <v>5956.4531040000002</v>
          </cell>
          <cell r="BD6">
            <v>14807</v>
          </cell>
          <cell r="BG6">
            <v>3208</v>
          </cell>
          <cell r="BH6">
            <v>3241</v>
          </cell>
          <cell r="BI6">
            <v>-1.0182042579450767E-2</v>
          </cell>
          <cell r="BJ6">
            <v>3420</v>
          </cell>
          <cell r="BK6">
            <v>-6.1988304093567259E-2</v>
          </cell>
          <cell r="BL6">
            <v>10379</v>
          </cell>
          <cell r="BM6">
            <v>9973</v>
          </cell>
          <cell r="BN6">
            <v>4.0709916775293342E-2</v>
          </cell>
          <cell r="BP6">
            <v>3935</v>
          </cell>
          <cell r="BR6">
            <v>13283</v>
          </cell>
          <cell r="BS6">
            <v>13746</v>
          </cell>
          <cell r="BV6">
            <v>3755.5803108808291</v>
          </cell>
          <cell r="BW6">
            <v>3720.1972500000002</v>
          </cell>
          <cell r="BY6">
            <v>-1</v>
          </cell>
        </row>
        <row r="7">
          <cell r="A7" t="str">
            <v>Non-license area</v>
          </cell>
          <cell r="AB7">
            <v>775</v>
          </cell>
        </row>
        <row r="8">
          <cell r="A8" t="str">
            <v>Mumbai</v>
          </cell>
          <cell r="AB8">
            <v>2897</v>
          </cell>
        </row>
        <row r="9">
          <cell r="A9" t="str">
            <v xml:space="preserve"> Sales </v>
          </cell>
          <cell r="B9">
            <v>2713</v>
          </cell>
          <cell r="C9">
            <v>3062</v>
          </cell>
          <cell r="D9">
            <v>2723</v>
          </cell>
          <cell r="E9">
            <v>2609</v>
          </cell>
          <cell r="F9">
            <v>3157</v>
          </cell>
          <cell r="G9">
            <v>3315</v>
          </cell>
          <cell r="H9">
            <v>3235</v>
          </cell>
          <cell r="I9">
            <v>2611</v>
          </cell>
          <cell r="J9">
            <v>2993</v>
          </cell>
          <cell r="K9">
            <v>2996</v>
          </cell>
          <cell r="L9">
            <v>3174</v>
          </cell>
          <cell r="M9" t="e">
            <v>#REF!</v>
          </cell>
          <cell r="N9">
            <v>3373</v>
          </cell>
          <cell r="O9">
            <v>3027</v>
          </cell>
          <cell r="P9">
            <v>3056</v>
          </cell>
          <cell r="Q9">
            <v>3207</v>
          </cell>
          <cell r="R9">
            <v>3617</v>
          </cell>
          <cell r="S9">
            <v>3341</v>
          </cell>
          <cell r="T9">
            <v>3352</v>
          </cell>
          <cell r="U9">
            <v>3306</v>
          </cell>
          <cell r="Y9">
            <v>3415</v>
          </cell>
          <cell r="Z9">
            <v>4056</v>
          </cell>
          <cell r="AA9">
            <v>3811</v>
          </cell>
          <cell r="AB9">
            <v>3614</v>
          </cell>
          <cell r="AD9" t="e">
            <v>#REF!</v>
          </cell>
          <cell r="AE9">
            <v>4115</v>
          </cell>
          <cell r="AM9">
            <v>5775</v>
          </cell>
          <cell r="AN9">
            <v>5332</v>
          </cell>
          <cell r="AO9">
            <v>6472</v>
          </cell>
          <cell r="AP9">
            <v>5846</v>
          </cell>
          <cell r="AQ9">
            <v>5989</v>
          </cell>
          <cell r="AR9" t="e">
            <v>#REF!</v>
          </cell>
          <cell r="AS9">
            <v>6400</v>
          </cell>
          <cell r="AT9">
            <v>6263</v>
          </cell>
          <cell r="AU9">
            <v>6958</v>
          </cell>
          <cell r="AV9">
            <v>6658</v>
          </cell>
          <cell r="AX9" t="e">
            <v>#REF!</v>
          </cell>
          <cell r="AY9" t="e">
            <v>#REF!</v>
          </cell>
          <cell r="AZ9" t="e">
            <v>#REF!</v>
          </cell>
          <cell r="BA9" t="e">
            <v>#REF!</v>
          </cell>
          <cell r="BB9" t="e">
            <v>#REF!</v>
          </cell>
          <cell r="BC9" t="e">
            <v>#REF!</v>
          </cell>
          <cell r="BD9">
            <v>14703</v>
          </cell>
          <cell r="BG9">
            <v>3352</v>
          </cell>
          <cell r="BH9">
            <v>3056</v>
          </cell>
          <cell r="BI9">
            <v>9.6858638743455572E-2</v>
          </cell>
          <cell r="BJ9">
            <v>3341</v>
          </cell>
          <cell r="BK9">
            <v>3.2924274169410239E-3</v>
          </cell>
          <cell r="BL9">
            <v>10310</v>
          </cell>
          <cell r="BM9">
            <v>9456</v>
          </cell>
          <cell r="BN9">
            <v>9.0313028764805514E-2</v>
          </cell>
          <cell r="BP9">
            <v>4115</v>
          </cell>
          <cell r="BR9">
            <v>12663</v>
          </cell>
          <cell r="BS9">
            <v>13616</v>
          </cell>
          <cell r="BV9">
            <v>3866.436143984221</v>
          </cell>
          <cell r="BW9">
            <v>3661.4359644607844</v>
          </cell>
          <cell r="BY9">
            <v>-1</v>
          </cell>
        </row>
        <row r="10">
          <cell r="A10" t="str">
            <v>Non-license area</v>
          </cell>
          <cell r="AB10">
            <v>756</v>
          </cell>
        </row>
        <row r="11">
          <cell r="A11" t="str">
            <v>Mumbai</v>
          </cell>
          <cell r="R11">
            <v>2983</v>
          </cell>
          <cell r="S11">
            <v>2731</v>
          </cell>
          <cell r="T11">
            <v>2840</v>
          </cell>
          <cell r="AB11">
            <v>2858</v>
          </cell>
        </row>
        <row r="12">
          <cell r="A12" t="str">
            <v>Derived Tariff (Rs/Unit)</v>
          </cell>
          <cell r="N12">
            <v>3.0811147346575751</v>
          </cell>
          <cell r="O12">
            <v>2.9256029071688139</v>
          </cell>
          <cell r="P12">
            <v>2.8455824607329845</v>
          </cell>
          <cell r="Q12">
            <v>2.6845650140318051</v>
          </cell>
          <cell r="R12">
            <v>2.8882499308819463</v>
          </cell>
          <cell r="S12">
            <v>2.9331038611194251</v>
          </cell>
          <cell r="T12">
            <v>3.4678699284009546</v>
          </cell>
          <cell r="U12">
            <v>3.3460677555958864</v>
          </cell>
          <cell r="Y12">
            <v>3.76398243045388</v>
          </cell>
          <cell r="Z12">
            <v>3.1051528599605525</v>
          </cell>
          <cell r="AA12">
            <v>3.2259511939123588</v>
          </cell>
          <cell r="AB12">
            <v>3.1699225235196455</v>
          </cell>
          <cell r="AD12" t="e">
            <v>#REF!</v>
          </cell>
          <cell r="AE12">
            <v>4.8623815309842042</v>
          </cell>
          <cell r="AS12">
            <v>3.0075625000000001</v>
          </cell>
          <cell r="AT12">
            <v>2.7631326840172443</v>
          </cell>
          <cell r="AU12">
            <v>2.9097872951997701</v>
          </cell>
          <cell r="AV12">
            <v>3.4073896064884353</v>
          </cell>
          <cell r="BC12" t="e">
            <v>#REF!</v>
          </cell>
          <cell r="BD12">
            <v>4.7728708426851663</v>
          </cell>
          <cell r="BG12">
            <v>3.4678699284009546</v>
          </cell>
          <cell r="BH12">
            <v>2.8455824607329845</v>
          </cell>
          <cell r="BI12">
            <v>0.21868544533679657</v>
          </cell>
          <cell r="BJ12">
            <v>2.9331038611194251</v>
          </cell>
          <cell r="BK12">
            <v>0.18232087665570584</v>
          </cell>
          <cell r="BL12">
            <v>3.0912318137730357</v>
          </cell>
          <cell r="BM12">
            <v>2.9552136209813873</v>
          </cell>
          <cell r="BN12">
            <v>4.602651795658641E-2</v>
          </cell>
          <cell r="BP12">
            <v>9.6388821385176193</v>
          </cell>
          <cell r="BR12">
            <v>2.8866698254757956</v>
          </cell>
          <cell r="BS12">
            <v>3.1531066392479432</v>
          </cell>
          <cell r="BV12">
            <v>4.6823319179081233</v>
          </cell>
          <cell r="BW12">
            <v>4.9855826177080251</v>
          </cell>
          <cell r="BY12">
            <v>-1</v>
          </cell>
        </row>
        <row r="13">
          <cell r="A13" t="str">
            <v>Fuel Cost (Rs/Unit)</v>
          </cell>
          <cell r="B13">
            <v>1.5999305796598402</v>
          </cell>
          <cell r="C13">
            <v>1.6204218893304798</v>
          </cell>
          <cell r="D13">
            <v>1.4719516407599309</v>
          </cell>
          <cell r="E13">
            <v>1.2789588642155079</v>
          </cell>
          <cell r="F13">
            <v>1.5755095923261391</v>
          </cell>
          <cell r="G13">
            <v>1.6001436781609195</v>
          </cell>
          <cell r="H13">
            <v>1.7527034883720931</v>
          </cell>
          <cell r="I13">
            <v>1.3885766423357664</v>
          </cell>
          <cell r="J13">
            <v>1.6533333333333333</v>
          </cell>
          <cell r="K13">
            <v>1.4533312382149592</v>
          </cell>
          <cell r="L13">
            <v>1.2351602276130578</v>
          </cell>
          <cell r="M13" t="e">
            <v>#REF!</v>
          </cell>
          <cell r="N13">
            <v>1.4533862283933126</v>
          </cell>
          <cell r="O13">
            <v>1.3489853262566345</v>
          </cell>
          <cell r="P13">
            <v>1.4099352051835854</v>
          </cell>
          <cell r="Q13">
            <v>1.3958912386706948</v>
          </cell>
          <cell r="R13">
            <v>1.6105838443081846</v>
          </cell>
          <cell r="S13">
            <v>1.4927485380116958</v>
          </cell>
          <cell r="T13">
            <v>2.0116271820448879</v>
          </cell>
          <cell r="U13">
            <v>1.8904959904959906</v>
          </cell>
          <cell r="Y13">
            <v>0.87431055155875292</v>
          </cell>
          <cell r="Z13">
            <v>0.5755440414507772</v>
          </cell>
          <cell r="AA13">
            <v>0.6327904451682953</v>
          </cell>
          <cell r="AB13">
            <v>1.2169934640522877</v>
          </cell>
          <cell r="AD13">
            <v>-0.67897483768343225</v>
          </cell>
          <cell r="AE13">
            <v>0.84216010165184241</v>
          </cell>
          <cell r="AS13">
            <v>1.4037136066547831</v>
          </cell>
          <cell r="AT13">
            <v>1.402839261181499</v>
          </cell>
          <cell r="AU13">
            <v>1.5543857202621671</v>
          </cell>
          <cell r="AV13">
            <v>1.9495969581749051</v>
          </cell>
          <cell r="BC13">
            <v>0.31822629455893725</v>
          </cell>
          <cell r="BD13">
            <v>3.2508070507192541</v>
          </cell>
          <cell r="BG13">
            <v>2.0116271820448879</v>
          </cell>
          <cell r="BH13">
            <v>1.4099352051835854</v>
          </cell>
          <cell r="BI13">
            <v>0.4267515093241161</v>
          </cell>
          <cell r="BJ13">
            <v>1.4927485380116958</v>
          </cell>
          <cell r="BK13">
            <v>0.34759949905851228</v>
          </cell>
          <cell r="BL13">
            <v>1.695712496386935</v>
          </cell>
          <cell r="BM13">
            <v>1.4057354858116915</v>
          </cell>
          <cell r="BN13">
            <v>0.20628134773720008</v>
          </cell>
          <cell r="BP13">
            <v>2.335679796696315</v>
          </cell>
          <cell r="BV13">
            <v>3</v>
          </cell>
          <cell r="BW13">
            <v>3.2904845276872967</v>
          </cell>
          <cell r="BY13">
            <v>-1</v>
          </cell>
        </row>
        <row r="14">
          <cell r="A14" t="str">
            <v>Cost of Power Purchased (Rs/unit)</v>
          </cell>
          <cell r="AE14">
            <v>26.276068376068377</v>
          </cell>
          <cell r="BD14" t="e">
            <v>#REF!</v>
          </cell>
        </row>
        <row r="15">
          <cell r="A15" t="str">
            <v>Power purchased (Million Units)</v>
          </cell>
          <cell r="AE15">
            <v>117</v>
          </cell>
          <cell r="BD15" t="e">
            <v>#REF!</v>
          </cell>
        </row>
        <row r="16">
          <cell r="Y16">
            <v>0.23228337743683999</v>
          </cell>
          <cell r="Z16">
            <v>0.18535127493146628</v>
          </cell>
          <cell r="AA16">
            <v>0.1961562364497095</v>
          </cell>
          <cell r="AB16">
            <v>0.38391899329483575</v>
          </cell>
          <cell r="AD16" t="e">
            <v>#REF!</v>
          </cell>
          <cell r="AE16">
            <v>0.17319909930666816</v>
          </cell>
          <cell r="BW16">
            <v>0.66</v>
          </cell>
        </row>
        <row r="17">
          <cell r="A17" t="str">
            <v>Net sales of electricity energy</v>
          </cell>
          <cell r="N17">
            <v>10392.6</v>
          </cell>
          <cell r="O17">
            <v>8855.7999999999993</v>
          </cell>
          <cell r="P17">
            <v>8696.1</v>
          </cell>
          <cell r="Q17">
            <v>8609.4</v>
          </cell>
          <cell r="R17">
            <v>10446.799999999999</v>
          </cell>
          <cell r="S17">
            <v>9799.5</v>
          </cell>
          <cell r="T17">
            <v>11624.3</v>
          </cell>
          <cell r="U17">
            <v>11062.1</v>
          </cell>
          <cell r="Y17">
            <v>12854</v>
          </cell>
          <cell r="Z17">
            <v>12594.5</v>
          </cell>
          <cell r="AA17">
            <v>12294.1</v>
          </cell>
          <cell r="AB17">
            <v>11456.099999999999</v>
          </cell>
          <cell r="AC17">
            <v>49198.7</v>
          </cell>
          <cell r="AD17">
            <v>17637.3</v>
          </cell>
          <cell r="AE17">
            <v>20008.7</v>
          </cell>
          <cell r="AF17">
            <v>19655.3</v>
          </cell>
          <cell r="AG17">
            <v>14529.599999999991</v>
          </cell>
          <cell r="AH17">
            <v>71830.899999999994</v>
          </cell>
          <cell r="AI17">
            <v>18552.900000000001</v>
          </cell>
          <cell r="AJ17">
            <v>16438</v>
          </cell>
          <cell r="AK17">
            <v>16003</v>
          </cell>
          <cell r="AS17">
            <v>19248.400000000001</v>
          </cell>
          <cell r="AT17">
            <v>17305.5</v>
          </cell>
          <cell r="AU17">
            <v>20246.3</v>
          </cell>
          <cell r="AV17">
            <v>22686.400000000001</v>
          </cell>
          <cell r="BA17" t="e">
            <v>#REF!</v>
          </cell>
          <cell r="BB17" t="e">
            <v>#REF!</v>
          </cell>
          <cell r="BC17">
            <v>43121.1</v>
          </cell>
          <cell r="BD17">
            <v>70175.520000000004</v>
          </cell>
          <cell r="BG17">
            <v>11624.3</v>
          </cell>
          <cell r="BH17">
            <v>8696.1</v>
          </cell>
          <cell r="BI17">
            <v>0.3367256586285805</v>
          </cell>
          <cell r="BJ17">
            <v>9799.5</v>
          </cell>
          <cell r="BK17">
            <v>0.18621358232562879</v>
          </cell>
          <cell r="BL17">
            <v>31870.6</v>
          </cell>
          <cell r="BM17">
            <v>27944.5</v>
          </cell>
          <cell r="BN17">
            <v>0.14049634096154873</v>
          </cell>
          <cell r="BP17">
            <v>39664</v>
          </cell>
          <cell r="BQ17">
            <v>79328</v>
          </cell>
          <cell r="BR17">
            <v>36553.9</v>
          </cell>
          <cell r="BS17">
            <v>42932.7</v>
          </cell>
          <cell r="BV17">
            <v>18103.937365530925</v>
          </cell>
          <cell r="BW17">
            <v>18254.391500266705</v>
          </cell>
        </row>
        <row r="18">
          <cell r="A18" t="str">
            <v>Income from EPC and contracts division</v>
          </cell>
          <cell r="N18">
            <v>475.9</v>
          </cell>
          <cell r="O18">
            <v>548.1</v>
          </cell>
          <cell r="P18">
            <v>712.9</v>
          </cell>
          <cell r="Q18">
            <v>1013.6</v>
          </cell>
          <cell r="R18">
            <v>452.50000000000006</v>
          </cell>
          <cell r="S18">
            <v>816.2</v>
          </cell>
          <cell r="T18">
            <v>689.4</v>
          </cell>
          <cell r="U18">
            <v>648.9</v>
          </cell>
          <cell r="Y18">
            <v>3386.1</v>
          </cell>
          <cell r="Z18">
            <v>2822.8</v>
          </cell>
          <cell r="AA18">
            <v>2760.8</v>
          </cell>
          <cell r="AB18">
            <v>4963.2999999999993</v>
          </cell>
          <cell r="AC18">
            <v>13933</v>
          </cell>
          <cell r="AD18">
            <v>4343.8</v>
          </cell>
          <cell r="AE18">
            <v>4339.3999999999996</v>
          </cell>
          <cell r="AF18">
            <v>6817.2</v>
          </cell>
          <cell r="AG18">
            <v>8867.1999999999971</v>
          </cell>
          <cell r="AH18">
            <v>24367.599999999999</v>
          </cell>
          <cell r="AI18">
            <v>5519.3</v>
          </cell>
          <cell r="AJ18">
            <v>9280.7999999999993</v>
          </cell>
          <cell r="AK18">
            <v>6348.4</v>
          </cell>
          <cell r="AS18">
            <v>1024</v>
          </cell>
          <cell r="AT18">
            <v>1726.5</v>
          </cell>
          <cell r="AU18">
            <v>1268.7</v>
          </cell>
          <cell r="AV18">
            <v>1338.3</v>
          </cell>
          <cell r="BA18" t="e">
            <v>#REF!</v>
          </cell>
          <cell r="BB18" t="e">
            <v>#REF!</v>
          </cell>
          <cell r="BC18">
            <v>6077.5999999999985</v>
          </cell>
          <cell r="BD18">
            <v>2187.1</v>
          </cell>
          <cell r="BG18">
            <v>689.4</v>
          </cell>
          <cell r="BH18">
            <v>712.9</v>
          </cell>
          <cell r="BI18">
            <v>-3.2963950063122471E-2</v>
          </cell>
          <cell r="BJ18">
            <v>816.2</v>
          </cell>
          <cell r="BK18">
            <v>-0.15535407988238181</v>
          </cell>
          <cell r="BL18">
            <v>1958.1</v>
          </cell>
          <cell r="BM18">
            <v>1736.9</v>
          </cell>
          <cell r="BN18">
            <v>0.12735333064655419</v>
          </cell>
          <cell r="BP18">
            <v>11156.599999999999</v>
          </cell>
          <cell r="BR18">
            <v>2750.5</v>
          </cell>
          <cell r="BS18">
            <v>2607</v>
          </cell>
        </row>
        <row r="19">
          <cell r="A19" t="str">
            <v>Other operating income</v>
          </cell>
          <cell r="Y19">
            <v>3599.2</v>
          </cell>
          <cell r="Z19">
            <v>213.5</v>
          </cell>
          <cell r="AA19">
            <v>259.89999999999998</v>
          </cell>
          <cell r="AB19">
            <v>-2720.1</v>
          </cell>
          <cell r="AC19">
            <v>1352.5</v>
          </cell>
          <cell r="AD19">
            <v>921.8</v>
          </cell>
          <cell r="AE19">
            <v>384.2</v>
          </cell>
          <cell r="AF19">
            <v>703.8</v>
          </cell>
          <cell r="AG19">
            <v>477.79999999999995</v>
          </cell>
          <cell r="AH19">
            <v>2487.6</v>
          </cell>
          <cell r="AI19">
            <v>391.1</v>
          </cell>
          <cell r="AJ19">
            <v>776.8</v>
          </cell>
          <cell r="AK19">
            <v>523.5</v>
          </cell>
        </row>
        <row r="20">
          <cell r="A20" t="str">
            <v>Net Sales/Income from Operations</v>
          </cell>
          <cell r="B20">
            <v>9328</v>
          </cell>
          <cell r="C20">
            <v>11044.8</v>
          </cell>
          <cell r="D20">
            <v>9288.2000000000007</v>
          </cell>
          <cell r="E20">
            <v>8356.7999999999993</v>
          </cell>
          <cell r="F20">
            <v>10403.9</v>
          </cell>
          <cell r="G20">
            <v>12021.4</v>
          </cell>
          <cell r="H20">
            <v>11479.1</v>
          </cell>
          <cell r="I20">
            <v>9100.6</v>
          </cell>
          <cell r="J20">
            <v>10757.400000000001</v>
          </cell>
          <cell r="K20">
            <v>10619.3</v>
          </cell>
          <cell r="L20">
            <v>10274.5</v>
          </cell>
          <cell r="M20">
            <v>10420.799999999999</v>
          </cell>
          <cell r="N20">
            <v>10868.5</v>
          </cell>
          <cell r="O20">
            <v>9403.9</v>
          </cell>
          <cell r="P20">
            <v>9409</v>
          </cell>
          <cell r="Q20">
            <v>9623</v>
          </cell>
          <cell r="R20">
            <v>10899.3</v>
          </cell>
          <cell r="S20">
            <v>10615.7</v>
          </cell>
          <cell r="T20">
            <v>12313.699999999999</v>
          </cell>
          <cell r="U20">
            <v>11711</v>
          </cell>
          <cell r="Y20">
            <v>19839.3</v>
          </cell>
          <cell r="Z20">
            <v>15630.8</v>
          </cell>
          <cell r="AA20">
            <v>15314.800000000001</v>
          </cell>
          <cell r="AB20">
            <v>14194</v>
          </cell>
          <cell r="AC20">
            <v>64484.2</v>
          </cell>
          <cell r="AD20">
            <v>22902.899999999998</v>
          </cell>
          <cell r="AE20">
            <v>24732.3</v>
          </cell>
          <cell r="AF20">
            <v>27176.3</v>
          </cell>
          <cell r="AG20">
            <v>23874.599999999988</v>
          </cell>
          <cell r="AH20">
            <v>98686.1</v>
          </cell>
          <cell r="AI20">
            <v>24463.3</v>
          </cell>
          <cell r="AJ20">
            <v>26495.599999999999</v>
          </cell>
          <cell r="AK20">
            <v>22874.9</v>
          </cell>
          <cell r="AM20">
            <v>20372.8</v>
          </cell>
          <cell r="AN20">
            <v>17645</v>
          </cell>
          <cell r="AO20">
            <v>22425.3</v>
          </cell>
          <cell r="AP20">
            <v>20579.7</v>
          </cell>
          <cell r="AQ20">
            <v>21376.7</v>
          </cell>
          <cell r="AR20">
            <v>20695.3</v>
          </cell>
          <cell r="AS20">
            <v>20272.400000000001</v>
          </cell>
          <cell r="AT20">
            <v>19032</v>
          </cell>
          <cell r="AU20">
            <v>21515</v>
          </cell>
          <cell r="AV20">
            <v>24024.699999999997</v>
          </cell>
          <cell r="AX20" t="e">
            <v>#REF!</v>
          </cell>
          <cell r="AY20" t="e">
            <v>#REF!</v>
          </cell>
          <cell r="AZ20" t="e">
            <v>#REF!</v>
          </cell>
          <cell r="BA20" t="e">
            <v>#REF!</v>
          </cell>
          <cell r="BB20" t="e">
            <v>#REF!</v>
          </cell>
          <cell r="BC20">
            <v>49198.7</v>
          </cell>
          <cell r="BD20">
            <v>72362.62000000001</v>
          </cell>
          <cell r="BG20">
            <v>12313.699999999999</v>
          </cell>
          <cell r="BH20">
            <v>9409</v>
          </cell>
          <cell r="BI20">
            <v>0.30871506004888927</v>
          </cell>
          <cell r="BJ20">
            <v>10615.7</v>
          </cell>
          <cell r="BK20">
            <v>0.15995176954887547</v>
          </cell>
          <cell r="BL20">
            <v>33828.699999999997</v>
          </cell>
          <cell r="BM20">
            <v>29681.4</v>
          </cell>
          <cell r="BN20">
            <v>0.13972723658587527</v>
          </cell>
          <cell r="BP20">
            <v>51908.6</v>
          </cell>
          <cell r="BQ20">
            <v>103817.2</v>
          </cell>
          <cell r="BR20">
            <v>39304.400000000001</v>
          </cell>
          <cell r="BS20">
            <v>45539.7</v>
          </cell>
          <cell r="BU20">
            <v>18322</v>
          </cell>
          <cell r="BV20">
            <v>18103.937365530925</v>
          </cell>
          <cell r="BW20">
            <v>18254.391500266705</v>
          </cell>
          <cell r="BX20">
            <v>-1.1901682920482215E-2</v>
          </cell>
          <cell r="BY20">
            <v>0.50112649261273079</v>
          </cell>
          <cell r="CA20">
            <v>74</v>
          </cell>
        </row>
        <row r="22">
          <cell r="A22" t="str">
            <v> Expenditure</v>
          </cell>
          <cell r="B22">
            <v>7237.3999999999987</v>
          </cell>
          <cell r="C22">
            <v>8075.4999999999991</v>
          </cell>
          <cell r="D22">
            <v>7232.7000000000007</v>
          </cell>
          <cell r="E22">
            <v>6425.2999999999993</v>
          </cell>
          <cell r="F22">
            <v>7844.8</v>
          </cell>
          <cell r="G22">
            <v>8322.6</v>
          </cell>
          <cell r="H22">
            <v>8320.3000000000011</v>
          </cell>
          <cell r="I22">
            <v>6562.9000000000005</v>
          </cell>
          <cell r="J22">
            <v>7957.1999999999989</v>
          </cell>
          <cell r="K22">
            <v>7564.5</v>
          </cell>
          <cell r="L22">
            <v>6714.4</v>
          </cell>
          <cell r="M22">
            <v>7605.8000000000011</v>
          </cell>
          <cell r="N22">
            <v>7742.4</v>
          </cell>
          <cell r="O22">
            <v>7205.1</v>
          </cell>
          <cell r="P22">
            <v>7172.3</v>
          </cell>
          <cell r="Q22">
            <v>8054.4</v>
          </cell>
          <cell r="R22">
            <v>8577.1</v>
          </cell>
          <cell r="S22">
            <v>8212.5</v>
          </cell>
          <cell r="T22">
            <v>10345.500000000002</v>
          </cell>
          <cell r="U22">
            <v>10138.200000000001</v>
          </cell>
          <cell r="Y22">
            <v>15864.199999999997</v>
          </cell>
          <cell r="Z22">
            <v>13305.8</v>
          </cell>
          <cell r="AA22">
            <v>13750.500000000002</v>
          </cell>
          <cell r="AB22">
            <v>13936</v>
          </cell>
          <cell r="AC22">
            <v>56856.500000000015</v>
          </cell>
          <cell r="AD22">
            <v>20044.599999999999</v>
          </cell>
          <cell r="AE22">
            <v>21960.399999999998</v>
          </cell>
          <cell r="AF22">
            <v>24056.300000000003</v>
          </cell>
          <cell r="AG22">
            <v>22315.500000000004</v>
          </cell>
          <cell r="AH22">
            <v>88376.799999999988</v>
          </cell>
          <cell r="AI22">
            <v>21468.100000000002</v>
          </cell>
          <cell r="AJ22">
            <v>23366.399999999994</v>
          </cell>
          <cell r="AK22">
            <v>20521.2</v>
          </cell>
          <cell r="AM22">
            <v>15312.899999999998</v>
          </cell>
          <cell r="AN22">
            <v>13658</v>
          </cell>
          <cell r="AO22">
            <v>16167.400000000001</v>
          </cell>
          <cell r="AP22">
            <v>14883.2</v>
          </cell>
          <cell r="AQ22">
            <v>15521.699999999999</v>
          </cell>
          <cell r="AR22">
            <v>14320.2</v>
          </cell>
          <cell r="AS22">
            <v>14947.5</v>
          </cell>
          <cell r="AT22">
            <v>15226.7</v>
          </cell>
          <cell r="AU22">
            <v>16789.599999999999</v>
          </cell>
          <cell r="AV22">
            <v>20483.700000000004</v>
          </cell>
          <cell r="AX22" t="e">
            <v>#REF!</v>
          </cell>
          <cell r="AY22" t="e">
            <v>#REF!</v>
          </cell>
          <cell r="AZ22" t="e">
            <v>#REF!</v>
          </cell>
          <cell r="BA22" t="e">
            <v>#REF!</v>
          </cell>
          <cell r="BB22" t="e">
            <v>#REF!</v>
          </cell>
          <cell r="BC22" t="e">
            <v>#REF!</v>
          </cell>
          <cell r="BD22">
            <v>61172.6</v>
          </cell>
          <cell r="BG22">
            <v>10345.500000000002</v>
          </cell>
          <cell r="BH22">
            <v>7172.3</v>
          </cell>
          <cell r="BI22">
            <v>0.44242432692441769</v>
          </cell>
          <cell r="BJ22">
            <v>8212.5</v>
          </cell>
          <cell r="BK22">
            <v>0.25972602739726058</v>
          </cell>
          <cell r="BL22">
            <v>27135.1</v>
          </cell>
          <cell r="BM22">
            <v>22119.8</v>
          </cell>
          <cell r="BN22">
            <v>0.22673351476957304</v>
          </cell>
          <cell r="BP22">
            <v>46016.7</v>
          </cell>
          <cell r="BR22">
            <v>30174.2</v>
          </cell>
          <cell r="BS22">
            <v>37273.299999999996</v>
          </cell>
          <cell r="BV22">
            <v>14588.78545328898</v>
          </cell>
          <cell r="BW22">
            <v>14841.90149106983</v>
          </cell>
          <cell r="BY22">
            <v>0.6489583781339805</v>
          </cell>
        </row>
        <row r="23">
          <cell r="A23" t="str">
            <v>Cost of electricty purchased</v>
          </cell>
          <cell r="B23">
            <v>344.4</v>
          </cell>
          <cell r="C23">
            <v>336.5</v>
          </cell>
          <cell r="D23">
            <v>361.2</v>
          </cell>
          <cell r="E23">
            <v>326.39999999999998</v>
          </cell>
          <cell r="F23">
            <v>351.1</v>
          </cell>
          <cell r="G23">
            <v>460.2</v>
          </cell>
          <cell r="H23">
            <v>386.8</v>
          </cell>
          <cell r="I23">
            <v>456.1</v>
          </cell>
          <cell r="J23">
            <v>467.4</v>
          </cell>
          <cell r="K23">
            <v>627.20000000000005</v>
          </cell>
          <cell r="L23">
            <v>420</v>
          </cell>
          <cell r="M23">
            <v>654.6</v>
          </cell>
          <cell r="N23">
            <v>399.5</v>
          </cell>
          <cell r="O23">
            <v>355.5</v>
          </cell>
          <cell r="P23">
            <v>367.4</v>
          </cell>
          <cell r="Q23">
            <v>651.6</v>
          </cell>
          <cell r="R23">
            <v>379</v>
          </cell>
          <cell r="S23">
            <v>425.7</v>
          </cell>
          <cell r="T23">
            <v>447.3</v>
          </cell>
          <cell r="U23">
            <v>484.8</v>
          </cell>
          <cell r="Y23">
            <v>6711</v>
          </cell>
          <cell r="Z23">
            <v>6492.2</v>
          </cell>
          <cell r="AA23">
            <v>6481.7</v>
          </cell>
          <cell r="AB23">
            <v>5192</v>
          </cell>
          <cell r="AC23">
            <v>24876.9</v>
          </cell>
          <cell r="AD23">
            <v>10822.6</v>
          </cell>
          <cell r="AE23">
            <v>12177</v>
          </cell>
          <cell r="AF23">
            <v>12339</v>
          </cell>
          <cell r="AG23">
            <v>7201.3000000000029</v>
          </cell>
          <cell r="AH23">
            <v>42539.9</v>
          </cell>
          <cell r="AI23">
            <v>9848.2999999999993</v>
          </cell>
          <cell r="AJ23">
            <v>8810.7999999999993</v>
          </cell>
          <cell r="AK23">
            <v>8910.1</v>
          </cell>
          <cell r="AM23">
            <v>680.9</v>
          </cell>
          <cell r="AN23">
            <v>687.59999999999991</v>
          </cell>
          <cell r="AO23">
            <v>811.3</v>
          </cell>
          <cell r="AP23">
            <v>842.90000000000009</v>
          </cell>
          <cell r="AQ23">
            <v>1094.5999999999999</v>
          </cell>
          <cell r="AR23">
            <v>1074.5999999999999</v>
          </cell>
          <cell r="AS23">
            <v>755</v>
          </cell>
          <cell r="AT23">
            <v>1019</v>
          </cell>
          <cell r="AU23">
            <v>804.7</v>
          </cell>
          <cell r="AV23">
            <v>932.1</v>
          </cell>
          <cell r="AX23" t="e">
            <v>#REF!</v>
          </cell>
          <cell r="AY23" t="e">
            <v>#REF!</v>
          </cell>
          <cell r="AZ23" t="e">
            <v>#REF!</v>
          </cell>
          <cell r="BA23" t="e">
            <v>#REF!</v>
          </cell>
          <cell r="BB23" t="e">
            <v>#REF!</v>
          </cell>
          <cell r="BC23" t="e">
            <v>#REF!</v>
          </cell>
          <cell r="BD23">
            <v>2919</v>
          </cell>
          <cell r="BG23">
            <v>447.3</v>
          </cell>
          <cell r="BH23">
            <v>367.4</v>
          </cell>
          <cell r="BI23">
            <v>0.21747414262384335</v>
          </cell>
          <cell r="BJ23">
            <v>425.7</v>
          </cell>
          <cell r="BK23">
            <v>5.0739957716702033E-2</v>
          </cell>
          <cell r="BL23">
            <v>1252</v>
          </cell>
          <cell r="BM23">
            <v>1122.4000000000001</v>
          </cell>
          <cell r="BN23">
            <v>0.11546685673556656</v>
          </cell>
          <cell r="BP23">
            <v>24516</v>
          </cell>
          <cell r="BQ23">
            <v>49032</v>
          </cell>
          <cell r="BR23">
            <v>1774</v>
          </cell>
          <cell r="BS23">
            <v>1736.8</v>
          </cell>
          <cell r="BV23">
            <v>700</v>
          </cell>
          <cell r="BW23">
            <v>750</v>
          </cell>
          <cell r="BY23">
            <v>16.627142857142857</v>
          </cell>
        </row>
        <row r="24">
          <cell r="A24" t="str">
            <v>Cost of fuel</v>
          </cell>
          <cell r="B24">
            <v>1000.2</v>
          </cell>
          <cell r="C24">
            <v>986.9</v>
          </cell>
          <cell r="D24">
            <v>998.3</v>
          </cell>
          <cell r="E24">
            <v>1004.9</v>
          </cell>
          <cell r="F24">
            <v>996.6</v>
          </cell>
          <cell r="G24">
            <v>1080</v>
          </cell>
          <cell r="H24">
            <v>990.6</v>
          </cell>
          <cell r="I24">
            <v>1001.8</v>
          </cell>
          <cell r="J24">
            <v>1090</v>
          </cell>
          <cell r="K24">
            <v>1004.7</v>
          </cell>
          <cell r="L24">
            <v>998.1</v>
          </cell>
          <cell r="M24">
            <v>1002.1</v>
          </cell>
          <cell r="N24">
            <v>1104.9000000000001</v>
          </cell>
          <cell r="O24">
            <v>1028</v>
          </cell>
          <cell r="P24">
            <v>1034</v>
          </cell>
          <cell r="Q24">
            <v>990.1</v>
          </cell>
          <cell r="R24">
            <v>1110.7</v>
          </cell>
          <cell r="S24">
            <v>1335.5</v>
          </cell>
          <cell r="T24">
            <v>2080.8000000000002</v>
          </cell>
          <cell r="U24">
            <v>1305</v>
          </cell>
          <cell r="Y24">
            <v>2722.4</v>
          </cell>
          <cell r="Z24">
            <v>1990.9</v>
          </cell>
          <cell r="AA24">
            <v>2499</v>
          </cell>
          <cell r="AB24">
            <v>2942.9000000000005</v>
          </cell>
          <cell r="AC24">
            <v>10155.200000000001</v>
          </cell>
          <cell r="AD24">
            <v>2967.9</v>
          </cell>
          <cell r="AE24">
            <v>3074.3</v>
          </cell>
          <cell r="AF24">
            <v>2581.6999999999998</v>
          </cell>
          <cell r="AG24">
            <v>3043.8999999999978</v>
          </cell>
          <cell r="AH24">
            <v>11667.8</v>
          </cell>
          <cell r="AI24">
            <v>3234.2</v>
          </cell>
          <cell r="AJ24">
            <v>3055.9</v>
          </cell>
          <cell r="AK24">
            <v>2705.1</v>
          </cell>
          <cell r="AM24">
            <v>1987.1</v>
          </cell>
          <cell r="AN24">
            <v>2003.1999999999998</v>
          </cell>
          <cell r="AO24">
            <v>2076.6</v>
          </cell>
          <cell r="AP24">
            <v>1992.4</v>
          </cell>
          <cell r="AQ24">
            <v>2094.6999999999998</v>
          </cell>
          <cell r="AR24">
            <v>2000.2</v>
          </cell>
          <cell r="AS24">
            <v>2132.9</v>
          </cell>
          <cell r="AT24">
            <v>2024.1</v>
          </cell>
          <cell r="AU24">
            <v>2446.1999999999998</v>
          </cell>
          <cell r="AV24">
            <v>3385.8</v>
          </cell>
          <cell r="AX24" t="e">
            <v>#REF!</v>
          </cell>
          <cell r="AY24" t="e">
            <v>#REF!</v>
          </cell>
          <cell r="AZ24" t="e">
            <v>#REF!</v>
          </cell>
          <cell r="BA24" t="e">
            <v>#REF!</v>
          </cell>
          <cell r="BB24" t="e">
            <v>#REF!</v>
          </cell>
          <cell r="BC24">
            <v>32195</v>
          </cell>
          <cell r="BD24">
            <v>4935</v>
          </cell>
          <cell r="BG24">
            <v>2080.8000000000002</v>
          </cell>
          <cell r="BH24">
            <v>1034</v>
          </cell>
          <cell r="BI24">
            <v>1.0123791102514508</v>
          </cell>
          <cell r="BJ24">
            <v>1335.5</v>
          </cell>
          <cell r="BK24">
            <v>0.55806813927368037</v>
          </cell>
          <cell r="BL24">
            <v>4527</v>
          </cell>
          <cell r="BM24">
            <v>3166.9</v>
          </cell>
          <cell r="BN24">
            <v>0.42947361773343018</v>
          </cell>
          <cell r="BP24">
            <v>5656</v>
          </cell>
          <cell r="BQ24">
            <v>11312</v>
          </cell>
          <cell r="BR24">
            <v>4157</v>
          </cell>
          <cell r="BS24">
            <v>5832</v>
          </cell>
          <cell r="BV24">
            <v>1622.0445206464917</v>
          </cell>
          <cell r="BW24">
            <v>650.65</v>
          </cell>
          <cell r="BY24">
            <v>0.59163325490660523</v>
          </cell>
        </row>
        <row r="25">
          <cell r="A25" t="str">
            <v>Tax on electricity</v>
          </cell>
          <cell r="Y25">
            <v>353</v>
          </cell>
          <cell r="Z25">
            <v>337</v>
          </cell>
          <cell r="AA25">
            <v>330.5</v>
          </cell>
          <cell r="AB25">
            <v>295.29999999999995</v>
          </cell>
          <cell r="AC25">
            <v>1315.8</v>
          </cell>
          <cell r="AD25">
            <v>370.4</v>
          </cell>
          <cell r="AE25">
            <v>416</v>
          </cell>
          <cell r="AF25">
            <v>388.1</v>
          </cell>
          <cell r="AG25">
            <v>355.09999999999991</v>
          </cell>
          <cell r="AH25">
            <v>1529.6</v>
          </cell>
          <cell r="AI25">
            <v>422.5</v>
          </cell>
          <cell r="AJ25">
            <v>399</v>
          </cell>
          <cell r="AK25">
            <v>386.6</v>
          </cell>
        </row>
        <row r="26">
          <cell r="A26" t="str">
            <v>Cost of materials</v>
          </cell>
          <cell r="B26">
            <v>4609.3999999999996</v>
          </cell>
          <cell r="C26">
            <v>5300.4</v>
          </cell>
          <cell r="D26">
            <v>4261.3</v>
          </cell>
          <cell r="E26">
            <v>3513.3</v>
          </cell>
          <cell r="F26">
            <v>5255.9</v>
          </cell>
          <cell r="G26">
            <v>5568.5</v>
          </cell>
          <cell r="H26">
            <v>6029.3</v>
          </cell>
          <cell r="I26">
            <v>3804.7</v>
          </cell>
          <cell r="J26">
            <v>5183.2</v>
          </cell>
          <cell r="K26">
            <v>4624.5</v>
          </cell>
          <cell r="L26">
            <v>4124.2</v>
          </cell>
          <cell r="M26">
            <v>4223.1000000000004</v>
          </cell>
          <cell r="N26">
            <v>5129</v>
          </cell>
          <cell r="O26">
            <v>4320.8</v>
          </cell>
          <cell r="P26">
            <v>4569.6000000000004</v>
          </cell>
          <cell r="Q26">
            <v>4620.3999999999996</v>
          </cell>
          <cell r="R26">
            <v>6041.3</v>
          </cell>
          <cell r="S26">
            <v>5105.2</v>
          </cell>
          <cell r="T26">
            <v>6453.3</v>
          </cell>
          <cell r="U26">
            <v>6365.3</v>
          </cell>
          <cell r="Y26">
            <v>2916.7</v>
          </cell>
          <cell r="Z26">
            <v>2221.6</v>
          </cell>
          <cell r="AA26">
            <v>2331.1999999999998</v>
          </cell>
          <cell r="AB26">
            <v>4468.8</v>
          </cell>
          <cell r="AC26">
            <v>11938.3</v>
          </cell>
          <cell r="AD26">
            <v>3571.1</v>
          </cell>
          <cell r="AE26">
            <v>3313.9</v>
          </cell>
          <cell r="AF26">
            <v>5877</v>
          </cell>
          <cell r="AG26">
            <v>6902.9000000000015</v>
          </cell>
          <cell r="AH26">
            <v>19664.900000000001</v>
          </cell>
          <cell r="AI26">
            <v>4407.3999999999996</v>
          </cell>
          <cell r="AJ26">
            <v>8116</v>
          </cell>
          <cell r="AK26">
            <v>5013.8</v>
          </cell>
          <cell r="AM26">
            <v>9909.7999999999993</v>
          </cell>
          <cell r="AN26">
            <v>7774.6</v>
          </cell>
          <cell r="AO26">
            <v>10824.4</v>
          </cell>
          <cell r="AP26">
            <v>9834</v>
          </cell>
          <cell r="AQ26">
            <v>9807.7000000000007</v>
          </cell>
          <cell r="AR26">
            <v>8347.2999999999993</v>
          </cell>
          <cell r="AS26">
            <v>9449.7999999999993</v>
          </cell>
          <cell r="AT26">
            <v>9190</v>
          </cell>
          <cell r="AU26">
            <v>11146.5</v>
          </cell>
          <cell r="AV26">
            <v>12818.6</v>
          </cell>
          <cell r="AX26" t="e">
            <v>#REF!</v>
          </cell>
          <cell r="AY26" t="e">
            <v>#REF!</v>
          </cell>
          <cell r="AZ26" t="e">
            <v>#REF!</v>
          </cell>
          <cell r="BA26" t="e">
            <v>#REF!</v>
          </cell>
          <cell r="BB26" t="e">
            <v>#REF!</v>
          </cell>
          <cell r="BC26">
            <v>1895.5</v>
          </cell>
          <cell r="BD26">
            <v>48134.7</v>
          </cell>
          <cell r="BG26">
            <v>6453.3</v>
          </cell>
          <cell r="BH26">
            <v>4569.6000000000004</v>
          </cell>
          <cell r="BI26">
            <v>0.41222426470588225</v>
          </cell>
          <cell r="BJ26">
            <v>5105.2</v>
          </cell>
          <cell r="BK26">
            <v>0.26406409151453425</v>
          </cell>
          <cell r="BL26">
            <v>17599.8</v>
          </cell>
          <cell r="BM26">
            <v>14019.4</v>
          </cell>
          <cell r="BN26">
            <v>0.25538896101117015</v>
          </cell>
          <cell r="BP26">
            <v>9190.9</v>
          </cell>
          <cell r="BQ26">
            <v>18381.8</v>
          </cell>
          <cell r="BR26">
            <v>18639.8</v>
          </cell>
          <cell r="BS26">
            <v>23965.1</v>
          </cell>
          <cell r="BV26">
            <v>11266.740932642488</v>
          </cell>
          <cell r="BW26">
            <v>12241.25149106983</v>
          </cell>
          <cell r="BY26">
            <v>-0.47837621942891206</v>
          </cell>
        </row>
        <row r="27">
          <cell r="A27" t="str">
            <v>Employee costs</v>
          </cell>
          <cell r="Y27">
            <v>996.3</v>
          </cell>
          <cell r="Z27">
            <v>1043.8</v>
          </cell>
          <cell r="AA27">
            <v>937.4</v>
          </cell>
          <cell r="AB27">
            <v>994.90000000000009</v>
          </cell>
          <cell r="AC27">
            <v>3972.4</v>
          </cell>
          <cell r="AD27">
            <v>1245.0999999999999</v>
          </cell>
          <cell r="AE27">
            <v>1372.1</v>
          </cell>
          <cell r="AF27">
            <v>1435.8</v>
          </cell>
          <cell r="AG27">
            <v>1313.1999999999998</v>
          </cell>
          <cell r="AH27">
            <v>5366.2</v>
          </cell>
          <cell r="AI27">
            <v>1549.4</v>
          </cell>
          <cell r="AJ27">
            <v>1610.1</v>
          </cell>
          <cell r="AK27">
            <v>1721.6</v>
          </cell>
          <cell r="BP27">
            <v>2807.8999999999996</v>
          </cell>
        </row>
        <row r="28">
          <cell r="A28" t="str">
            <v xml:space="preserve"> Other expenditure</v>
          </cell>
          <cell r="B28">
            <v>1283.4000000000001</v>
          </cell>
          <cell r="C28">
            <v>1451.7</v>
          </cell>
          <cell r="D28">
            <v>1611.9</v>
          </cell>
          <cell r="E28">
            <v>1580.7</v>
          </cell>
          <cell r="F28">
            <v>1241.2</v>
          </cell>
          <cell r="G28">
            <v>1213.9000000000001</v>
          </cell>
          <cell r="H28">
            <v>913.6</v>
          </cell>
          <cell r="I28">
            <v>1300.3</v>
          </cell>
          <cell r="J28">
            <v>1216.5999999999999</v>
          </cell>
          <cell r="K28">
            <v>1308.1000000000001</v>
          </cell>
          <cell r="L28">
            <v>1172.0999999999999</v>
          </cell>
          <cell r="M28">
            <v>1725.9999999999998</v>
          </cell>
          <cell r="N28">
            <v>1109</v>
          </cell>
          <cell r="O28">
            <v>1500.8000000000002</v>
          </cell>
          <cell r="P28">
            <v>1201.3</v>
          </cell>
          <cell r="Q28">
            <v>1792.3000000000002</v>
          </cell>
          <cell r="R28">
            <v>1046.0999999999999</v>
          </cell>
          <cell r="S28">
            <v>1346.1</v>
          </cell>
          <cell r="T28">
            <v>1364.1</v>
          </cell>
          <cell r="U28">
            <v>1983.1</v>
          </cell>
          <cell r="Y28">
            <v>2164.8000000000002</v>
          </cell>
          <cell r="Z28">
            <v>1220.3</v>
          </cell>
          <cell r="AA28">
            <v>1170.7</v>
          </cell>
          <cell r="AB28">
            <v>42.099999999999454</v>
          </cell>
          <cell r="AC28">
            <v>4597.8999999999996</v>
          </cell>
          <cell r="AD28">
            <v>1067.5</v>
          </cell>
          <cell r="AE28">
            <v>1607.1</v>
          </cell>
          <cell r="AF28">
            <v>1434.7</v>
          </cell>
          <cell r="AG28">
            <v>3499.0999999999995</v>
          </cell>
          <cell r="AH28">
            <v>7608.4</v>
          </cell>
          <cell r="AI28">
            <v>2006.3</v>
          </cell>
          <cell r="AJ28">
            <v>1374.6</v>
          </cell>
          <cell r="AK28">
            <v>1784</v>
          </cell>
          <cell r="AM28">
            <v>2735.1000000000004</v>
          </cell>
          <cell r="AN28">
            <v>3192.6000000000004</v>
          </cell>
          <cell r="AO28">
            <v>3192.6000000000004</v>
          </cell>
          <cell r="AP28">
            <v>2821.9</v>
          </cell>
          <cell r="AQ28">
            <v>2455.1000000000004</v>
          </cell>
          <cell r="AR28">
            <v>2127.5</v>
          </cell>
          <cell r="AS28">
            <v>2213.9</v>
          </cell>
          <cell r="AT28">
            <v>2516.8999999999996</v>
          </cell>
          <cell r="AU28">
            <v>2524.6999999999998</v>
          </cell>
          <cell r="AV28">
            <v>2480.1999999999998</v>
          </cell>
          <cell r="AX28" t="e">
            <v>#REF!</v>
          </cell>
          <cell r="AY28" t="e">
            <v>#REF!</v>
          </cell>
          <cell r="AZ28" t="e">
            <v>#REF!</v>
          </cell>
          <cell r="BA28" t="e">
            <v>#REF!</v>
          </cell>
          <cell r="BB28" t="e">
            <v>#REF!</v>
          </cell>
          <cell r="BC28" t="e">
            <v>#REF!</v>
          </cell>
          <cell r="BD28">
            <v>5183.8999999999996</v>
          </cell>
          <cell r="BG28">
            <v>1364.1</v>
          </cell>
          <cell r="BH28">
            <v>1201.3</v>
          </cell>
          <cell r="BI28">
            <v>0.13551985349205031</v>
          </cell>
          <cell r="BJ28">
            <v>1346.1</v>
          </cell>
          <cell r="BK28">
            <v>1.3371963449966495E-2</v>
          </cell>
          <cell r="BL28">
            <v>3756.2999999999997</v>
          </cell>
          <cell r="BM28">
            <v>3811.1000000000004</v>
          </cell>
          <cell r="BN28">
            <v>-1.4379050667786331E-2</v>
          </cell>
          <cell r="BP28">
            <v>3041.8</v>
          </cell>
          <cell r="BQ28">
            <v>6083.6</v>
          </cell>
          <cell r="BR28">
            <v>5603.4000000000005</v>
          </cell>
          <cell r="BS28">
            <v>5739.4</v>
          </cell>
          <cell r="BV28">
            <v>1000</v>
          </cell>
          <cell r="BW28">
            <v>1200</v>
          </cell>
          <cell r="BY28">
            <v>0.43470000000000009</v>
          </cell>
        </row>
        <row r="29">
          <cell r="A29" t="str">
            <v>EBITDA</v>
          </cell>
          <cell r="B29">
            <v>2090.6000000000013</v>
          </cell>
          <cell r="C29">
            <v>2969.3</v>
          </cell>
          <cell r="D29">
            <v>2055.5</v>
          </cell>
          <cell r="E29">
            <v>1931.5</v>
          </cell>
          <cell r="F29">
            <v>2559.0999999999995</v>
          </cell>
          <cell r="G29">
            <v>3698.7999999999993</v>
          </cell>
          <cell r="H29">
            <v>3158.7999999999993</v>
          </cell>
          <cell r="I29">
            <v>2537.6999999999998</v>
          </cell>
          <cell r="J29">
            <v>2800.2000000000025</v>
          </cell>
          <cell r="K29">
            <v>3054.7999999999993</v>
          </cell>
          <cell r="L29">
            <v>3560.1000000000004</v>
          </cell>
          <cell r="M29">
            <v>2814.9999999999982</v>
          </cell>
          <cell r="N29">
            <v>3126.1000000000004</v>
          </cell>
          <cell r="O29">
            <v>2198.7999999999993</v>
          </cell>
          <cell r="P29">
            <v>2236.6999999999998</v>
          </cell>
          <cell r="Q29">
            <v>1568.6000000000004</v>
          </cell>
          <cell r="R29">
            <v>2322.1999999999989</v>
          </cell>
          <cell r="S29">
            <v>2403.2000000000007</v>
          </cell>
          <cell r="T29">
            <v>1968.1999999999971</v>
          </cell>
          <cell r="U29">
            <v>1572.7999999999993</v>
          </cell>
          <cell r="Y29">
            <v>3975.1000000000022</v>
          </cell>
          <cell r="Z29">
            <v>2325</v>
          </cell>
          <cell r="AA29">
            <v>1564.2999999999993</v>
          </cell>
          <cell r="AB29">
            <v>258</v>
          </cell>
          <cell r="AC29">
            <v>7627.6999999999825</v>
          </cell>
          <cell r="AD29">
            <v>2858.2999999999993</v>
          </cell>
          <cell r="AE29">
            <v>2771.9000000000015</v>
          </cell>
          <cell r="AF29">
            <v>3119.9999999999964</v>
          </cell>
          <cell r="AG29">
            <v>1559.099999999984</v>
          </cell>
          <cell r="AH29">
            <v>10309.300000000017</v>
          </cell>
          <cell r="AI29">
            <v>2995.1999999999971</v>
          </cell>
          <cell r="AJ29">
            <v>3129.2000000000044</v>
          </cell>
          <cell r="AK29">
            <v>2353.7000000000007</v>
          </cell>
          <cell r="AM29">
            <v>5059.9000000000015</v>
          </cell>
          <cell r="AN29">
            <v>3987</v>
          </cell>
          <cell r="AO29">
            <v>6257.8999999999987</v>
          </cell>
          <cell r="AP29">
            <v>5696.4999999999991</v>
          </cell>
          <cell r="AQ29">
            <v>5855.0000000000018</v>
          </cell>
          <cell r="AR29">
            <v>6375.0999999999985</v>
          </cell>
          <cell r="AS29">
            <v>5324.9</v>
          </cell>
          <cell r="AT29">
            <v>3805.3</v>
          </cell>
          <cell r="AU29">
            <v>4725.3999999999996</v>
          </cell>
          <cell r="AV29">
            <v>3540.9999999999964</v>
          </cell>
          <cell r="AX29" t="e">
            <v>#REF!</v>
          </cell>
          <cell r="AY29" t="e">
            <v>#REF!</v>
          </cell>
          <cell r="AZ29" t="e">
            <v>#REF!</v>
          </cell>
          <cell r="BA29" t="e">
            <v>#REF!</v>
          </cell>
          <cell r="BB29" t="e">
            <v>#REF!</v>
          </cell>
          <cell r="BC29" t="e">
            <v>#REF!</v>
          </cell>
          <cell r="BD29">
            <v>11190.020000000011</v>
          </cell>
          <cell r="BG29">
            <v>1968.1999999999971</v>
          </cell>
          <cell r="BH29">
            <v>2236.6999999999998</v>
          </cell>
          <cell r="BI29">
            <v>-0.12004292037376618</v>
          </cell>
          <cell r="BJ29">
            <v>2403.2000000000007</v>
          </cell>
          <cell r="BK29">
            <v>-0.18100865512649944</v>
          </cell>
          <cell r="BL29">
            <v>6693.5999999999967</v>
          </cell>
          <cell r="BM29">
            <v>7561.5999999999995</v>
          </cell>
          <cell r="BN29">
            <v>-0.11479052052475702</v>
          </cell>
          <cell r="BP29">
            <v>5891.8999999999978</v>
          </cell>
          <cell r="BR29">
            <v>9130.2000000000007</v>
          </cell>
          <cell r="BS29">
            <v>8266.4000000000015</v>
          </cell>
          <cell r="BU29">
            <v>3249</v>
          </cell>
          <cell r="BV29">
            <v>3515.151912241945</v>
          </cell>
          <cell r="BW29">
            <v>3412.4900091968757</v>
          </cell>
          <cell r="BX29">
            <v>8.1918101644181229E-2</v>
          </cell>
          <cell r="BY29">
            <v>-0.11241389336995189</v>
          </cell>
        </row>
        <row r="30">
          <cell r="A30" t="str">
            <v>Margin</v>
          </cell>
          <cell r="Y30">
            <v>0.20036493223047197</v>
          </cell>
          <cell r="Z30">
            <v>0.14874478593546075</v>
          </cell>
          <cell r="AA30">
            <v>0.10214302504766626</v>
          </cell>
          <cell r="AB30">
            <v>1.8176694377906158E-2</v>
          </cell>
          <cell r="AC30">
            <v>0.11828789067709583</v>
          </cell>
          <cell r="AD30">
            <v>0.12480078941968045</v>
          </cell>
          <cell r="AE30">
            <v>0.11207611099655113</v>
          </cell>
          <cell r="AF30">
            <v>0.11480591544838688</v>
          </cell>
          <cell r="AG30">
            <v>6.5303711894648911E-2</v>
          </cell>
          <cell r="AH30">
            <v>0.10446557316582596</v>
          </cell>
          <cell r="AI30">
            <v>0.12243646605323064</v>
          </cell>
          <cell r="AJ30">
            <v>0.11810262836093557</v>
          </cell>
          <cell r="AK30">
            <v>0.10289443888279295</v>
          </cell>
          <cell r="BD30">
            <v>0.15463812670132743</v>
          </cell>
          <cell r="BP30">
            <v>0.11350527658230039</v>
          </cell>
          <cell r="BV30">
            <v>0.19416505046767532</v>
          </cell>
          <cell r="BW30">
            <v>0.18694077034268808</v>
          </cell>
        </row>
        <row r="31">
          <cell r="A31" t="str">
            <v>Depreciation</v>
          </cell>
          <cell r="B31">
            <v>700.6</v>
          </cell>
          <cell r="C31">
            <v>700.6</v>
          </cell>
          <cell r="D31">
            <v>700.5</v>
          </cell>
          <cell r="E31">
            <v>714.8</v>
          </cell>
          <cell r="F31">
            <v>823.5</v>
          </cell>
          <cell r="G31">
            <v>804.4</v>
          </cell>
          <cell r="H31">
            <v>808</v>
          </cell>
          <cell r="I31">
            <v>744.5</v>
          </cell>
          <cell r="J31">
            <v>815.4</v>
          </cell>
          <cell r="K31">
            <v>820.9</v>
          </cell>
          <cell r="L31">
            <v>859.1</v>
          </cell>
          <cell r="M31">
            <v>844.1</v>
          </cell>
          <cell r="N31">
            <v>1208.9000000000001</v>
          </cell>
          <cell r="O31">
            <v>751.2</v>
          </cell>
          <cell r="P31">
            <v>607.5</v>
          </cell>
          <cell r="Q31">
            <v>703.69999999999993</v>
          </cell>
          <cell r="R31">
            <v>656.1</v>
          </cell>
          <cell r="S31">
            <v>681.5</v>
          </cell>
          <cell r="T31">
            <v>711.8</v>
          </cell>
          <cell r="U31">
            <v>734</v>
          </cell>
          <cell r="Y31">
            <v>581.29999999999995</v>
          </cell>
          <cell r="Z31">
            <v>555.79999999999995</v>
          </cell>
          <cell r="AA31">
            <v>566</v>
          </cell>
          <cell r="AB31">
            <v>526.30000000000018</v>
          </cell>
          <cell r="AC31">
            <v>2229.4</v>
          </cell>
          <cell r="AD31">
            <v>612.1</v>
          </cell>
          <cell r="AE31">
            <v>620</v>
          </cell>
          <cell r="AF31">
            <v>589.4</v>
          </cell>
          <cell r="AG31">
            <v>627.30000000000018</v>
          </cell>
          <cell r="AH31">
            <v>2448.8000000000002</v>
          </cell>
          <cell r="AI31">
            <v>722</v>
          </cell>
          <cell r="AJ31">
            <v>739.6</v>
          </cell>
          <cell r="AK31">
            <v>830.2</v>
          </cell>
          <cell r="AM31">
            <v>1401.2</v>
          </cell>
          <cell r="AN31">
            <v>1415.3</v>
          </cell>
          <cell r="AO31">
            <v>1627.9</v>
          </cell>
          <cell r="AP31">
            <v>1552.5</v>
          </cell>
          <cell r="AQ31">
            <v>1636.3</v>
          </cell>
          <cell r="AR31">
            <v>1703.2</v>
          </cell>
          <cell r="AS31">
            <v>1960.1000000000001</v>
          </cell>
          <cell r="AT31">
            <v>1311.1999999999998</v>
          </cell>
          <cell r="AU31">
            <v>1337.6</v>
          </cell>
          <cell r="AV31">
            <v>1445.8</v>
          </cell>
          <cell r="AX31" t="e">
            <v>#REF!</v>
          </cell>
          <cell r="AY31" t="e">
            <v>#REF!</v>
          </cell>
          <cell r="AZ31" t="e">
            <v>#REF!</v>
          </cell>
          <cell r="BA31" t="e">
            <v>#REF!</v>
          </cell>
          <cell r="BB31" t="e">
            <v>#REF!</v>
          </cell>
          <cell r="BC31" t="e">
            <v>#REF!</v>
          </cell>
          <cell r="BD31">
            <v>3288.5</v>
          </cell>
          <cell r="BG31">
            <v>711.8</v>
          </cell>
          <cell r="BH31">
            <v>607.5</v>
          </cell>
          <cell r="BI31">
            <v>0.17168724279835379</v>
          </cell>
          <cell r="BJ31">
            <v>681.5</v>
          </cell>
          <cell r="BK31">
            <v>4.446074834922964E-2</v>
          </cell>
          <cell r="BL31">
            <v>2049.3999999999996</v>
          </cell>
          <cell r="BM31">
            <v>2567.6000000000004</v>
          </cell>
          <cell r="BN31">
            <v>-0.20182271381835204</v>
          </cell>
          <cell r="BP31">
            <v>1209.4000000000001</v>
          </cell>
          <cell r="BQ31">
            <v>2418.8000000000002</v>
          </cell>
          <cell r="BR31">
            <v>3271.3</v>
          </cell>
          <cell r="BS31">
            <v>2783.3999999999996</v>
          </cell>
          <cell r="BV31">
            <v>700</v>
          </cell>
          <cell r="BW31">
            <v>800</v>
          </cell>
        </row>
        <row r="32">
          <cell r="A32" t="str">
            <v>Financial charges</v>
          </cell>
          <cell r="B32">
            <v>602.4</v>
          </cell>
          <cell r="C32">
            <v>890.3</v>
          </cell>
          <cell r="D32">
            <v>717.8</v>
          </cell>
          <cell r="E32">
            <v>854.3</v>
          </cell>
          <cell r="F32">
            <v>795.7</v>
          </cell>
          <cell r="G32">
            <v>1031.8</v>
          </cell>
          <cell r="H32">
            <v>845.1</v>
          </cell>
          <cell r="I32">
            <v>731.8</v>
          </cell>
          <cell r="J32">
            <v>778.7</v>
          </cell>
          <cell r="K32">
            <v>617.4</v>
          </cell>
          <cell r="L32">
            <v>570.20000000000005</v>
          </cell>
          <cell r="M32">
            <v>870.9</v>
          </cell>
          <cell r="N32">
            <v>597.4</v>
          </cell>
          <cell r="O32">
            <v>487.4</v>
          </cell>
          <cell r="P32">
            <v>428.8</v>
          </cell>
          <cell r="Q32">
            <v>400.8</v>
          </cell>
          <cell r="R32">
            <v>378.5</v>
          </cell>
          <cell r="S32">
            <v>430.3</v>
          </cell>
          <cell r="T32">
            <v>424.2</v>
          </cell>
          <cell r="U32">
            <v>419.8</v>
          </cell>
          <cell r="Y32">
            <v>692.9</v>
          </cell>
          <cell r="Z32">
            <v>854.3</v>
          </cell>
          <cell r="AA32">
            <v>854.4</v>
          </cell>
          <cell r="AB32">
            <v>686</v>
          </cell>
          <cell r="AC32">
            <v>3087.6</v>
          </cell>
          <cell r="AD32">
            <v>774.2</v>
          </cell>
          <cell r="AE32">
            <v>652.79999999999995</v>
          </cell>
          <cell r="AF32">
            <v>865.4</v>
          </cell>
          <cell r="AG32">
            <v>1012.5999999999999</v>
          </cell>
          <cell r="AH32">
            <v>3305</v>
          </cell>
          <cell r="AI32">
            <v>1036.7</v>
          </cell>
          <cell r="AJ32">
            <v>739.6</v>
          </cell>
          <cell r="AK32">
            <v>565.29999999999995</v>
          </cell>
          <cell r="AM32">
            <v>1492.6999999999998</v>
          </cell>
          <cell r="AN32">
            <v>1572.1</v>
          </cell>
          <cell r="AO32">
            <v>1827.5</v>
          </cell>
          <cell r="AP32">
            <v>1576.9</v>
          </cell>
          <cell r="AQ32">
            <v>1396.1</v>
          </cell>
          <cell r="AR32">
            <v>1441.1</v>
          </cell>
          <cell r="AS32">
            <v>1084.8</v>
          </cell>
          <cell r="AT32">
            <v>829.6</v>
          </cell>
          <cell r="AU32">
            <v>808.8</v>
          </cell>
          <cell r="AV32">
            <v>844</v>
          </cell>
          <cell r="AX32" t="e">
            <v>#REF!</v>
          </cell>
          <cell r="AY32" t="e">
            <v>#REF!</v>
          </cell>
          <cell r="AZ32" t="e">
            <v>#REF!</v>
          </cell>
          <cell r="BA32" t="e">
            <v>#REF!</v>
          </cell>
          <cell r="BB32" t="e">
            <v>#REF!</v>
          </cell>
          <cell r="BC32">
            <v>3032.8610666666668</v>
          </cell>
          <cell r="BD32">
            <v>3057.9</v>
          </cell>
          <cell r="BG32">
            <v>424.2</v>
          </cell>
          <cell r="BH32">
            <v>428.8</v>
          </cell>
          <cell r="BI32">
            <v>-1.0727611940298587E-2</v>
          </cell>
          <cell r="BJ32">
            <v>430.3</v>
          </cell>
          <cell r="BK32">
            <v>-1.4176156170113918E-2</v>
          </cell>
          <cell r="BL32">
            <v>1233</v>
          </cell>
          <cell r="BM32">
            <v>1513.6</v>
          </cell>
          <cell r="BN32">
            <v>-0.1853858350951374</v>
          </cell>
          <cell r="BP32">
            <v>1518.1999999999998</v>
          </cell>
          <cell r="BQ32">
            <v>3036.3999999999996</v>
          </cell>
          <cell r="BR32">
            <v>1914.3999999999999</v>
          </cell>
          <cell r="BS32">
            <v>1652.8</v>
          </cell>
          <cell r="BT32">
            <v>2530.7999999999997</v>
          </cell>
          <cell r="BV32">
            <v>700</v>
          </cell>
          <cell r="BW32">
            <v>800</v>
          </cell>
        </row>
        <row r="33">
          <cell r="A33" t="str">
            <v>Other Income</v>
          </cell>
          <cell r="B33">
            <v>306.39999999999998</v>
          </cell>
          <cell r="C33">
            <v>984.6</v>
          </cell>
          <cell r="D33">
            <v>647.9</v>
          </cell>
          <cell r="E33">
            <v>700.1</v>
          </cell>
          <cell r="F33">
            <v>297.39999999999998</v>
          </cell>
          <cell r="G33">
            <v>564.6</v>
          </cell>
          <cell r="H33">
            <v>326.10000000000002</v>
          </cell>
          <cell r="I33">
            <v>332.2</v>
          </cell>
          <cell r="J33">
            <v>241.5</v>
          </cell>
          <cell r="K33">
            <v>407</v>
          </cell>
          <cell r="L33">
            <v>378.6</v>
          </cell>
          <cell r="M33">
            <v>489.8</v>
          </cell>
          <cell r="N33">
            <v>174.7</v>
          </cell>
          <cell r="O33">
            <v>473.79999999999995</v>
          </cell>
          <cell r="P33">
            <v>404.7</v>
          </cell>
          <cell r="Q33">
            <v>383.79999999999995</v>
          </cell>
          <cell r="R33">
            <v>315.2</v>
          </cell>
          <cell r="S33">
            <v>421</v>
          </cell>
          <cell r="T33">
            <v>445.89999999999986</v>
          </cell>
          <cell r="U33">
            <v>530</v>
          </cell>
          <cell r="Y33">
            <v>0</v>
          </cell>
          <cell r="Z33">
            <v>2069.9</v>
          </cell>
          <cell r="AA33">
            <v>2656.2</v>
          </cell>
          <cell r="AB33">
            <v>4480.1999999999989</v>
          </cell>
          <cell r="AC33">
            <v>9206.2999999999993</v>
          </cell>
          <cell r="AD33">
            <v>1102.5999999999999</v>
          </cell>
          <cell r="AE33">
            <v>2016.3</v>
          </cell>
          <cell r="AF33">
            <v>1435.8</v>
          </cell>
          <cell r="AG33">
            <v>2824.1000000000004</v>
          </cell>
          <cell r="AH33">
            <v>7378.8</v>
          </cell>
          <cell r="AI33">
            <v>2441.8000000000002</v>
          </cell>
          <cell r="AJ33">
            <v>1632.6</v>
          </cell>
          <cell r="AK33">
            <v>2155.8000000000002</v>
          </cell>
          <cell r="AM33">
            <v>1291</v>
          </cell>
          <cell r="AN33">
            <v>1348</v>
          </cell>
          <cell r="AO33">
            <v>862</v>
          </cell>
          <cell r="AP33">
            <v>658.3</v>
          </cell>
          <cell r="AQ33">
            <v>648.5</v>
          </cell>
          <cell r="AR33">
            <v>868.40000000000009</v>
          </cell>
          <cell r="AS33">
            <v>648.5</v>
          </cell>
          <cell r="AT33">
            <v>788.5</v>
          </cell>
          <cell r="AU33">
            <v>736.2</v>
          </cell>
          <cell r="AV33">
            <v>975.89999999999986</v>
          </cell>
          <cell r="AX33" t="e">
            <v>#REF!</v>
          </cell>
          <cell r="AY33" t="e">
            <v>#REF!</v>
          </cell>
          <cell r="AZ33" t="e">
            <v>#REF!</v>
          </cell>
          <cell r="BA33" t="e">
            <v>#REF!</v>
          </cell>
          <cell r="BB33" t="e">
            <v>#REF!</v>
          </cell>
          <cell r="BC33" t="e">
            <v>#REF!</v>
          </cell>
          <cell r="BD33">
            <v>6323.5</v>
          </cell>
          <cell r="BG33">
            <v>445.89999999999986</v>
          </cell>
          <cell r="BH33">
            <v>404.7</v>
          </cell>
          <cell r="BI33">
            <v>0.10180380528786714</v>
          </cell>
          <cell r="BJ33">
            <v>421</v>
          </cell>
          <cell r="BK33">
            <v>5.914489311163873E-2</v>
          </cell>
          <cell r="BL33">
            <v>1182.0999999999999</v>
          </cell>
          <cell r="BM33">
            <v>1053.2</v>
          </cell>
          <cell r="BN33">
            <v>0.12238890998860597</v>
          </cell>
          <cell r="BP33">
            <v>3452.1</v>
          </cell>
          <cell r="BQ33">
            <v>6904.2</v>
          </cell>
          <cell r="BR33">
            <v>1437</v>
          </cell>
          <cell r="BS33">
            <v>1712.1</v>
          </cell>
          <cell r="BT33">
            <v>6.5928998938435776E-2</v>
          </cell>
          <cell r="BV33">
            <v>500</v>
          </cell>
          <cell r="BW33">
            <v>400</v>
          </cell>
        </row>
        <row r="34">
          <cell r="A34" t="str">
            <v>Profit before tax</v>
          </cell>
          <cell r="B34">
            <v>1094.0000000000014</v>
          </cell>
          <cell r="C34">
            <v>2363.0000000000005</v>
          </cell>
          <cell r="D34">
            <v>1285.0999999999999</v>
          </cell>
          <cell r="E34">
            <v>1062.5</v>
          </cell>
          <cell r="F34">
            <v>1237.2999999999993</v>
          </cell>
          <cell r="G34">
            <v>2427.1999999999994</v>
          </cell>
          <cell r="H34">
            <v>1831.7999999999993</v>
          </cell>
          <cell r="I34">
            <v>1393.6</v>
          </cell>
          <cell r="J34">
            <v>1447.6000000000024</v>
          </cell>
          <cell r="K34">
            <v>2023.4999999999991</v>
          </cell>
          <cell r="L34">
            <v>2509.4</v>
          </cell>
          <cell r="M34">
            <v>1589.7999999999981</v>
          </cell>
          <cell r="N34">
            <v>1494.5000000000002</v>
          </cell>
          <cell r="O34">
            <v>1433.9999999999991</v>
          </cell>
          <cell r="P34">
            <v>1605.1</v>
          </cell>
          <cell r="Q34">
            <v>847.90000000000032</v>
          </cell>
          <cell r="R34">
            <v>1602.799999999999</v>
          </cell>
          <cell r="S34">
            <v>1712.4000000000008</v>
          </cell>
          <cell r="T34">
            <v>1278.099999999997</v>
          </cell>
          <cell r="U34">
            <v>948.99999999999932</v>
          </cell>
          <cell r="Y34">
            <v>2700.9000000000019</v>
          </cell>
          <cell r="Z34">
            <v>2984.8</v>
          </cell>
          <cell r="AA34">
            <v>2800.099999999999</v>
          </cell>
          <cell r="AB34">
            <v>3525.8999999999987</v>
          </cell>
          <cell r="AC34">
            <v>11516.999999999982</v>
          </cell>
          <cell r="AD34">
            <v>2574.5999999999995</v>
          </cell>
          <cell r="AE34">
            <v>3515.4000000000015</v>
          </cell>
          <cell r="AF34">
            <v>3100.9999999999964</v>
          </cell>
          <cell r="AG34">
            <v>2743.2999999999843</v>
          </cell>
          <cell r="AH34">
            <v>11934.300000000017</v>
          </cell>
          <cell r="AI34">
            <v>3678.2999999999975</v>
          </cell>
          <cell r="AJ34">
            <v>3282.6000000000045</v>
          </cell>
          <cell r="AK34">
            <v>3114.0000000000009</v>
          </cell>
          <cell r="AM34">
            <v>3457.0000000000018</v>
          </cell>
          <cell r="AN34">
            <v>2347.6</v>
          </cell>
          <cell r="AO34">
            <v>3664.4999999999986</v>
          </cell>
          <cell r="AP34">
            <v>3225.3999999999992</v>
          </cell>
          <cell r="AQ34">
            <v>3471.1000000000013</v>
          </cell>
          <cell r="AR34">
            <v>4099.199999999998</v>
          </cell>
          <cell r="AS34">
            <v>2928.4999999999991</v>
          </cell>
          <cell r="AT34">
            <v>2453</v>
          </cell>
          <cell r="AU34">
            <v>3315.2</v>
          </cell>
          <cell r="AV34">
            <v>2227.0999999999963</v>
          </cell>
          <cell r="AX34" t="e">
            <v>#REF!</v>
          </cell>
          <cell r="AY34" t="e">
            <v>#REF!</v>
          </cell>
          <cell r="AZ34" t="e">
            <v>#REF!</v>
          </cell>
          <cell r="BA34" t="e">
            <v>#REF!</v>
          </cell>
          <cell r="BB34" t="e">
            <v>#REF!</v>
          </cell>
          <cell r="BC34" t="e">
            <v>#REF!</v>
          </cell>
          <cell r="BD34">
            <v>11167.120000000012</v>
          </cell>
          <cell r="BG34">
            <v>1278.099999999997</v>
          </cell>
          <cell r="BH34">
            <v>1605.1</v>
          </cell>
          <cell r="BI34">
            <v>-0.20372562457167964</v>
          </cell>
          <cell r="BJ34">
            <v>1712.4000000000008</v>
          </cell>
          <cell r="BK34">
            <v>-0.25362064938098783</v>
          </cell>
          <cell r="BL34">
            <v>4593.2999999999965</v>
          </cell>
          <cell r="BM34">
            <v>4533.5999999999985</v>
          </cell>
          <cell r="BN34">
            <v>1.3168343038644448E-2</v>
          </cell>
          <cell r="BP34">
            <v>6616.3999999999978</v>
          </cell>
          <cell r="BR34">
            <v>5381.5000000000009</v>
          </cell>
          <cell r="BS34">
            <v>5542.300000000002</v>
          </cell>
          <cell r="BU34">
            <v>2391</v>
          </cell>
          <cell r="BV34">
            <v>2615.151912241945</v>
          </cell>
          <cell r="BW34">
            <v>2212.4900091968757</v>
          </cell>
          <cell r="BX34">
            <v>9.3748185797551287E-2</v>
          </cell>
        </row>
        <row r="35">
          <cell r="A35" t="str">
            <v>Tax</v>
          </cell>
          <cell r="B35">
            <v>450</v>
          </cell>
          <cell r="C35">
            <v>576.9</v>
          </cell>
          <cell r="D35">
            <v>195.3</v>
          </cell>
          <cell r="E35">
            <v>413.9</v>
          </cell>
          <cell r="F35">
            <v>400</v>
          </cell>
          <cell r="G35">
            <v>957.2</v>
          </cell>
          <cell r="H35">
            <v>372.1</v>
          </cell>
          <cell r="I35">
            <v>514.5</v>
          </cell>
          <cell r="J35">
            <v>516.6</v>
          </cell>
          <cell r="K35">
            <v>745.6</v>
          </cell>
          <cell r="L35">
            <v>664.5</v>
          </cell>
          <cell r="M35">
            <v>325.2</v>
          </cell>
          <cell r="N35">
            <v>536.65000000000009</v>
          </cell>
          <cell r="O35">
            <v>425.90000000000003</v>
          </cell>
          <cell r="P35">
            <v>475</v>
          </cell>
          <cell r="Q35">
            <v>54.5</v>
          </cell>
          <cell r="R35">
            <v>507</v>
          </cell>
          <cell r="S35">
            <v>455.7</v>
          </cell>
          <cell r="T35">
            <v>321.29999999999995</v>
          </cell>
          <cell r="U35">
            <v>85.100000000000009</v>
          </cell>
          <cell r="Y35">
            <v>485.3</v>
          </cell>
          <cell r="Z35">
            <v>484</v>
          </cell>
          <cell r="AA35">
            <v>-215.89999999999998</v>
          </cell>
          <cell r="AB35">
            <v>-82.699999999999932</v>
          </cell>
          <cell r="AC35">
            <v>670.7</v>
          </cell>
          <cell r="AD35">
            <v>49.199999999999989</v>
          </cell>
          <cell r="AE35">
            <v>625.70000000000005</v>
          </cell>
          <cell r="AF35">
            <v>589</v>
          </cell>
          <cell r="AG35">
            <v>-718.4</v>
          </cell>
          <cell r="AH35">
            <v>545.50000000000011</v>
          </cell>
          <cell r="AI35">
            <v>512.6</v>
          </cell>
          <cell r="AJ35">
            <v>213.59999999999997</v>
          </cell>
          <cell r="AK35">
            <v>342.7</v>
          </cell>
          <cell r="AM35">
            <v>1026.9000000000001</v>
          </cell>
          <cell r="AN35">
            <v>609.20000000000005</v>
          </cell>
          <cell r="AO35">
            <v>1357.2</v>
          </cell>
          <cell r="AP35">
            <v>886.6</v>
          </cell>
          <cell r="AQ35">
            <v>1262.2</v>
          </cell>
          <cell r="AR35">
            <v>989.7</v>
          </cell>
          <cell r="AS35">
            <v>962.55000000000018</v>
          </cell>
          <cell r="AT35">
            <v>529.5</v>
          </cell>
          <cell r="AU35">
            <v>962.7</v>
          </cell>
          <cell r="AV35">
            <v>406.4</v>
          </cell>
          <cell r="AX35" t="e">
            <v>#REF!</v>
          </cell>
          <cell r="AY35" t="e">
            <v>#REF!</v>
          </cell>
          <cell r="AZ35" t="e">
            <v>#REF!</v>
          </cell>
          <cell r="BA35" t="e">
            <v>#REF!</v>
          </cell>
          <cell r="BB35" t="e">
            <v>#REF!</v>
          </cell>
          <cell r="BC35">
            <v>1177.572199999998</v>
          </cell>
          <cell r="BD35">
            <v>1944.8</v>
          </cell>
          <cell r="BG35">
            <v>321.29999999999995</v>
          </cell>
          <cell r="BH35">
            <v>475</v>
          </cell>
          <cell r="BI35">
            <v>-0.32357894736842119</v>
          </cell>
          <cell r="BJ35">
            <v>455.7</v>
          </cell>
          <cell r="BK35">
            <v>-0.29493087557603692</v>
          </cell>
          <cell r="BL35">
            <v>1284</v>
          </cell>
          <cell r="BM35">
            <v>1437.5500000000002</v>
          </cell>
          <cell r="BN35">
            <v>-0.10681367604605063</v>
          </cell>
          <cell r="BP35">
            <v>1214.7</v>
          </cell>
          <cell r="BQ35">
            <v>2429.4</v>
          </cell>
          <cell r="BR35">
            <v>1492.0500000000002</v>
          </cell>
          <cell r="BS35">
            <v>1369.1</v>
          </cell>
          <cell r="BV35">
            <v>392.27278683629174</v>
          </cell>
          <cell r="BW35">
            <v>442.49800183937515</v>
          </cell>
        </row>
        <row r="36">
          <cell r="A36" t="str">
            <v xml:space="preserve">Current </v>
          </cell>
          <cell r="H36">
            <v>515</v>
          </cell>
          <cell r="L36">
            <v>685.9</v>
          </cell>
          <cell r="M36">
            <v>363.4</v>
          </cell>
          <cell r="N36">
            <v>502.75000000000006</v>
          </cell>
          <cell r="O36">
            <v>254.40000000000003</v>
          </cell>
          <cell r="P36">
            <v>352.40000000000003</v>
          </cell>
          <cell r="Q36">
            <v>96.5</v>
          </cell>
          <cell r="R36">
            <v>574.9</v>
          </cell>
          <cell r="S36">
            <v>526.4</v>
          </cell>
          <cell r="T36">
            <v>365.59999999999997</v>
          </cell>
          <cell r="U36">
            <v>176.9</v>
          </cell>
          <cell r="Y36">
            <v>0</v>
          </cell>
          <cell r="Z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515</v>
          </cell>
          <cell r="AQ36">
            <v>0</v>
          </cell>
          <cell r="AR36">
            <v>1049.3</v>
          </cell>
          <cell r="AS36">
            <v>757.15000000000009</v>
          </cell>
          <cell r="AT36">
            <v>448.90000000000003</v>
          </cell>
          <cell r="AU36">
            <v>1101.3</v>
          </cell>
          <cell r="AV36">
            <v>542.5</v>
          </cell>
          <cell r="AX36" t="e">
            <v>#REF!</v>
          </cell>
          <cell r="AY36" t="e">
            <v>#REF!</v>
          </cell>
          <cell r="AZ36" t="e">
            <v>#REF!</v>
          </cell>
          <cell r="BA36" t="e">
            <v>#REF!</v>
          </cell>
          <cell r="BB36" t="e">
            <v>#REF!</v>
          </cell>
          <cell r="BC36">
            <v>1177.572199999998</v>
          </cell>
          <cell r="BD36">
            <v>0</v>
          </cell>
          <cell r="BG36">
            <v>365.59999999999997</v>
          </cell>
          <cell r="BH36">
            <v>352.40000000000003</v>
          </cell>
          <cell r="BI36">
            <v>3.7457434733257466E-2</v>
          </cell>
          <cell r="BJ36">
            <v>526.4</v>
          </cell>
          <cell r="BK36">
            <v>-0.30547112462006087</v>
          </cell>
          <cell r="BL36">
            <v>1466.8999999999999</v>
          </cell>
          <cell r="BM36">
            <v>1109.5500000000002</v>
          </cell>
          <cell r="BN36">
            <v>0.32206750484430602</v>
          </cell>
          <cell r="BR36">
            <v>1206.0500000000002</v>
          </cell>
          <cell r="BS36">
            <v>1643.8</v>
          </cell>
        </row>
        <row r="37">
          <cell r="A37" t="str">
            <v>Deferred</v>
          </cell>
          <cell r="H37">
            <v>142.9</v>
          </cell>
          <cell r="L37">
            <v>-21.4</v>
          </cell>
          <cell r="M37">
            <v>-38.200000000000003</v>
          </cell>
          <cell r="N37">
            <v>33.900000000000006</v>
          </cell>
          <cell r="O37">
            <v>171.5</v>
          </cell>
          <cell r="P37">
            <v>122.6</v>
          </cell>
          <cell r="Q37">
            <v>-42</v>
          </cell>
          <cell r="R37">
            <v>-67.900000000000006</v>
          </cell>
          <cell r="S37">
            <v>-70.7</v>
          </cell>
          <cell r="T37">
            <v>-44.3</v>
          </cell>
          <cell r="U37">
            <v>-91.8</v>
          </cell>
          <cell r="Y37">
            <v>0</v>
          </cell>
          <cell r="Z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142.9</v>
          </cell>
          <cell r="AQ37">
            <v>0</v>
          </cell>
          <cell r="AR37">
            <v>-59.6</v>
          </cell>
          <cell r="AS37">
            <v>205.4</v>
          </cell>
          <cell r="AT37">
            <v>80.599999999999994</v>
          </cell>
          <cell r="AU37">
            <v>-138.60000000000002</v>
          </cell>
          <cell r="AV37">
            <v>-136.1</v>
          </cell>
          <cell r="AX37" t="e">
            <v>#REF!</v>
          </cell>
          <cell r="AY37" t="e">
            <v>#REF!</v>
          </cell>
          <cell r="AZ37" t="e">
            <v>#REF!</v>
          </cell>
          <cell r="BA37" t="e">
            <v>#REF!</v>
          </cell>
          <cell r="BB37" t="e">
            <v>#REF!</v>
          </cell>
          <cell r="BC37">
            <v>0</v>
          </cell>
          <cell r="BD37">
            <v>0</v>
          </cell>
          <cell r="BG37">
            <v>-44.3</v>
          </cell>
          <cell r="BH37">
            <v>122.6</v>
          </cell>
          <cell r="BI37">
            <v>-1.3613376835236541</v>
          </cell>
          <cell r="BJ37">
            <v>-70.7</v>
          </cell>
          <cell r="BK37">
            <v>-0.37340876944837342</v>
          </cell>
          <cell r="BL37">
            <v>-182.90000000000003</v>
          </cell>
          <cell r="BM37">
            <v>328</v>
          </cell>
          <cell r="BN37">
            <v>-1.5576219512195122</v>
          </cell>
          <cell r="BR37">
            <v>286</v>
          </cell>
          <cell r="BS37">
            <v>-274.70000000000005</v>
          </cell>
        </row>
        <row r="38">
          <cell r="A38" t="str">
            <v>FBT</v>
          </cell>
          <cell r="Y38">
            <v>0</v>
          </cell>
          <cell r="Z38">
            <v>0</v>
          </cell>
        </row>
        <row r="39">
          <cell r="A39" t="str">
            <v>Effective tax rate</v>
          </cell>
          <cell r="Y39">
            <v>0.17968084712503227</v>
          </cell>
          <cell r="Z39">
            <v>0.16215491825247921</v>
          </cell>
          <cell r="AA39">
            <v>-7.7104389128959699E-2</v>
          </cell>
          <cell r="AB39">
            <v>-2.3455004396040716E-2</v>
          </cell>
          <cell r="AC39">
            <v>5.8235651645393863E-2</v>
          </cell>
          <cell r="AD39">
            <v>1.9109764623630857E-2</v>
          </cell>
          <cell r="AE39">
            <v>0.17798828013881771</v>
          </cell>
          <cell r="AF39">
            <v>0.18993872944211568</v>
          </cell>
          <cell r="AG39">
            <v>-0.26187438486494519</v>
          </cell>
          <cell r="AH39">
            <v>4.5708587851822004E-2</v>
          </cell>
          <cell r="AI39">
            <v>0.13935785553108784</v>
          </cell>
          <cell r="AJ39">
            <v>6.5070371047340425E-2</v>
          </cell>
          <cell r="AK39">
            <v>0.11005138086062938</v>
          </cell>
          <cell r="BD39">
            <v>0.1741541238922836</v>
          </cell>
          <cell r="BP39">
            <v>0.18358926304334691</v>
          </cell>
          <cell r="BV39">
            <v>0.15</v>
          </cell>
          <cell r="BW39">
            <v>0.2</v>
          </cell>
        </row>
        <row r="40">
          <cell r="A40" t="str">
            <v>Net Profit</v>
          </cell>
          <cell r="B40">
            <v>644.00000000000136</v>
          </cell>
          <cell r="C40">
            <v>1786.1000000000004</v>
          </cell>
          <cell r="D40">
            <v>1089.8</v>
          </cell>
          <cell r="E40">
            <v>648.6</v>
          </cell>
          <cell r="F40">
            <v>837.29999999999927</v>
          </cell>
          <cell r="G40">
            <v>1469.9999999999993</v>
          </cell>
          <cell r="H40">
            <v>1459.6999999999994</v>
          </cell>
          <cell r="I40">
            <v>879.0999999999998</v>
          </cell>
          <cell r="J40">
            <v>931.00000000000239</v>
          </cell>
          <cell r="K40">
            <v>1277.899999999999</v>
          </cell>
          <cell r="L40">
            <v>1844.9</v>
          </cell>
          <cell r="M40">
            <v>1264.5999999999981</v>
          </cell>
          <cell r="N40">
            <v>957.85000000000014</v>
          </cell>
          <cell r="O40">
            <v>1008.099999999999</v>
          </cell>
          <cell r="P40">
            <v>1130.0999999999999</v>
          </cell>
          <cell r="Q40">
            <v>793.40000000000032</v>
          </cell>
          <cell r="R40">
            <v>1095.799999999999</v>
          </cell>
          <cell r="S40">
            <v>1256.7000000000007</v>
          </cell>
          <cell r="T40">
            <v>956.799999999997</v>
          </cell>
          <cell r="U40">
            <v>863.8999999999993</v>
          </cell>
          <cell r="Y40">
            <v>2215.6000000000017</v>
          </cell>
          <cell r="Z40">
            <v>2500.8000000000002</v>
          </cell>
          <cell r="AA40">
            <v>3015.9999999999991</v>
          </cell>
          <cell r="AB40">
            <v>3608.5999999999985</v>
          </cell>
          <cell r="AC40">
            <v>10846.299999999981</v>
          </cell>
          <cell r="AD40">
            <v>2525.3999999999996</v>
          </cell>
          <cell r="AE40">
            <v>2889.7000000000016</v>
          </cell>
          <cell r="AF40">
            <v>2511.9999999999964</v>
          </cell>
          <cell r="AG40">
            <v>3461.6999999999844</v>
          </cell>
          <cell r="AH40">
            <v>11388.800000000017</v>
          </cell>
          <cell r="AI40">
            <v>3165.6999999999975</v>
          </cell>
          <cell r="AJ40">
            <v>3069.0000000000045</v>
          </cell>
          <cell r="AK40">
            <v>2771.3000000000011</v>
          </cell>
          <cell r="AM40">
            <v>2430.1000000000017</v>
          </cell>
          <cell r="AN40">
            <v>1738.4</v>
          </cell>
          <cell r="AO40">
            <v>2307.2999999999984</v>
          </cell>
          <cell r="AP40">
            <v>2338.7999999999993</v>
          </cell>
          <cell r="AQ40">
            <v>2208.9000000000015</v>
          </cell>
          <cell r="AR40">
            <v>3109.4999999999982</v>
          </cell>
          <cell r="AS40">
            <v>1965.9499999999991</v>
          </cell>
          <cell r="AT40">
            <v>1923.5000000000002</v>
          </cell>
          <cell r="AU40">
            <v>2352.5</v>
          </cell>
          <cell r="AV40">
            <v>1820.6999999999962</v>
          </cell>
          <cell r="AX40" t="e">
            <v>#REF!</v>
          </cell>
          <cell r="AY40" t="e">
            <v>#REF!</v>
          </cell>
          <cell r="AZ40" t="e">
            <v>#REF!</v>
          </cell>
          <cell r="BA40" t="e">
            <v>#REF!</v>
          </cell>
          <cell r="BB40" t="e">
            <v>#REF!</v>
          </cell>
          <cell r="BC40" t="e">
            <v>#REF!</v>
          </cell>
          <cell r="BD40">
            <v>9222.3200000000124</v>
          </cell>
          <cell r="BG40">
            <v>956.799999999997</v>
          </cell>
          <cell r="BH40">
            <v>1130.0999999999999</v>
          </cell>
          <cell r="BI40">
            <v>-0.15334926112733649</v>
          </cell>
          <cell r="BJ40">
            <v>1256.7000000000007</v>
          </cell>
          <cell r="BK40">
            <v>-0.23864088485716839</v>
          </cell>
          <cell r="BL40">
            <v>3309.299999999997</v>
          </cell>
          <cell r="BM40">
            <v>3096.0499999999993</v>
          </cell>
          <cell r="BN40">
            <v>6.8878086594208021E-2</v>
          </cell>
          <cell r="BP40">
            <v>5401.699999999998</v>
          </cell>
          <cell r="BQ40">
            <v>10803.399999999996</v>
          </cell>
          <cell r="BR40">
            <v>3889.4500000000007</v>
          </cell>
          <cell r="BS40">
            <v>4173.2000000000025</v>
          </cell>
          <cell r="BU40">
            <v>1834</v>
          </cell>
          <cell r="BV40">
            <v>2222.8791254056532</v>
          </cell>
          <cell r="BW40">
            <v>1769.9920073575006</v>
          </cell>
          <cell r="BX40">
            <v>0.2120387815734206</v>
          </cell>
        </row>
        <row r="42">
          <cell r="A42" t="str">
            <v>Extraordinary gain</v>
          </cell>
          <cell r="B42">
            <v>221.7</v>
          </cell>
          <cell r="C42">
            <v>662</v>
          </cell>
          <cell r="E42">
            <v>30</v>
          </cell>
          <cell r="G42">
            <v>429.5</v>
          </cell>
          <cell r="I42">
            <v>673.6</v>
          </cell>
          <cell r="J42">
            <v>63.3</v>
          </cell>
          <cell r="K42">
            <v>512.5</v>
          </cell>
          <cell r="M42">
            <v>0</v>
          </cell>
          <cell r="N42">
            <v>397</v>
          </cell>
          <cell r="O42">
            <v>513.5</v>
          </cell>
          <cell r="P42">
            <v>383.8</v>
          </cell>
          <cell r="Q42">
            <v>1537</v>
          </cell>
          <cell r="R42">
            <v>88.2</v>
          </cell>
          <cell r="T42">
            <v>1319.7</v>
          </cell>
          <cell r="U42">
            <v>524.29999999999995</v>
          </cell>
          <cell r="Z42">
            <v>388.9</v>
          </cell>
          <cell r="AA42">
            <v>940.9</v>
          </cell>
          <cell r="AE42">
            <v>388.9</v>
          </cell>
          <cell r="AF42">
            <v>766</v>
          </cell>
          <cell r="AG42">
            <v>208.9</v>
          </cell>
          <cell r="AM42">
            <v>883.7</v>
          </cell>
          <cell r="AN42">
            <v>30</v>
          </cell>
          <cell r="AO42">
            <v>429.5</v>
          </cell>
          <cell r="AP42">
            <v>673.6</v>
          </cell>
          <cell r="AQ42">
            <v>575.79999999999995</v>
          </cell>
          <cell r="AR42">
            <v>0</v>
          </cell>
          <cell r="AS42">
            <v>910.5</v>
          </cell>
          <cell r="AT42">
            <v>1920.8</v>
          </cell>
          <cell r="AU42">
            <v>88.2</v>
          </cell>
          <cell r="AV42">
            <v>1844</v>
          </cell>
          <cell r="BG42">
            <v>1319.7</v>
          </cell>
          <cell r="BH42">
            <v>383.8</v>
          </cell>
          <cell r="BI42">
            <v>2.438509640437728</v>
          </cell>
          <cell r="BJ42">
            <v>0</v>
          </cell>
          <cell r="BK42" t="e">
            <v>#DIV/0!</v>
          </cell>
          <cell r="BL42">
            <v>1407.9</v>
          </cell>
          <cell r="BM42">
            <v>1294.3</v>
          </cell>
          <cell r="BN42">
            <v>8.7769450668315097E-2</v>
          </cell>
          <cell r="BR42">
            <v>2831.3</v>
          </cell>
          <cell r="BS42">
            <v>1932.2</v>
          </cell>
        </row>
        <row r="43">
          <cell r="A43" t="str">
            <v>Tax on extraordinary gain</v>
          </cell>
          <cell r="N43">
            <v>138.94999999999999</v>
          </cell>
          <cell r="O43">
            <v>102.7</v>
          </cell>
          <cell r="P43">
            <v>141.19999999999999</v>
          </cell>
          <cell r="BG43">
            <v>0</v>
          </cell>
          <cell r="BH43">
            <v>141.19999999999999</v>
          </cell>
          <cell r="BJ43">
            <v>0</v>
          </cell>
          <cell r="BL43">
            <v>0</v>
          </cell>
          <cell r="BM43">
            <v>382.84999999999997</v>
          </cell>
          <cell r="BR43">
            <v>382.84999999999997</v>
          </cell>
          <cell r="BS43">
            <v>0</v>
          </cell>
        </row>
        <row r="44">
          <cell r="A44" t="str">
            <v>Extraordinary loss</v>
          </cell>
          <cell r="G44">
            <v>550</v>
          </cell>
          <cell r="J44">
            <v>0</v>
          </cell>
          <cell r="K44">
            <v>82.300000000000011</v>
          </cell>
          <cell r="M44">
            <v>721.1</v>
          </cell>
          <cell r="N44">
            <v>199.5</v>
          </cell>
          <cell r="Q44">
            <v>624.9</v>
          </cell>
          <cell r="AM44">
            <v>0</v>
          </cell>
          <cell r="AN44">
            <v>0</v>
          </cell>
          <cell r="AO44">
            <v>550</v>
          </cell>
          <cell r="AP44">
            <v>0</v>
          </cell>
          <cell r="AQ44">
            <v>82.300000000000011</v>
          </cell>
          <cell r="AR44">
            <v>721.1</v>
          </cell>
          <cell r="AS44">
            <v>199.5</v>
          </cell>
          <cell r="AT44">
            <v>624.9</v>
          </cell>
          <cell r="AU44">
            <v>0</v>
          </cell>
          <cell r="AV44">
            <v>0</v>
          </cell>
          <cell r="BG44">
            <v>0</v>
          </cell>
          <cell r="BH44">
            <v>0</v>
          </cell>
          <cell r="BJ44">
            <v>0</v>
          </cell>
          <cell r="BL44">
            <v>0</v>
          </cell>
          <cell r="BM44">
            <v>199.5</v>
          </cell>
          <cell r="BR44">
            <v>824.4</v>
          </cell>
          <cell r="BS44">
            <v>0</v>
          </cell>
        </row>
        <row r="45">
          <cell r="A45" t="str">
            <v>Tax on extraordinary loss</v>
          </cell>
          <cell r="BG45">
            <v>0</v>
          </cell>
          <cell r="BH45">
            <v>0</v>
          </cell>
          <cell r="BR45">
            <v>0</v>
          </cell>
          <cell r="BS45">
            <v>0</v>
          </cell>
        </row>
        <row r="46">
          <cell r="A46" t="str">
            <v>Profit before tax</v>
          </cell>
          <cell r="B46">
            <v>1315.7000000000014</v>
          </cell>
          <cell r="C46">
            <v>3025.0000000000005</v>
          </cell>
          <cell r="D46">
            <v>1285.0999999999999</v>
          </cell>
          <cell r="E46">
            <v>1092.5</v>
          </cell>
          <cell r="F46">
            <v>1237.2999999999993</v>
          </cell>
          <cell r="G46">
            <v>2306.6999999999994</v>
          </cell>
          <cell r="H46">
            <v>1831.7999999999993</v>
          </cell>
          <cell r="I46">
            <v>2067.1999999999998</v>
          </cell>
          <cell r="J46">
            <v>1510.9000000000024</v>
          </cell>
          <cell r="K46">
            <v>2453.6999999999989</v>
          </cell>
          <cell r="L46">
            <v>2509.4</v>
          </cell>
          <cell r="M46">
            <v>868.69999999999811</v>
          </cell>
          <cell r="N46">
            <v>1692.0000000000002</v>
          </cell>
          <cell r="O46">
            <v>1947.4999999999991</v>
          </cell>
          <cell r="P46">
            <v>1988.8999999999999</v>
          </cell>
          <cell r="U46">
            <v>948.99999999999932</v>
          </cell>
          <cell r="AM46">
            <v>4340.7000000000016</v>
          </cell>
          <cell r="AN46">
            <v>2377.6</v>
          </cell>
          <cell r="AO46">
            <v>3543.9999999999986</v>
          </cell>
          <cell r="AP46">
            <v>3898.9999999999991</v>
          </cell>
          <cell r="AQ46">
            <v>3964.6000000000013</v>
          </cell>
          <cell r="AR46">
            <v>3378.0999999999981</v>
          </cell>
          <cell r="AS46">
            <v>3639.4999999999991</v>
          </cell>
          <cell r="AT46">
            <v>1988.8999999999999</v>
          </cell>
          <cell r="AU46">
            <v>0</v>
          </cell>
          <cell r="AV46">
            <v>948.99999999999932</v>
          </cell>
          <cell r="BG46">
            <v>0</v>
          </cell>
          <cell r="BH46">
            <v>1988.8999999999999</v>
          </cell>
          <cell r="BI46">
            <v>-1</v>
          </cell>
          <cell r="BJ46">
            <v>0</v>
          </cell>
          <cell r="BK46" t="e">
            <v>#DIV/0!</v>
          </cell>
          <cell r="BL46">
            <v>0</v>
          </cell>
          <cell r="BM46">
            <v>5628.3999999999987</v>
          </cell>
          <cell r="BN46">
            <v>-1</v>
          </cell>
        </row>
        <row r="47">
          <cell r="A47" t="str">
            <v>Extraordinary Items (Net)</v>
          </cell>
          <cell r="Q47">
            <v>912.1</v>
          </cell>
          <cell r="R47">
            <v>88.2</v>
          </cell>
          <cell r="S47">
            <v>0</v>
          </cell>
          <cell r="T47">
            <v>1319.7</v>
          </cell>
          <cell r="U47">
            <v>524.29999999999995</v>
          </cell>
          <cell r="Z47">
            <v>378.7</v>
          </cell>
          <cell r="AA47">
            <v>940.9</v>
          </cell>
          <cell r="AD47">
            <v>0</v>
          </cell>
          <cell r="AE47">
            <v>388.9</v>
          </cell>
          <cell r="AF47">
            <v>766</v>
          </cell>
          <cell r="AG47">
            <v>208.9</v>
          </cell>
          <cell r="AX47" t="e">
            <v>#REF!</v>
          </cell>
          <cell r="AY47" t="e">
            <v>#REF!</v>
          </cell>
          <cell r="AZ47" t="e">
            <v>#REF!</v>
          </cell>
          <cell r="BA47" t="e">
            <v>#REF!</v>
          </cell>
          <cell r="BB47" t="e">
            <v>#REF!</v>
          </cell>
          <cell r="BC47" t="e">
            <v>#REF!</v>
          </cell>
          <cell r="BD47" t="e">
            <v>#REF!</v>
          </cell>
          <cell r="BG47">
            <v>1319.7</v>
          </cell>
          <cell r="BH47">
            <v>242.60000000000002</v>
          </cell>
          <cell r="BJ47">
            <v>0</v>
          </cell>
          <cell r="BL47">
            <v>1407.9</v>
          </cell>
          <cell r="BM47">
            <v>711.95</v>
          </cell>
        </row>
        <row r="48">
          <cell r="A48" t="str">
            <v>Reported PAT</v>
          </cell>
          <cell r="B48">
            <v>865.70000000000141</v>
          </cell>
          <cell r="C48">
            <v>2448.1000000000004</v>
          </cell>
          <cell r="D48">
            <v>1089.8</v>
          </cell>
          <cell r="E48">
            <v>678.6</v>
          </cell>
          <cell r="F48">
            <v>837.29999999999927</v>
          </cell>
          <cell r="G48">
            <v>1349.4999999999993</v>
          </cell>
          <cell r="H48">
            <v>1459.6999999999994</v>
          </cell>
          <cell r="I48">
            <v>1552.6999999999998</v>
          </cell>
          <cell r="J48">
            <v>994.30000000000234</v>
          </cell>
          <cell r="K48">
            <v>1708.099999999999</v>
          </cell>
          <cell r="L48">
            <v>1844.9</v>
          </cell>
          <cell r="M48">
            <v>543.49999999999818</v>
          </cell>
          <cell r="N48">
            <v>1016.4000000000001</v>
          </cell>
          <cell r="O48">
            <v>1418.899999999999</v>
          </cell>
          <cell r="P48">
            <v>1372.6999999999998</v>
          </cell>
          <cell r="Q48">
            <v>1705.5000000000005</v>
          </cell>
          <cell r="R48">
            <v>1183.9999999999991</v>
          </cell>
          <cell r="S48">
            <v>1256.7000000000007</v>
          </cell>
          <cell r="T48">
            <v>2276.4999999999973</v>
          </cell>
          <cell r="U48">
            <v>1388.1999999999994</v>
          </cell>
          <cell r="V48">
            <v>0</v>
          </cell>
          <cell r="W48">
            <v>0</v>
          </cell>
          <cell r="X48">
            <v>0</v>
          </cell>
          <cell r="Y48">
            <v>2215.6000000000017</v>
          </cell>
          <cell r="Z48">
            <v>2879.5</v>
          </cell>
          <cell r="AA48">
            <v>3956.8999999999992</v>
          </cell>
          <cell r="AB48">
            <v>3608.5999999999985</v>
          </cell>
          <cell r="AD48">
            <v>2525.3999999999996</v>
          </cell>
          <cell r="AE48">
            <v>3278.6000000000017</v>
          </cell>
          <cell r="AF48">
            <v>3277.9999999999964</v>
          </cell>
          <cell r="AG48">
            <v>3670.5999999999844</v>
          </cell>
          <cell r="AI48">
            <v>3165.6999999999975</v>
          </cell>
          <cell r="AJ48">
            <v>3069.0000000000045</v>
          </cell>
          <cell r="AK48">
            <v>2771.3000000000011</v>
          </cell>
          <cell r="AM48">
            <v>3313.800000000002</v>
          </cell>
          <cell r="AN48">
            <v>1768.4</v>
          </cell>
          <cell r="AO48">
            <v>2186.7999999999984</v>
          </cell>
          <cell r="AP48">
            <v>3012.3999999999992</v>
          </cell>
          <cell r="AQ48">
            <v>2702.4000000000015</v>
          </cell>
          <cell r="AR48">
            <v>2388.3999999999983</v>
          </cell>
          <cell r="AS48">
            <v>2435.2999999999993</v>
          </cell>
          <cell r="AT48">
            <v>3078.2000000000003</v>
          </cell>
          <cell r="AU48">
            <v>2440.6999999999998</v>
          </cell>
          <cell r="AV48">
            <v>3664.6999999999966</v>
          </cell>
          <cell r="AX48" t="e">
            <v>#REF!</v>
          </cell>
          <cell r="AY48" t="e">
            <v>#REF!</v>
          </cell>
          <cell r="AZ48" t="e">
            <v>#REF!</v>
          </cell>
          <cell r="BA48" t="e">
            <v>#REF!</v>
          </cell>
          <cell r="BB48" t="e">
            <v>#REF!</v>
          </cell>
          <cell r="BC48" t="e">
            <v>#REF!</v>
          </cell>
          <cell r="BD48" t="e">
            <v>#REF!</v>
          </cell>
          <cell r="BG48">
            <v>2276.4999999999973</v>
          </cell>
          <cell r="BH48">
            <v>1372.6999999999998</v>
          </cell>
          <cell r="BI48">
            <v>0.65841043199533589</v>
          </cell>
          <cell r="BJ48">
            <v>1256.7000000000007</v>
          </cell>
          <cell r="BK48">
            <v>0.81149041139491995</v>
          </cell>
          <cell r="BL48">
            <v>4717.1999999999971</v>
          </cell>
          <cell r="BM48">
            <v>3807.9999999999991</v>
          </cell>
          <cell r="BN48">
            <v>0.23876050420168027</v>
          </cell>
          <cell r="BP48">
            <v>6556.5999999999985</v>
          </cell>
          <cell r="BR48">
            <v>5513.5000000000009</v>
          </cell>
          <cell r="BS48">
            <v>6105.4000000000024</v>
          </cell>
          <cell r="BV48">
            <v>2222.8791254056532</v>
          </cell>
          <cell r="BW48">
            <v>1769.9920073575006</v>
          </cell>
        </row>
        <row r="49">
          <cell r="N49">
            <v>0.40000000000009095</v>
          </cell>
        </row>
        <row r="50">
          <cell r="A50" t="str">
            <v>Operating margins</v>
          </cell>
          <cell r="B50">
            <v>0.22412092624356789</v>
          </cell>
          <cell r="C50">
            <v>0.26884144574822544</v>
          </cell>
          <cell r="D50">
            <v>0.22130229753881267</v>
          </cell>
          <cell r="E50">
            <v>0.23112914034080032</v>
          </cell>
          <cell r="F50">
            <v>0.24597506704216685</v>
          </cell>
          <cell r="G50">
            <v>0.30768462907814392</v>
          </cell>
          <cell r="H50">
            <v>0.27517836764206244</v>
          </cell>
          <cell r="I50">
            <v>0.27884974617058211</v>
          </cell>
          <cell r="J50">
            <v>0.2603045345529591</v>
          </cell>
          <cell r="K50">
            <v>0.28766491199984928</v>
          </cell>
          <cell r="L50">
            <v>0.34649861307119573</v>
          </cell>
          <cell r="M50">
            <v>0.27013281130047584</v>
          </cell>
          <cell r="N50">
            <v>0.28762938767999269</v>
          </cell>
          <cell r="O50">
            <v>0.2338178840693754</v>
          </cell>
          <cell r="P50">
            <v>0.23771920501647356</v>
          </cell>
          <cell r="Q50">
            <v>0.1630052998025564</v>
          </cell>
          <cell r="R50">
            <v>0.2130595542833025</v>
          </cell>
          <cell r="S50">
            <v>0.22638167996458081</v>
          </cell>
          <cell r="T50">
            <v>0.15983822896448649</v>
          </cell>
          <cell r="U50">
            <v>0.13430108445051656</v>
          </cell>
          <cell r="V50" t="e">
            <v>#DIV/0!</v>
          </cell>
          <cell r="W50" t="e">
            <v>#DIV/0!</v>
          </cell>
          <cell r="X50" t="e">
            <v>#DIV/0!</v>
          </cell>
          <cell r="Y50">
            <v>0.20036493223047197</v>
          </cell>
          <cell r="Z50">
            <v>0.14874478593546075</v>
          </cell>
          <cell r="AA50">
            <v>0.10214302504766626</v>
          </cell>
          <cell r="AB50">
            <v>1.8176694377906158E-2</v>
          </cell>
          <cell r="AD50">
            <v>0.12480078941968045</v>
          </cell>
          <cell r="AE50">
            <v>0.11207611099655113</v>
          </cell>
          <cell r="AF50">
            <v>0.11480591544838688</v>
          </cell>
          <cell r="AG50">
            <v>6.5303711894648911E-2</v>
          </cell>
          <cell r="AJ50">
            <v>0.11810262836093557</v>
          </cell>
          <cell r="BB50" t="e">
            <v>#REF!</v>
          </cell>
          <cell r="BC50" t="e">
            <v>#REF!</v>
          </cell>
          <cell r="BD50">
            <v>0.15463812670132743</v>
          </cell>
          <cell r="BG50">
            <v>0.15983822896448649</v>
          </cell>
          <cell r="BH50">
            <v>0.23771920501647356</v>
          </cell>
          <cell r="BJ50">
            <v>0.22638167996458081</v>
          </cell>
          <cell r="BL50">
            <v>0.19786749121308231</v>
          </cell>
          <cell r="BM50">
            <v>0.25475887255991964</v>
          </cell>
          <cell r="BP50">
            <v>0.11350527658230039</v>
          </cell>
          <cell r="BR50">
            <v>0.23229460314875688</v>
          </cell>
          <cell r="BS50">
            <v>0.18152073904746852</v>
          </cell>
          <cell r="BV50">
            <v>0.19416505046767532</v>
          </cell>
          <cell r="BW50">
            <v>0.18694077034268808</v>
          </cell>
        </row>
        <row r="51">
          <cell r="A51" t="str">
            <v>Net margins</v>
          </cell>
          <cell r="B51">
            <v>6.9039451114922962E-2</v>
          </cell>
          <cell r="C51">
            <v>0.1617141098073302</v>
          </cell>
          <cell r="D51">
            <v>0.11733166813806764</v>
          </cell>
          <cell r="E51">
            <v>7.7613440551407245E-2</v>
          </cell>
          <cell r="F51">
            <v>8.0479435596266719E-2</v>
          </cell>
          <cell r="G51">
            <v>0.12228193055717299</v>
          </cell>
          <cell r="H51">
            <v>0.12716153705429861</v>
          </cell>
          <cell r="I51">
            <v>9.6598026503746978E-2</v>
          </cell>
          <cell r="J51">
            <v>8.6545075947719916E-2</v>
          </cell>
          <cell r="K51">
            <v>0.12033749870518763</v>
          </cell>
          <cell r="L51">
            <v>0.17956104919947444</v>
          </cell>
          <cell r="M51">
            <v>0.12135344695224917</v>
          </cell>
          <cell r="N51">
            <v>8.8130836822008563E-2</v>
          </cell>
          <cell r="O51">
            <v>0.10720020417060996</v>
          </cell>
          <cell r="P51">
            <v>0.12010840684451056</v>
          </cell>
          <cell r="Q51">
            <v>8.2448300945651073E-2</v>
          </cell>
          <cell r="R51">
            <v>0.10053856669694376</v>
          </cell>
          <cell r="S51">
            <v>0.11838126548414148</v>
          </cell>
          <cell r="T51">
            <v>7.7702071676262793E-2</v>
          </cell>
          <cell r="U51">
            <v>7.37682520707027E-2</v>
          </cell>
          <cell r="V51" t="e">
            <v>#DIV/0!</v>
          </cell>
          <cell r="W51" t="e">
            <v>#DIV/0!</v>
          </cell>
          <cell r="X51" t="e">
            <v>#DIV/0!</v>
          </cell>
          <cell r="Y51">
            <v>0.11167732732505692</v>
          </cell>
          <cell r="Z51">
            <v>0.15999181103974205</v>
          </cell>
          <cell r="AA51">
            <v>0.19693368506281497</v>
          </cell>
          <cell r="AB51">
            <v>0.25423418345779897</v>
          </cell>
          <cell r="AD51">
            <v>0.11026551222770915</v>
          </cell>
          <cell r="AE51">
            <v>0.11683911322440702</v>
          </cell>
          <cell r="AF51">
            <v>9.2433480643060187E-2</v>
          </cell>
          <cell r="AG51">
            <v>0.14499509939433483</v>
          </cell>
          <cell r="AJ51">
            <v>0.11583055299747901</v>
          </cell>
          <cell r="BB51" t="e">
            <v>#REF!</v>
          </cell>
          <cell r="BC51" t="e">
            <v>#REF!</v>
          </cell>
          <cell r="BD51">
            <v>0.12744591060964916</v>
          </cell>
          <cell r="BG51">
            <v>7.7702071676262793E-2</v>
          </cell>
          <cell r="BH51">
            <v>0.12010840684451056</v>
          </cell>
          <cell r="BJ51">
            <v>0.11838126548414148</v>
          </cell>
          <cell r="BL51">
            <v>9.7825219414284237E-2</v>
          </cell>
          <cell r="BM51">
            <v>0.10430943284346422</v>
          </cell>
          <cell r="BP51">
            <v>0.10406175469960659</v>
          </cell>
          <cell r="BR51">
            <v>9.8957114216220082E-2</v>
          </cell>
          <cell r="BS51">
            <v>9.1638724014431419E-2</v>
          </cell>
          <cell r="BV51">
            <v>0.12278429164464047</v>
          </cell>
          <cell r="BW51">
            <v>9.6962531308241104E-2</v>
          </cell>
        </row>
        <row r="52">
          <cell r="A52" t="str">
            <v>Tax % of Reported PBT</v>
          </cell>
          <cell r="B52">
            <v>0.34202325758151519</v>
          </cell>
          <cell r="C52">
            <v>0.19071074380165284</v>
          </cell>
          <cell r="D52">
            <v>0.15197260913547586</v>
          </cell>
          <cell r="E52">
            <v>0.37885583524027455</v>
          </cell>
          <cell r="F52">
            <v>0.32328457124383758</v>
          </cell>
          <cell r="G52">
            <v>0.41496510166038075</v>
          </cell>
          <cell r="H52">
            <v>0.20313352986133867</v>
          </cell>
          <cell r="I52">
            <v>0.24888738390092882</v>
          </cell>
          <cell r="J52">
            <v>0.34191541465351727</v>
          </cell>
          <cell r="K52">
            <v>0.30386762847943938</v>
          </cell>
          <cell r="L52">
            <v>0.26480433569777634</v>
          </cell>
          <cell r="M52">
            <v>0.37435248071831551</v>
          </cell>
          <cell r="N52">
            <v>0.31716903073286051</v>
          </cell>
          <cell r="O52">
            <v>0.2970013947001397</v>
          </cell>
          <cell r="P52">
            <v>0.29593171764999066</v>
          </cell>
          <cell r="Q52">
            <v>6.4276447694303546E-2</v>
          </cell>
          <cell r="R52">
            <v>0.3163214374844025</v>
          </cell>
          <cell r="S52">
            <v>0.26611772950245255</v>
          </cell>
          <cell r="T52">
            <v>0.2513887802206406</v>
          </cell>
          <cell r="U52">
            <v>8.9673340358271944E-2</v>
          </cell>
          <cell r="V52" t="e">
            <v>#DIV/0!</v>
          </cell>
          <cell r="W52" t="e">
            <v>#REF!</v>
          </cell>
          <cell r="X52">
            <v>0</v>
          </cell>
          <cell r="Y52">
            <v>0</v>
          </cell>
          <cell r="Z52">
            <v>0.2513887802206406</v>
          </cell>
          <cell r="AA52">
            <v>-7.7104389128959699E-2</v>
          </cell>
          <cell r="AB52">
            <v>-2.3455004396040716E-2</v>
          </cell>
          <cell r="AD52">
            <v>1.9109764623630857E-2</v>
          </cell>
          <cell r="AE52">
            <v>0.17798828013881771</v>
          </cell>
          <cell r="AF52">
            <v>0.18993872944211568</v>
          </cell>
          <cell r="AG52">
            <v>-0.26187438486494519</v>
          </cell>
          <cell r="AJ52">
            <v>6.5070371047340425E-2</v>
          </cell>
          <cell r="BB52" t="e">
            <v>#REF!</v>
          </cell>
          <cell r="BC52" t="e">
            <v>#REF!</v>
          </cell>
          <cell r="BD52">
            <v>0.1741541238922836</v>
          </cell>
          <cell r="BG52">
            <v>0.2513887802206406</v>
          </cell>
          <cell r="BH52">
            <v>0.29593171764999066</v>
          </cell>
          <cell r="BJ52">
            <v>0.26611772950245255</v>
          </cell>
          <cell r="BL52">
            <v>0.27953758735549628</v>
          </cell>
          <cell r="BM52">
            <v>0.31708796541379936</v>
          </cell>
          <cell r="BP52">
            <v>0.18358926304334691</v>
          </cell>
          <cell r="BR52">
            <v>0.27725541205983462</v>
          </cell>
          <cell r="BS52">
            <v>0.24702740739404208</v>
          </cell>
          <cell r="BV52">
            <v>0.27953758735549628</v>
          </cell>
          <cell r="BW52">
            <v>0.2</v>
          </cell>
        </row>
        <row r="53">
          <cell r="AD53">
            <v>3020.3999999999996</v>
          </cell>
          <cell r="AE53">
            <v>2804.7000000000016</v>
          </cell>
          <cell r="AF53">
            <v>3395.9999999999964</v>
          </cell>
          <cell r="AG53">
            <v>1944.3999999999837</v>
          </cell>
          <cell r="AH53">
            <v>11165.500000000018</v>
          </cell>
          <cell r="AI53">
            <v>3309.8999999999969</v>
          </cell>
          <cell r="AJ53">
            <v>3129.2000000000044</v>
          </cell>
        </row>
        <row r="54">
          <cell r="A54" t="str">
            <v>Cost Breakdown (% of sales)</v>
          </cell>
        </row>
        <row r="55">
          <cell r="A55" t="str">
            <v xml:space="preserve"> Staff Cost</v>
          </cell>
          <cell r="N55">
            <v>3.6757602245020012E-2</v>
          </cell>
          <cell r="O55">
            <v>3.7803464520039562E-2</v>
          </cell>
          <cell r="P55">
            <v>3.904772026782867E-2</v>
          </cell>
          <cell r="Q55">
            <v>6.7712771484983891E-2</v>
          </cell>
          <cell r="R55">
            <v>3.4772875322268408E-2</v>
          </cell>
          <cell r="S55">
            <v>4.0100982507041451E-2</v>
          </cell>
          <cell r="T55">
            <v>3.6325393667216196E-2</v>
          </cell>
          <cell r="U55">
            <v>4.1396977200922211E-2</v>
          </cell>
          <cell r="V55" t="e">
            <v>#DIV/0!</v>
          </cell>
          <cell r="W55" t="e">
            <v>#DIV/0!</v>
          </cell>
          <cell r="X55" t="e">
            <v>#DIV/0!</v>
          </cell>
          <cell r="Y55">
            <v>0.3382679832453766</v>
          </cell>
          <cell r="Z55">
            <v>0.41534662333341865</v>
          </cell>
          <cell r="AA55">
            <v>0.42323112283542713</v>
          </cell>
          <cell r="AB55">
            <v>0.36578836127941383</v>
          </cell>
          <cell r="AD55">
            <v>0.47254277842543962</v>
          </cell>
          <cell r="AE55">
            <v>0.49235210635484772</v>
          </cell>
          <cell r="AF55">
            <v>0.45403531753770748</v>
          </cell>
          <cell r="AG55">
            <v>0.30163018438005273</v>
          </cell>
          <cell r="BB55" t="e">
            <v>#REF!</v>
          </cell>
          <cell r="BC55" t="e">
            <v>#REF!</v>
          </cell>
          <cell r="BD55">
            <v>4.0338506261934678E-2</v>
          </cell>
          <cell r="BV55">
            <v>3.8665622061462068E-2</v>
          </cell>
          <cell r="BW55">
            <v>4.1086003879616702E-2</v>
          </cell>
        </row>
        <row r="56">
          <cell r="A56" t="str">
            <v xml:space="preserve"> Cost of Power Purchased</v>
          </cell>
          <cell r="N56">
            <v>0.10166076275474997</v>
          </cell>
          <cell r="O56">
            <v>0.10931634747285701</v>
          </cell>
          <cell r="P56">
            <v>0.10989478159209268</v>
          </cell>
          <cell r="Q56">
            <v>0.10288891198171049</v>
          </cell>
          <cell r="R56">
            <v>0.10190562696686944</v>
          </cell>
          <cell r="S56">
            <v>0.12580423335248733</v>
          </cell>
          <cell r="T56">
            <v>0.16898251540966569</v>
          </cell>
          <cell r="U56">
            <v>0.11143369481683887</v>
          </cell>
          <cell r="V56" t="e">
            <v>#DIV/0!</v>
          </cell>
          <cell r="W56" t="e">
            <v>#DIV/0!</v>
          </cell>
          <cell r="X56" t="e">
            <v>#DIV/0!</v>
          </cell>
          <cell r="Y56">
            <v>0.13722258345808572</v>
          </cell>
          <cell r="Z56">
            <v>0.12737032013716509</v>
          </cell>
          <cell r="AA56">
            <v>0.1631754903753232</v>
          </cell>
          <cell r="AB56">
            <v>0.2073340848245738</v>
          </cell>
          <cell r="AD56">
            <v>0.12958620960664372</v>
          </cell>
          <cell r="AE56">
            <v>0.12430303691933223</v>
          </cell>
          <cell r="AF56">
            <v>9.4998215356763061E-2</v>
          </cell>
          <cell r="AG56">
            <v>0.12749532976468714</v>
          </cell>
          <cell r="BB56" t="e">
            <v>#REF!</v>
          </cell>
          <cell r="BC56">
            <v>0.65438720941813511</v>
          </cell>
          <cell r="BD56">
            <v>6.819819403996151E-2</v>
          </cell>
          <cell r="BV56">
            <v>8.9596229145975217E-2</v>
          </cell>
          <cell r="BW56">
            <v>3.5643477899030142E-2</v>
          </cell>
        </row>
        <row r="57">
          <cell r="A57" t="str">
            <v xml:space="preserve"> Cost of Fuel</v>
          </cell>
          <cell r="N57">
            <v>0.47191424759626444</v>
          </cell>
          <cell r="O57">
            <v>0.45946894373610953</v>
          </cell>
          <cell r="P57">
            <v>0.48566266340737596</v>
          </cell>
          <cell r="Q57">
            <v>0.48014132806816995</v>
          </cell>
          <cell r="R57">
            <v>0.55428330259741454</v>
          </cell>
          <cell r="S57">
            <v>0.48091034976497071</v>
          </cell>
          <cell r="T57">
            <v>0.52407481098288899</v>
          </cell>
          <cell r="U57">
            <v>0.54353172231235591</v>
          </cell>
          <cell r="V57" t="e">
            <v>#DIV/0!</v>
          </cell>
          <cell r="W57" t="e">
            <v>#DIV/0!</v>
          </cell>
          <cell r="X57" t="e">
            <v>#DIV/0!</v>
          </cell>
          <cell r="Y57">
            <v>0.14701627577585902</v>
          </cell>
          <cell r="Z57">
            <v>0.14212964147708371</v>
          </cell>
          <cell r="AA57">
            <v>0.15221876877269044</v>
          </cell>
          <cell r="AB57">
            <v>0.31483725517824435</v>
          </cell>
          <cell r="AD57">
            <v>0.15592348567212014</v>
          </cell>
          <cell r="AE57">
            <v>0.13399077319941938</v>
          </cell>
          <cell r="AF57">
            <v>0.21625460419556747</v>
          </cell>
          <cell r="AG57">
            <v>0.28913154565940391</v>
          </cell>
          <cell r="BB57" t="e">
            <v>#REF!</v>
          </cell>
          <cell r="BC57">
            <v>3.8527440765711289E-2</v>
          </cell>
          <cell r="BD57">
            <v>0.66518735778223603</v>
          </cell>
          <cell r="BV57">
            <v>0.62233649537994151</v>
          </cell>
          <cell r="BW57">
            <v>0.67059214167127834</v>
          </cell>
        </row>
        <row r="58">
          <cell r="A58" t="str">
            <v xml:space="preserve"> Other expenditure</v>
          </cell>
          <cell r="N58">
            <v>0.10203799972397296</v>
          </cell>
          <cell r="O58">
            <v>0.15959336020161849</v>
          </cell>
          <cell r="P58">
            <v>0.12767562971622914</v>
          </cell>
          <cell r="Q58">
            <v>0.18625168866257927</v>
          </cell>
          <cell r="R58">
            <v>9.5978640830145054E-2</v>
          </cell>
          <cell r="S58">
            <v>0.12680275441091965</v>
          </cell>
          <cell r="T58">
            <v>0.11077905097574246</v>
          </cell>
          <cell r="U58">
            <v>0.1693365212193664</v>
          </cell>
          <cell r="V58" t="e">
            <v>#DIV/0!</v>
          </cell>
          <cell r="W58" t="e">
            <v>#DIV/0!</v>
          </cell>
          <cell r="X58" t="e">
            <v>#DIV/0!</v>
          </cell>
          <cell r="Y58">
            <v>0.1091167531112489</v>
          </cell>
          <cell r="Z58">
            <v>7.8070220334211946E-2</v>
          </cell>
          <cell r="AA58">
            <v>7.6442395591192827E-2</v>
          </cell>
          <cell r="AB58">
            <v>2.9660419895730207E-3</v>
          </cell>
          <cell r="AD58">
            <v>4.660981797065001E-2</v>
          </cell>
          <cell r="AE58">
            <v>6.4979803738431124E-2</v>
          </cell>
          <cell r="AF58">
            <v>5.2792322722372068E-2</v>
          </cell>
          <cell r="AG58">
            <v>0.14656161778626664</v>
          </cell>
          <cell r="BB58" t="e">
            <v>#REF!</v>
          </cell>
          <cell r="BC58" t="e">
            <v>#REF!</v>
          </cell>
          <cell r="BD58">
            <v>7.163781521454031E-2</v>
          </cell>
          <cell r="BV58">
            <v>5.5236602944945812E-2</v>
          </cell>
          <cell r="BW58">
            <v>6.5737606207386723E-2</v>
          </cell>
        </row>
        <row r="60">
          <cell r="A60" t="str">
            <v>Proportions</v>
          </cell>
        </row>
        <row r="61">
          <cell r="A61" t="str">
            <v>Revenue</v>
          </cell>
          <cell r="R61">
            <v>0.23933622751138017</v>
          </cell>
          <cell r="S61">
            <v>0.23310869417233757</v>
          </cell>
          <cell r="T61">
            <v>0.2703948423024306</v>
          </cell>
          <cell r="U61">
            <v>0.25716023601385168</v>
          </cell>
          <cell r="V61">
            <v>0</v>
          </cell>
          <cell r="W61">
            <v>0</v>
          </cell>
          <cell r="X61">
            <v>0</v>
          </cell>
          <cell r="Y61">
            <v>1</v>
          </cell>
          <cell r="Z61">
            <v>0.11794453495031568</v>
          </cell>
          <cell r="AA61">
            <v>0.11556010977410593</v>
          </cell>
          <cell r="AB61">
            <v>0.10710294604785302</v>
          </cell>
          <cell r="AD61">
            <v>0.17281725116523688</v>
          </cell>
          <cell r="AF61">
            <v>1492.2000000000014</v>
          </cell>
          <cell r="AG61">
            <v>-276.69999999999868</v>
          </cell>
        </row>
        <row r="62">
          <cell r="A62" t="str">
            <v>Depreciation</v>
          </cell>
          <cell r="R62">
            <v>0.23571890493640874</v>
          </cell>
          <cell r="S62">
            <v>0.24484443486383564</v>
          </cell>
          <cell r="T62">
            <v>0.25573040166702593</v>
          </cell>
          <cell r="U62">
            <v>0.26370625853272978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0.12379722024233783</v>
          </cell>
          <cell r="AA62">
            <v>0.12606913756236635</v>
          </cell>
          <cell r="AB62">
            <v>0.11722647897362796</v>
          </cell>
          <cell r="AD62">
            <v>0.13633731290092657</v>
          </cell>
          <cell r="AF62">
            <v>1111.9000000000005</v>
          </cell>
          <cell r="AG62">
            <v>570.90000000000055</v>
          </cell>
        </row>
        <row r="63">
          <cell r="A63" t="str">
            <v>Interest</v>
          </cell>
          <cell r="R63">
            <v>0.2290053242981607</v>
          </cell>
          <cell r="S63">
            <v>0.26034607938044529</v>
          </cell>
          <cell r="T63">
            <v>0.25665537270087124</v>
          </cell>
          <cell r="U63">
            <v>0.25399322362052279</v>
          </cell>
          <cell r="V63">
            <v>0</v>
          </cell>
          <cell r="W63">
            <v>0</v>
          </cell>
          <cell r="X63">
            <v>0</v>
          </cell>
          <cell r="Y63">
            <v>1</v>
          </cell>
          <cell r="Z63">
            <v>0.13654599216814514</v>
          </cell>
          <cell r="AA63">
            <v>0.13656197554543276</v>
          </cell>
          <cell r="AB63">
            <v>0.10964596819307922</v>
          </cell>
          <cell r="AD63">
            <v>0.12374330696076083</v>
          </cell>
        </row>
        <row r="64">
          <cell r="A64" t="str">
            <v>Non-Operating Income</v>
          </cell>
          <cell r="R64">
            <v>0.18410139594649846</v>
          </cell>
          <cell r="S64">
            <v>0.24589685181940307</v>
          </cell>
          <cell r="T64">
            <v>0.26044039483675013</v>
          </cell>
          <cell r="U64">
            <v>0.3095613573973483</v>
          </cell>
          <cell r="V64" t="e">
            <v>#DIV/0!</v>
          </cell>
          <cell r="W64" t="e">
            <v>#DIV/0!</v>
          </cell>
          <cell r="X64" t="e">
            <v>#DIV/0!</v>
          </cell>
          <cell r="Y64" t="e">
            <v>#DIV/0!</v>
          </cell>
          <cell r="Z64">
            <v>0.10606604082971224</v>
          </cell>
          <cell r="AA64">
            <v>0.13610928916946791</v>
          </cell>
          <cell r="AB64">
            <v>0.22957489546609819</v>
          </cell>
          <cell r="AD64">
            <v>5.6499549069443308E-2</v>
          </cell>
        </row>
        <row r="65">
          <cell r="A65" t="str">
            <v>Tax</v>
          </cell>
          <cell r="R65">
            <v>0.37031626616025126</v>
          </cell>
          <cell r="S65">
            <v>0.33284639544226136</v>
          </cell>
          <cell r="T65">
            <v>0.23467971660214737</v>
          </cell>
          <cell r="U65">
            <v>6.2157621795340012E-2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0.53462940461725383</v>
          </cell>
          <cell r="AA65">
            <v>-0.2384844802827791</v>
          </cell>
          <cell r="AB65">
            <v>-9.1350933392245565E-2</v>
          </cell>
          <cell r="AD65">
            <v>5.4346625428034881E-2</v>
          </cell>
        </row>
        <row r="69">
          <cell r="A69" t="str">
            <v>Note:</v>
          </cell>
        </row>
        <row r="70">
          <cell r="A70" t="str">
            <v>other Income break up</v>
          </cell>
          <cell r="Q70" t="str">
            <v>4QF05</v>
          </cell>
          <cell r="R70" t="str">
            <v>Full Year</v>
          </cell>
        </row>
        <row r="71">
          <cell r="A71" t="str">
            <v>Profit on Sale of Wadi Power plant</v>
          </cell>
          <cell r="R71">
            <v>327.5</v>
          </cell>
        </row>
        <row r="72">
          <cell r="A72" t="str">
            <v>Interest on Sale Consideration</v>
          </cell>
          <cell r="R72">
            <v>61.3</v>
          </cell>
        </row>
        <row r="73">
          <cell r="A73" t="str">
            <v>Profit on Sale of Tata Petordyne</v>
          </cell>
          <cell r="Q73">
            <v>1810</v>
          </cell>
          <cell r="R73">
            <v>1810</v>
          </cell>
        </row>
        <row r="74">
          <cell r="A74" t="str">
            <v>Loss on Sale of Long Term Investments</v>
          </cell>
          <cell r="Q74">
            <v>-272.8</v>
          </cell>
          <cell r="R74">
            <v>-272.8</v>
          </cell>
        </row>
        <row r="75">
          <cell r="Q75">
            <v>1537.2</v>
          </cell>
          <cell r="R75">
            <v>1926.0000000000002</v>
          </cell>
        </row>
        <row r="77">
          <cell r="A77" t="str">
            <v>SEGMENT INFORMATION</v>
          </cell>
        </row>
        <row r="79">
          <cell r="A79" t="str">
            <v>Total Revenue</v>
          </cell>
          <cell r="AY79">
            <v>42390.8</v>
          </cell>
          <cell r="AZ79">
            <v>39304.400000000001</v>
          </cell>
          <cell r="BA79">
            <v>45627.9</v>
          </cell>
          <cell r="BB79">
            <v>47153.2</v>
          </cell>
          <cell r="BC79">
            <v>59159.1</v>
          </cell>
        </row>
        <row r="80">
          <cell r="A80" t="str">
            <v>Electrical energy</v>
          </cell>
          <cell r="R80">
            <v>10597.7</v>
          </cell>
          <cell r="U80">
            <v>11143.3</v>
          </cell>
          <cell r="Y80">
            <v>12985.8</v>
          </cell>
          <cell r="Z80">
            <v>12759.9</v>
          </cell>
          <cell r="AA80">
            <v>12509.7</v>
          </cell>
          <cell r="AB80">
            <v>11785.000000000007</v>
          </cell>
          <cell r="AC80">
            <v>50040.4</v>
          </cell>
          <cell r="AD80">
            <v>18368.400000000001</v>
          </cell>
          <cell r="AE80">
            <v>20294.400000000001</v>
          </cell>
          <cell r="AF80">
            <v>20312.3</v>
          </cell>
          <cell r="AG80">
            <v>14721.299999999988</v>
          </cell>
          <cell r="AH80">
            <v>73696.399999999994</v>
          </cell>
          <cell r="AI80">
            <v>18804.900000000001</v>
          </cell>
          <cell r="AJ80">
            <v>16753.599999999999</v>
          </cell>
          <cell r="AK80">
            <v>16237.4</v>
          </cell>
          <cell r="AY80">
            <v>40429.300000000003</v>
          </cell>
          <cell r="AZ80">
            <v>36831.1</v>
          </cell>
          <cell r="BA80">
            <v>43301.9</v>
          </cell>
          <cell r="BB80">
            <v>46056.7</v>
          </cell>
          <cell r="BC80">
            <v>58385.1</v>
          </cell>
        </row>
        <row r="81">
          <cell r="A81" t="str">
            <v>EPC and contracts</v>
          </cell>
          <cell r="R81">
            <v>406.9</v>
          </cell>
          <cell r="U81">
            <v>569.9</v>
          </cell>
          <cell r="Y81">
            <v>3397.7</v>
          </cell>
          <cell r="Z81">
            <v>2870.9</v>
          </cell>
          <cell r="AA81">
            <v>2805.1</v>
          </cell>
          <cell r="AB81">
            <v>5369.9</v>
          </cell>
          <cell r="AC81">
            <v>14443.6</v>
          </cell>
          <cell r="AD81">
            <v>4439.3</v>
          </cell>
          <cell r="AE81">
            <v>4437.8999999999996</v>
          </cell>
          <cell r="AF81">
            <v>6864</v>
          </cell>
          <cell r="AG81">
            <v>9248.5</v>
          </cell>
          <cell r="AH81">
            <v>24989.7</v>
          </cell>
          <cell r="AI81">
            <v>5658.4</v>
          </cell>
          <cell r="AJ81">
            <v>9742</v>
          </cell>
          <cell r="AK81">
            <v>6637.5</v>
          </cell>
          <cell r="AY81">
            <v>1988.4</v>
          </cell>
          <cell r="AZ81">
            <v>2579.3000000000002</v>
          </cell>
          <cell r="BA81">
            <v>2368.9</v>
          </cell>
          <cell r="BB81">
            <v>1109</v>
          </cell>
          <cell r="BC81">
            <v>774</v>
          </cell>
        </row>
        <row r="82">
          <cell r="A82" t="str">
            <v>Others</v>
          </cell>
          <cell r="R82">
            <v>-17.100000000000001</v>
          </cell>
          <cell r="U82">
            <v>-2.2000000000000002</v>
          </cell>
          <cell r="Y82">
            <v>3455.6</v>
          </cell>
          <cell r="AC82">
            <v>0.2</v>
          </cell>
          <cell r="AE82">
            <v>0</v>
          </cell>
          <cell r="AY82">
            <v>-26.9</v>
          </cell>
          <cell r="AZ82">
            <v>-106</v>
          </cell>
          <cell r="BA82">
            <v>-42.9</v>
          </cell>
          <cell r="BB82">
            <v>-12.5</v>
          </cell>
          <cell r="BC82">
            <v>0</v>
          </cell>
        </row>
        <row r="83">
          <cell r="A83" t="str">
            <v>Total</v>
          </cell>
          <cell r="V83">
            <v>0</v>
          </cell>
          <cell r="W83">
            <v>0</v>
          </cell>
          <cell r="X83">
            <v>0</v>
          </cell>
          <cell r="Y83">
            <v>19839.099999999999</v>
          </cell>
          <cell r="Z83">
            <v>15630.8</v>
          </cell>
          <cell r="AA83">
            <v>15314.800000000001</v>
          </cell>
          <cell r="AB83">
            <v>17154.900000000009</v>
          </cell>
          <cell r="AC83">
            <v>64484.2</v>
          </cell>
          <cell r="AD83">
            <v>22807.7</v>
          </cell>
          <cell r="AE83">
            <v>24732.300000000003</v>
          </cell>
          <cell r="AF83">
            <v>27176.3</v>
          </cell>
          <cell r="AG83">
            <v>23969.799999999988</v>
          </cell>
          <cell r="AH83">
            <v>98686.099999999991</v>
          </cell>
          <cell r="AI83">
            <v>24463.300000000003</v>
          </cell>
          <cell r="AJ83">
            <v>26495.599999999999</v>
          </cell>
          <cell r="AK83">
            <v>22874.9</v>
          </cell>
        </row>
        <row r="84">
          <cell r="A84" t="str">
            <v>Less: Inter segment revenue</v>
          </cell>
          <cell r="R84">
            <v>10987.5</v>
          </cell>
          <cell r="U84">
            <v>11710.999999999998</v>
          </cell>
          <cell r="AE84">
            <v>0</v>
          </cell>
        </row>
        <row r="85">
          <cell r="A85" t="str">
            <v>Net sales</v>
          </cell>
          <cell r="V85">
            <v>0</v>
          </cell>
          <cell r="W85">
            <v>0</v>
          </cell>
          <cell r="X85">
            <v>0</v>
          </cell>
          <cell r="Y85">
            <v>19839.099999999999</v>
          </cell>
          <cell r="Z85">
            <v>15630.8</v>
          </cell>
          <cell r="AA85">
            <v>15314.800000000001</v>
          </cell>
          <cell r="AB85">
            <v>17154.900000000009</v>
          </cell>
          <cell r="AC85">
            <v>64484.2</v>
          </cell>
          <cell r="AD85">
            <v>22807.7</v>
          </cell>
          <cell r="AE85">
            <v>24732.300000000003</v>
          </cell>
          <cell r="AF85">
            <v>27176.3</v>
          </cell>
          <cell r="AG85">
            <v>23969.799999999988</v>
          </cell>
          <cell r="AH85">
            <v>98686.099999999991</v>
          </cell>
          <cell r="AI85">
            <v>24463.300000000003</v>
          </cell>
          <cell r="AJ85">
            <v>26495.599999999999</v>
          </cell>
          <cell r="AK85">
            <v>22874.9</v>
          </cell>
        </row>
        <row r="87">
          <cell r="A87" t="str">
            <v>Segment Results (EBIT)</v>
          </cell>
          <cell r="AY87">
            <v>8750</v>
          </cell>
          <cell r="AZ87">
            <v>6277.3</v>
          </cell>
          <cell r="BA87">
            <v>6376.1</v>
          </cell>
          <cell r="BB87">
            <v>4601.7999999999993</v>
          </cell>
          <cell r="BC87">
            <v>7053.4</v>
          </cell>
        </row>
        <row r="88">
          <cell r="A88" t="str">
            <v>Electrical energy</v>
          </cell>
          <cell r="R88">
            <v>1781.8</v>
          </cell>
          <cell r="U88">
            <v>1433.9</v>
          </cell>
          <cell r="Y88">
            <v>888.9</v>
          </cell>
          <cell r="Z88">
            <v>1517.2</v>
          </cell>
          <cell r="AA88">
            <v>973.3</v>
          </cell>
          <cell r="AB88">
            <v>1183</v>
          </cell>
          <cell r="AC88">
            <v>4562.3999999999996</v>
          </cell>
          <cell r="AD88">
            <v>1776.1</v>
          </cell>
          <cell r="AE88">
            <v>1805.4</v>
          </cell>
          <cell r="AF88">
            <v>2229.9</v>
          </cell>
          <cell r="AG88">
            <v>431</v>
          </cell>
          <cell r="AH88">
            <v>6242.4</v>
          </cell>
          <cell r="AI88">
            <v>1768.9</v>
          </cell>
          <cell r="AJ88">
            <v>1482.6</v>
          </cell>
          <cell r="AK88">
            <v>1492.2</v>
          </cell>
          <cell r="AY88">
            <v>8582.2000000000007</v>
          </cell>
          <cell r="AZ88">
            <v>6168.7</v>
          </cell>
          <cell r="BA88">
            <v>6349</v>
          </cell>
          <cell r="BB88">
            <v>4772.8999999999996</v>
          </cell>
          <cell r="BC88">
            <v>7179.4</v>
          </cell>
        </row>
        <row r="89">
          <cell r="A89" t="str">
            <v>EPC and contracts</v>
          </cell>
          <cell r="R89">
            <v>-16.100000000000001</v>
          </cell>
          <cell r="U89">
            <v>96.4</v>
          </cell>
          <cell r="Y89">
            <v>172.4</v>
          </cell>
          <cell r="Z89">
            <v>334.8</v>
          </cell>
          <cell r="AA89">
            <v>253.7</v>
          </cell>
          <cell r="AB89">
            <v>559.39999999999986</v>
          </cell>
          <cell r="AC89">
            <v>1320.3</v>
          </cell>
          <cell r="AD89">
            <v>473.9</v>
          </cell>
          <cell r="AE89">
            <v>352.7</v>
          </cell>
          <cell r="AF89">
            <v>398</v>
          </cell>
          <cell r="AG89">
            <v>817.80000000000018</v>
          </cell>
          <cell r="AH89">
            <v>2042.4</v>
          </cell>
          <cell r="AI89">
            <v>541</v>
          </cell>
          <cell r="AJ89">
            <v>918.1</v>
          </cell>
          <cell r="AK89">
            <v>397.7</v>
          </cell>
          <cell r="AY89">
            <v>167.8</v>
          </cell>
          <cell r="AZ89">
            <v>108.6</v>
          </cell>
          <cell r="BA89">
            <v>27.1</v>
          </cell>
          <cell r="BB89">
            <v>-171.1</v>
          </cell>
          <cell r="BC89">
            <v>-126</v>
          </cell>
        </row>
        <row r="90">
          <cell r="A90" t="str">
            <v>Others</v>
          </cell>
          <cell r="Y90">
            <v>-0.6</v>
          </cell>
          <cell r="Z90">
            <v>-0.2</v>
          </cell>
          <cell r="AA90">
            <v>-0.2</v>
          </cell>
          <cell r="AB90">
            <v>-8.8000000000000007</v>
          </cell>
          <cell r="AC90">
            <v>-9.8000000000000007</v>
          </cell>
          <cell r="AE90">
            <v>0</v>
          </cell>
          <cell r="AF90">
            <v>-0.1</v>
          </cell>
          <cell r="AG90">
            <v>0.1</v>
          </cell>
          <cell r="AI90">
            <v>0</v>
          </cell>
        </row>
        <row r="91">
          <cell r="A91" t="str">
            <v>Total</v>
          </cell>
          <cell r="V91">
            <v>0</v>
          </cell>
          <cell r="W91">
            <v>0</v>
          </cell>
          <cell r="X91">
            <v>0</v>
          </cell>
          <cell r="Y91">
            <v>1060.7</v>
          </cell>
          <cell r="Z91">
            <v>1851.8</v>
          </cell>
          <cell r="AA91">
            <v>1226.8</v>
          </cell>
          <cell r="AB91">
            <v>1733.6</v>
          </cell>
          <cell r="AC91">
            <v>5872.9</v>
          </cell>
          <cell r="AD91">
            <v>2250</v>
          </cell>
          <cell r="AE91">
            <v>2158.1</v>
          </cell>
          <cell r="AF91">
            <v>2627.8</v>
          </cell>
          <cell r="AG91">
            <v>1248.9000000000001</v>
          </cell>
          <cell r="AH91">
            <v>8284.7999999999993</v>
          </cell>
          <cell r="AI91">
            <v>2309.9</v>
          </cell>
          <cell r="AJ91">
            <v>2400.6999999999998</v>
          </cell>
          <cell r="AK91">
            <v>1889.9</v>
          </cell>
        </row>
        <row r="92">
          <cell r="A92" t="str">
            <v xml:space="preserve">Less: </v>
          </cell>
        </row>
        <row r="93">
          <cell r="A93" t="str">
            <v>Interest</v>
          </cell>
          <cell r="Y93">
            <v>-692.9</v>
          </cell>
          <cell r="Z93">
            <v>-854.3</v>
          </cell>
          <cell r="AA93">
            <v>-854.4</v>
          </cell>
          <cell r="AB93">
            <v>-686</v>
          </cell>
          <cell r="AC93">
            <v>-3087.6</v>
          </cell>
          <cell r="AD93">
            <v>-774.2</v>
          </cell>
          <cell r="AE93">
            <v>-652.79999999999995</v>
          </cell>
          <cell r="AF93">
            <v>-865.4</v>
          </cell>
          <cell r="AG93">
            <v>-1012.5999999999999</v>
          </cell>
          <cell r="AH93">
            <v>-3305</v>
          </cell>
          <cell r="AI93">
            <v>-1036.7</v>
          </cell>
          <cell r="AJ93">
            <v>-739.6</v>
          </cell>
          <cell r="AK93">
            <v>-565.29999999999995</v>
          </cell>
        </row>
        <row r="94">
          <cell r="A94" t="str">
            <v>Interest income</v>
          </cell>
          <cell r="Y94">
            <v>1425.7</v>
          </cell>
          <cell r="Z94">
            <v>1248.5999999999999</v>
          </cell>
          <cell r="AA94">
            <v>1347.7</v>
          </cell>
          <cell r="AB94">
            <v>1136.1000000000004</v>
          </cell>
          <cell r="AC94">
            <v>5158.1000000000004</v>
          </cell>
          <cell r="AD94">
            <v>1190.7</v>
          </cell>
          <cell r="AE94">
            <v>866.1</v>
          </cell>
          <cell r="AF94">
            <v>599.20000000000005</v>
          </cell>
          <cell r="AG94">
            <v>732.09999999999991</v>
          </cell>
          <cell r="AH94">
            <v>3388.1</v>
          </cell>
          <cell r="AI94">
            <v>367.4</v>
          </cell>
          <cell r="AJ94">
            <v>720</v>
          </cell>
          <cell r="AK94">
            <v>899.4</v>
          </cell>
        </row>
        <row r="95">
          <cell r="A95" t="str">
            <v>Other unallocable expenditure</v>
          </cell>
          <cell r="B95" t="str">
            <v>segment</v>
          </cell>
          <cell r="C95" t="str">
            <v>revenue</v>
          </cell>
          <cell r="Q95" t="e">
            <v>#DIV/0!</v>
          </cell>
          <cell r="R95">
            <v>0.1681308208384838</v>
          </cell>
          <cell r="U95">
            <v>0.12867821919898056</v>
          </cell>
          <cell r="Y95">
            <v>907.4</v>
          </cell>
          <cell r="Z95">
            <v>738.7</v>
          </cell>
          <cell r="AA95">
            <v>1080</v>
          </cell>
          <cell r="AB95">
            <v>847.5</v>
          </cell>
          <cell r="AC95">
            <v>3573.6</v>
          </cell>
          <cell r="AD95">
            <v>-91.9</v>
          </cell>
          <cell r="AE95">
            <v>1144.0999999999999</v>
          </cell>
          <cell r="AF95">
            <v>739.4</v>
          </cell>
          <cell r="AG95">
            <v>1774.8000000000002</v>
          </cell>
          <cell r="AH95">
            <v>3566.4</v>
          </cell>
          <cell r="AI95">
            <v>2037.7</v>
          </cell>
          <cell r="AJ95">
            <v>901.5</v>
          </cell>
          <cell r="AK95">
            <v>890</v>
          </cell>
          <cell r="AY95">
            <v>0.21227673988913981</v>
          </cell>
          <cell r="AZ95">
            <v>0.16748617336978802</v>
          </cell>
          <cell r="BA95">
            <v>0.14662174177114629</v>
          </cell>
          <cell r="BB95">
            <v>0.10363095923068739</v>
          </cell>
          <cell r="BC95">
            <v>0.12296630475926221</v>
          </cell>
        </row>
        <row r="96">
          <cell r="A96" t="str">
            <v>Profit before tax</v>
          </cell>
          <cell r="Q96" t="e">
            <v>#DIV/0!</v>
          </cell>
          <cell r="R96">
            <v>-3.9567461292700917E-2</v>
          </cell>
          <cell r="U96">
            <v>0.1691524828917354</v>
          </cell>
          <cell r="V96">
            <v>0</v>
          </cell>
          <cell r="W96">
            <v>0</v>
          </cell>
          <cell r="X96">
            <v>0</v>
          </cell>
          <cell r="Y96">
            <v>2700.9</v>
          </cell>
          <cell r="Z96">
            <v>2984.8</v>
          </cell>
          <cell r="AA96">
            <v>2800.1</v>
          </cell>
          <cell r="AB96">
            <v>3031.2000000000003</v>
          </cell>
          <cell r="AC96">
            <v>11517</v>
          </cell>
          <cell r="AD96">
            <v>2574.6</v>
          </cell>
          <cell r="AE96">
            <v>3515.5</v>
          </cell>
          <cell r="AF96">
            <v>3101.0000000000005</v>
          </cell>
          <cell r="AG96">
            <v>2743.2000000000003</v>
          </cell>
          <cell r="AH96">
            <v>11934.3</v>
          </cell>
          <cell r="AI96">
            <v>3678.3</v>
          </cell>
          <cell r="AJ96">
            <v>3282.6</v>
          </cell>
          <cell r="AK96">
            <v>3114</v>
          </cell>
          <cell r="AY96">
            <v>8.4389458861396094E-2</v>
          </cell>
          <cell r="AZ96">
            <v>4.2104446942969019E-2</v>
          </cell>
          <cell r="BA96">
            <v>1.1439908818438939E-2</v>
          </cell>
          <cell r="BB96">
            <v>-0.15428313796212803</v>
          </cell>
          <cell r="BC96">
            <v>-0.16279069767441862</v>
          </cell>
        </row>
        <row r="98">
          <cell r="A98" t="str">
            <v>Capital Employed</v>
          </cell>
        </row>
        <row r="99">
          <cell r="A99" t="str">
            <v>Electrical energy</v>
          </cell>
          <cell r="Y99">
            <v>30336</v>
          </cell>
          <cell r="Z99">
            <v>35704.6</v>
          </cell>
          <cell r="AA99">
            <v>33458.800000000003</v>
          </cell>
          <cell r="AB99">
            <v>35704.6</v>
          </cell>
          <cell r="AC99">
            <v>35704.6</v>
          </cell>
          <cell r="AD99">
            <v>36468.800000000003</v>
          </cell>
          <cell r="AE99">
            <v>43916.9</v>
          </cell>
          <cell r="AF99">
            <v>48421.8</v>
          </cell>
          <cell r="AG99">
            <v>51177.8</v>
          </cell>
          <cell r="AH99">
            <v>51177.8</v>
          </cell>
          <cell r="AI99">
            <v>52398.7</v>
          </cell>
          <cell r="AJ99">
            <v>52629</v>
          </cell>
          <cell r="AK99">
            <v>54403.6</v>
          </cell>
        </row>
        <row r="100">
          <cell r="A100" t="str">
            <v>EPC and contracts</v>
          </cell>
          <cell r="Y100">
            <v>4531.3</v>
          </cell>
          <cell r="Z100">
            <v>5972.7</v>
          </cell>
          <cell r="AA100">
            <v>3111.9</v>
          </cell>
          <cell r="AB100">
            <v>5972.7</v>
          </cell>
          <cell r="AC100">
            <v>5972.7</v>
          </cell>
          <cell r="AD100">
            <v>-8405.1</v>
          </cell>
          <cell r="AE100">
            <v>-8031.7</v>
          </cell>
          <cell r="AF100">
            <v>-10151.1</v>
          </cell>
          <cell r="AG100">
            <v>1550.6</v>
          </cell>
          <cell r="AH100">
            <v>1550.6</v>
          </cell>
          <cell r="AI100">
            <v>2798.5</v>
          </cell>
          <cell r="AJ100">
            <v>3030.3</v>
          </cell>
          <cell r="AK100">
            <v>2516.3000000000002</v>
          </cell>
        </row>
        <row r="101">
          <cell r="A101" t="str">
            <v>Others</v>
          </cell>
          <cell r="Y101">
            <v>17.3</v>
          </cell>
          <cell r="Z101">
            <v>8.4</v>
          </cell>
          <cell r="AA101">
            <v>17.2</v>
          </cell>
          <cell r="AB101">
            <v>8.4</v>
          </cell>
          <cell r="AC101">
            <v>8.4</v>
          </cell>
          <cell r="AE101">
            <v>8.3000000000000007</v>
          </cell>
          <cell r="AF101">
            <v>8.1999999999999993</v>
          </cell>
          <cell r="AG101">
            <v>66346</v>
          </cell>
          <cell r="AH101">
            <v>66346</v>
          </cell>
          <cell r="AI101">
            <v>66526.2</v>
          </cell>
          <cell r="AJ101">
            <v>78990.3</v>
          </cell>
          <cell r="AK101">
            <v>80400.600000000006</v>
          </cell>
        </row>
        <row r="102">
          <cell r="A102" t="str">
            <v>Unallocated corporate assets</v>
          </cell>
          <cell r="Y102">
            <v>48027.9</v>
          </cell>
          <cell r="Z102">
            <v>75183.899999999994</v>
          </cell>
          <cell r="AA102">
            <v>72332</v>
          </cell>
          <cell r="AB102">
            <v>75183.899999999994</v>
          </cell>
          <cell r="AC102">
            <v>75183.899999999994</v>
          </cell>
          <cell r="AD102">
            <v>87313.5</v>
          </cell>
          <cell r="AE102">
            <v>81847.8</v>
          </cell>
          <cell r="AF102">
            <v>80190</v>
          </cell>
          <cell r="AG102">
            <v>0</v>
          </cell>
        </row>
        <row r="103">
          <cell r="V103">
            <v>0</v>
          </cell>
          <cell r="W103">
            <v>0</v>
          </cell>
          <cell r="X103">
            <v>0</v>
          </cell>
          <cell r="Y103">
            <v>82912.5</v>
          </cell>
          <cell r="Z103">
            <v>116869.59999999999</v>
          </cell>
          <cell r="AA103">
            <v>108919.9</v>
          </cell>
          <cell r="AB103">
            <v>116869.59999999999</v>
          </cell>
          <cell r="AC103">
            <v>116869.59999999999</v>
          </cell>
          <cell r="AD103">
            <v>115377.20000000001</v>
          </cell>
          <cell r="AE103">
            <v>117741.30000000002</v>
          </cell>
          <cell r="AF103">
            <v>118468.9</v>
          </cell>
          <cell r="AG103">
            <v>119074.4</v>
          </cell>
          <cell r="AH103">
            <v>119074.4</v>
          </cell>
          <cell r="AI103">
            <v>121723.4</v>
          </cell>
          <cell r="AJ103">
            <v>134649.60000000001</v>
          </cell>
          <cell r="AK103">
            <v>137320.5</v>
          </cell>
        </row>
        <row r="104">
          <cell r="AY104">
            <v>3339.5</v>
          </cell>
          <cell r="AZ104">
            <v>3596.2</v>
          </cell>
          <cell r="BA104">
            <v>3596.2</v>
          </cell>
        </row>
        <row r="105">
          <cell r="U105">
            <v>0.12867821919898056</v>
          </cell>
          <cell r="AY105">
            <v>3192.2</v>
          </cell>
          <cell r="AZ105">
            <v>3535</v>
          </cell>
          <cell r="BA105">
            <v>3535</v>
          </cell>
        </row>
        <row r="106">
          <cell r="A106" t="str">
            <v>Segment margins</v>
          </cell>
          <cell r="U106">
            <v>0.1691524828917354</v>
          </cell>
          <cell r="AY106">
            <v>147.30000000000001</v>
          </cell>
          <cell r="AZ106">
            <v>61.2</v>
          </cell>
          <cell r="BA106">
            <v>61.2</v>
          </cell>
        </row>
        <row r="107">
          <cell r="A107" t="str">
            <v>Electrical energy</v>
          </cell>
          <cell r="Y107">
            <v>5.0740206610354069E-2</v>
          </cell>
          <cell r="Z107">
            <v>0.11661848200912606</v>
          </cell>
          <cell r="AA107">
            <v>9.0442408470286256E-2</v>
          </cell>
          <cell r="AB107">
            <v>0.10417326207191939</v>
          </cell>
          <cell r="AC107">
            <v>9.1410728627212043E-2</v>
          </cell>
          <cell r="AD107">
            <v>0.10675106435699321</v>
          </cell>
          <cell r="AE107">
            <v>7.9474526239888238E-2</v>
          </cell>
          <cell r="AF107">
            <v>5.7983682983682984E-2</v>
          </cell>
          <cell r="AG107">
            <v>8.8425150024328283E-2</v>
          </cell>
          <cell r="AH107">
            <v>8.1729672625121555E-2</v>
          </cell>
          <cell r="AI107">
            <v>9.5610066449879835E-2</v>
          </cell>
          <cell r="AJ107">
            <v>9.4241428864709514E-2</v>
          </cell>
          <cell r="AK107">
            <v>5.9917137476459506E-2</v>
          </cell>
        </row>
        <row r="108">
          <cell r="A108" t="str">
            <v>EPC and contracts</v>
          </cell>
        </row>
        <row r="109">
          <cell r="AB109">
            <v>119.3311111111111</v>
          </cell>
          <cell r="AC109">
            <v>320.9688888888889</v>
          </cell>
          <cell r="AD109">
            <v>98.651111111111121</v>
          </cell>
          <cell r="AE109">
            <v>98.61999999999999</v>
          </cell>
          <cell r="AF109">
            <v>152.53333333333333</v>
          </cell>
          <cell r="AG109">
            <v>205.52222222222221</v>
          </cell>
          <cell r="AH109">
            <v>555.32666666666671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A1" t="str">
            <v>Tata Power –  Financial Snapshot</v>
          </cell>
        </row>
        <row r="2">
          <cell r="A2" t="str">
            <v>(Rs. Million)</v>
          </cell>
          <cell r="B2" t="str">
            <v>F2Q07</v>
          </cell>
          <cell r="C2" t="str">
            <v>F2Q06</v>
          </cell>
          <cell r="E2" t="str">
            <v>F1Q07</v>
          </cell>
          <cell r="I2" t="str">
            <v>Jul-Sep</v>
          </cell>
          <cell r="J2" t="str">
            <v>Jul-Sep</v>
          </cell>
        </row>
        <row r="3">
          <cell r="A3" t="str">
            <v>(Period Ending)</v>
          </cell>
          <cell r="B3">
            <v>38990</v>
          </cell>
          <cell r="C3" t="str">
            <v>9/301/2005</v>
          </cell>
          <cell r="D3" t="str">
            <v>YoY</v>
          </cell>
          <cell r="E3">
            <v>38898</v>
          </cell>
          <cell r="F3" t="str">
            <v>QoQ</v>
          </cell>
          <cell r="I3" t="str">
            <v>F2006</v>
          </cell>
          <cell r="J3" t="str">
            <v>F2007E</v>
          </cell>
        </row>
        <row r="4">
          <cell r="A4" t="str">
            <v>Income from Operations</v>
          </cell>
          <cell r="B4">
            <v>0</v>
          </cell>
          <cell r="C4">
            <v>10615.7</v>
          </cell>
          <cell r="D4">
            <v>-1</v>
          </cell>
          <cell r="E4">
            <v>0</v>
          </cell>
          <cell r="F4" t="e">
            <v>#DIV/0!</v>
          </cell>
          <cell r="H4" t="str">
            <v>Sales</v>
          </cell>
          <cell r="I4">
            <v>10615.7</v>
          </cell>
          <cell r="J4">
            <v>0</v>
          </cell>
        </row>
        <row r="5">
          <cell r="A5" t="str">
            <v>Expenditure</v>
          </cell>
          <cell r="B5">
            <v>0</v>
          </cell>
          <cell r="C5">
            <v>8212.5</v>
          </cell>
          <cell r="D5">
            <v>-1</v>
          </cell>
          <cell r="E5">
            <v>0</v>
          </cell>
          <cell r="F5" t="e">
            <v>#DIV/0!</v>
          </cell>
          <cell r="H5" t="str">
            <v>EBITDA</v>
          </cell>
          <cell r="I5">
            <v>2403.2000000000007</v>
          </cell>
          <cell r="J5">
            <v>0</v>
          </cell>
        </row>
        <row r="6">
          <cell r="A6" t="str">
            <v xml:space="preserve">  Staff Cost</v>
          </cell>
          <cell r="B6">
            <v>0</v>
          </cell>
          <cell r="C6">
            <v>425.7</v>
          </cell>
          <cell r="D6">
            <v>-1</v>
          </cell>
          <cell r="E6">
            <v>0</v>
          </cell>
          <cell r="F6" t="e">
            <v>#DIV/0!</v>
          </cell>
          <cell r="H6" t="str">
            <v>Other Income</v>
          </cell>
          <cell r="I6">
            <v>421</v>
          </cell>
          <cell r="J6">
            <v>0</v>
          </cell>
        </row>
        <row r="7">
          <cell r="A7" t="str">
            <v xml:space="preserve">  Cost of Power Purchased</v>
          </cell>
          <cell r="B7">
            <v>0</v>
          </cell>
          <cell r="C7">
            <v>1335.5</v>
          </cell>
          <cell r="D7">
            <v>-1</v>
          </cell>
          <cell r="E7">
            <v>0</v>
          </cell>
          <cell r="F7" t="e">
            <v>#DIV/0!</v>
          </cell>
          <cell r="H7" t="str">
            <v>Depreciation</v>
          </cell>
          <cell r="I7">
            <v>681.5</v>
          </cell>
          <cell r="J7">
            <v>0</v>
          </cell>
        </row>
        <row r="8">
          <cell r="A8" t="str">
            <v xml:space="preserve">  Cost of Fuel</v>
          </cell>
          <cell r="B8">
            <v>0</v>
          </cell>
          <cell r="C8">
            <v>5105.2</v>
          </cell>
          <cell r="D8">
            <v>-1</v>
          </cell>
          <cell r="E8">
            <v>0</v>
          </cell>
          <cell r="F8" t="e">
            <v>#DIV/0!</v>
          </cell>
          <cell r="H8" t="str">
            <v>Interest</v>
          </cell>
          <cell r="I8">
            <v>430.3</v>
          </cell>
          <cell r="J8">
            <v>0</v>
          </cell>
        </row>
        <row r="9">
          <cell r="A9" t="str">
            <v xml:space="preserve">  Other expenditure</v>
          </cell>
          <cell r="B9">
            <v>0</v>
          </cell>
          <cell r="C9">
            <v>1346.1</v>
          </cell>
          <cell r="D9">
            <v>-1</v>
          </cell>
          <cell r="E9">
            <v>0</v>
          </cell>
          <cell r="F9" t="e">
            <v>#DIV/0!</v>
          </cell>
          <cell r="H9" t="str">
            <v>Tax</v>
          </cell>
          <cell r="I9">
            <v>455.7</v>
          </cell>
          <cell r="J9">
            <v>0</v>
          </cell>
        </row>
        <row r="10">
          <cell r="A10" t="str">
            <v>Operating profit</v>
          </cell>
          <cell r="B10">
            <v>0</v>
          </cell>
          <cell r="C10">
            <v>2403.2000000000007</v>
          </cell>
          <cell r="D10">
            <v>-1</v>
          </cell>
          <cell r="E10">
            <v>0</v>
          </cell>
          <cell r="F10" t="e">
            <v>#DIV/0!</v>
          </cell>
          <cell r="H10" t="str">
            <v>Net Profit</v>
          </cell>
          <cell r="I10">
            <v>1256.7000000000007</v>
          </cell>
          <cell r="J10">
            <v>0</v>
          </cell>
        </row>
        <row r="11">
          <cell r="A11" t="str">
            <v>Depreciation</v>
          </cell>
          <cell r="B11">
            <v>0</v>
          </cell>
          <cell r="C11">
            <v>681.5</v>
          </cell>
          <cell r="D11">
            <v>-1</v>
          </cell>
          <cell r="E11">
            <v>0</v>
          </cell>
          <cell r="F11" t="e">
            <v>#DIV/0!</v>
          </cell>
        </row>
        <row r="12">
          <cell r="A12" t="str">
            <v>Finance Charges</v>
          </cell>
          <cell r="B12">
            <v>0</v>
          </cell>
          <cell r="C12">
            <v>430.3</v>
          </cell>
          <cell r="D12">
            <v>-1</v>
          </cell>
          <cell r="E12">
            <v>0</v>
          </cell>
          <cell r="F12" t="e">
            <v>#DIV/0!</v>
          </cell>
        </row>
        <row r="13">
          <cell r="A13" t="str">
            <v>Non Operating Income</v>
          </cell>
          <cell r="B13">
            <v>0</v>
          </cell>
          <cell r="C13">
            <v>421</v>
          </cell>
          <cell r="D13">
            <v>-1</v>
          </cell>
          <cell r="E13">
            <v>0</v>
          </cell>
          <cell r="F13" t="e">
            <v>#DIV/0!</v>
          </cell>
        </row>
        <row r="14">
          <cell r="A14" t="str">
            <v>Profit before tax</v>
          </cell>
          <cell r="B14">
            <v>0</v>
          </cell>
          <cell r="C14">
            <v>1712.4000000000008</v>
          </cell>
          <cell r="D14">
            <v>-1</v>
          </cell>
          <cell r="E14">
            <v>0</v>
          </cell>
          <cell r="F14" t="e">
            <v>#DIV/0!</v>
          </cell>
        </row>
        <row r="15">
          <cell r="A15" t="str">
            <v>Tax</v>
          </cell>
          <cell r="B15">
            <v>0</v>
          </cell>
          <cell r="C15">
            <v>455.7</v>
          </cell>
          <cell r="D15">
            <v>-1</v>
          </cell>
          <cell r="E15">
            <v>0</v>
          </cell>
          <cell r="F15" t="e">
            <v>#DIV/0!</v>
          </cell>
        </row>
        <row r="16">
          <cell r="A16" t="str">
            <v xml:space="preserve">  Current </v>
          </cell>
          <cell r="B16">
            <v>0</v>
          </cell>
          <cell r="C16">
            <v>526.4</v>
          </cell>
          <cell r="D16">
            <v>-1</v>
          </cell>
          <cell r="E16">
            <v>0</v>
          </cell>
          <cell r="F16" t="e">
            <v>#DIV/0!</v>
          </cell>
        </row>
        <row r="17">
          <cell r="A17" t="str">
            <v xml:space="preserve">  Deferred</v>
          </cell>
          <cell r="B17">
            <v>0</v>
          </cell>
          <cell r="C17">
            <v>-70.7</v>
          </cell>
          <cell r="D17">
            <v>-1</v>
          </cell>
          <cell r="E17">
            <v>0</v>
          </cell>
          <cell r="F17" t="e">
            <v>#DIV/0!</v>
          </cell>
        </row>
        <row r="18">
          <cell r="A18" t="str">
            <v>Net Profit</v>
          </cell>
          <cell r="B18">
            <v>0</v>
          </cell>
          <cell r="C18">
            <v>1256.7000000000007</v>
          </cell>
          <cell r="D18">
            <v>-1</v>
          </cell>
          <cell r="E18">
            <v>0</v>
          </cell>
          <cell r="F18" t="e">
            <v>#DIV/0!</v>
          </cell>
        </row>
        <row r="19">
          <cell r="A19" t="str">
            <v>Extraordinary Items (Net)</v>
          </cell>
          <cell r="B19">
            <v>0</v>
          </cell>
          <cell r="C19">
            <v>0</v>
          </cell>
          <cell r="D19" t="e">
            <v>#DIV/0!</v>
          </cell>
          <cell r="E19">
            <v>0</v>
          </cell>
          <cell r="F19" t="e">
            <v>#DIV/0!</v>
          </cell>
        </row>
        <row r="20">
          <cell r="A20" t="str">
            <v>Reported PAT</v>
          </cell>
          <cell r="B20">
            <v>0</v>
          </cell>
          <cell r="C20">
            <v>1256.7000000000007</v>
          </cell>
          <cell r="D20">
            <v>-1</v>
          </cell>
          <cell r="E20">
            <v>0</v>
          </cell>
          <cell r="F20" t="e">
            <v>#DIV/0!</v>
          </cell>
        </row>
        <row r="21">
          <cell r="A21" t="str">
            <v>Margins</v>
          </cell>
        </row>
        <row r="22">
          <cell r="A22" t="str">
            <v>Operating margins</v>
          </cell>
          <cell r="B22" t="e">
            <v>#DIV/0!</v>
          </cell>
          <cell r="C22">
            <v>0.22638167996458081</v>
          </cell>
          <cell r="E22" t="e">
            <v>#DIV/0!</v>
          </cell>
        </row>
        <row r="23">
          <cell r="A23" t="str">
            <v>Net margins</v>
          </cell>
          <cell r="B23" t="e">
            <v>#DIV/0!</v>
          </cell>
          <cell r="C23">
            <v>0.11838126548414148</v>
          </cell>
          <cell r="E23" t="e">
            <v>#DIV/0!</v>
          </cell>
        </row>
        <row r="24">
          <cell r="A24" t="str">
            <v>Tax % of PBT</v>
          </cell>
          <cell r="B24" t="e">
            <v>#REF!</v>
          </cell>
          <cell r="C24">
            <v>0.26611772950245255</v>
          </cell>
          <cell r="E24" t="e">
            <v>#DIV/0!</v>
          </cell>
        </row>
        <row r="25">
          <cell r="A25" t="str">
            <v>Operating Metrics</v>
          </cell>
        </row>
        <row r="26">
          <cell r="A26" t="str">
            <v>Generation (mn units)</v>
          </cell>
          <cell r="B26">
            <v>0</v>
          </cell>
          <cell r="C26">
            <v>3420</v>
          </cell>
          <cell r="D26">
            <v>-1</v>
          </cell>
          <cell r="E26">
            <v>0</v>
          </cell>
          <cell r="F26" t="e">
            <v>#DIV/0!</v>
          </cell>
        </row>
        <row r="27">
          <cell r="A27" t="str">
            <v>Sales (mn units)</v>
          </cell>
          <cell r="B27">
            <v>0</v>
          </cell>
          <cell r="C27">
            <v>3341</v>
          </cell>
          <cell r="D27">
            <v>-1</v>
          </cell>
          <cell r="E27">
            <v>0</v>
          </cell>
          <cell r="F27" t="e">
            <v>#DIV/0!</v>
          </cell>
        </row>
        <row r="28">
          <cell r="A28" t="str">
            <v>Tariff (Rs/Unit)</v>
          </cell>
          <cell r="B28">
            <v>0</v>
          </cell>
          <cell r="C28">
            <v>2.9331038611194251</v>
          </cell>
          <cell r="D28">
            <v>-1</v>
          </cell>
          <cell r="E28">
            <v>0</v>
          </cell>
          <cell r="F28" t="e">
            <v>#DIV/0!</v>
          </cell>
        </row>
        <row r="29">
          <cell r="A29" t="str">
            <v>Fuel Cost (Rs/Unit)</v>
          </cell>
          <cell r="B29">
            <v>0</v>
          </cell>
          <cell r="C29">
            <v>1.4927485380116958</v>
          </cell>
          <cell r="D29">
            <v>-1</v>
          </cell>
          <cell r="E29">
            <v>0</v>
          </cell>
          <cell r="F29" t="e">
            <v>#DIV/0!</v>
          </cell>
        </row>
        <row r="31">
          <cell r="A31" t="str">
            <v>Tata Power –  Financial Snapshot</v>
          </cell>
        </row>
        <row r="32">
          <cell r="A32" t="str">
            <v>(Rs. Million)</v>
          </cell>
          <cell r="B32" t="str">
            <v>F1Q07</v>
          </cell>
          <cell r="C32" t="str">
            <v>F1Q06</v>
          </cell>
          <cell r="E32" t="str">
            <v>F4Q06</v>
          </cell>
        </row>
        <row r="33">
          <cell r="A33" t="str">
            <v>(Period Ending)</v>
          </cell>
          <cell r="B33">
            <v>38898</v>
          </cell>
          <cell r="C33">
            <v>38533</v>
          </cell>
          <cell r="D33" t="str">
            <v>YoY</v>
          </cell>
          <cell r="E33">
            <v>38807</v>
          </cell>
          <cell r="F33" t="str">
            <v>QoQ</v>
          </cell>
        </row>
        <row r="34">
          <cell r="A34" t="str">
            <v>Income from Operations</v>
          </cell>
          <cell r="B34">
            <v>0</v>
          </cell>
          <cell r="C34">
            <v>10899.3</v>
          </cell>
          <cell r="D34">
            <v>-1</v>
          </cell>
          <cell r="E34">
            <v>11711</v>
          </cell>
          <cell r="F34">
            <v>-1</v>
          </cell>
        </row>
        <row r="35">
          <cell r="A35" t="str">
            <v>Expenditure</v>
          </cell>
          <cell r="B35">
            <v>0</v>
          </cell>
          <cell r="C35">
            <v>8577.1</v>
          </cell>
          <cell r="D35">
            <v>-1</v>
          </cell>
          <cell r="E35">
            <v>10138.200000000001</v>
          </cell>
          <cell r="F35">
            <v>-1</v>
          </cell>
        </row>
        <row r="36">
          <cell r="A36" t="str">
            <v xml:space="preserve">  Staff Cost</v>
          </cell>
          <cell r="B36">
            <v>0</v>
          </cell>
          <cell r="C36">
            <v>379</v>
          </cell>
          <cell r="D36">
            <v>-1</v>
          </cell>
          <cell r="E36">
            <v>484.8</v>
          </cell>
          <cell r="F36">
            <v>-1</v>
          </cell>
        </row>
        <row r="37">
          <cell r="A37" t="str">
            <v xml:space="preserve">  Cost of Power Purchased</v>
          </cell>
          <cell r="B37">
            <v>0</v>
          </cell>
          <cell r="C37">
            <v>1110.7</v>
          </cell>
          <cell r="D37">
            <v>-1</v>
          </cell>
          <cell r="E37">
            <v>1305</v>
          </cell>
          <cell r="F37">
            <v>-1</v>
          </cell>
        </row>
        <row r="38">
          <cell r="A38" t="str">
            <v xml:space="preserve">  Cost of Fuel</v>
          </cell>
          <cell r="B38">
            <v>0</v>
          </cell>
          <cell r="C38">
            <v>6041.3</v>
          </cell>
          <cell r="D38">
            <v>-1</v>
          </cell>
          <cell r="E38">
            <v>6365.3</v>
          </cell>
          <cell r="F38">
            <v>-1</v>
          </cell>
        </row>
        <row r="39">
          <cell r="A39" t="str">
            <v xml:space="preserve">  Other expenditure</v>
          </cell>
          <cell r="B39">
            <v>0</v>
          </cell>
          <cell r="C39">
            <v>1046.0999999999999</v>
          </cell>
          <cell r="D39">
            <v>-1</v>
          </cell>
          <cell r="E39">
            <v>1983.1</v>
          </cell>
          <cell r="F39">
            <v>-1</v>
          </cell>
        </row>
        <row r="40">
          <cell r="A40" t="str">
            <v>Operating profit</v>
          </cell>
          <cell r="B40">
            <v>0</v>
          </cell>
          <cell r="C40">
            <v>2322.1999999999989</v>
          </cell>
          <cell r="D40">
            <v>-1</v>
          </cell>
          <cell r="E40">
            <v>1572.7999999999993</v>
          </cell>
          <cell r="F40">
            <v>-1</v>
          </cell>
        </row>
        <row r="41">
          <cell r="A41" t="str">
            <v>Depreciation</v>
          </cell>
          <cell r="B41">
            <v>0</v>
          </cell>
          <cell r="C41">
            <v>656.1</v>
          </cell>
          <cell r="D41">
            <v>-1</v>
          </cell>
          <cell r="E41">
            <v>734</v>
          </cell>
          <cell r="F41">
            <v>-1</v>
          </cell>
        </row>
        <row r="42">
          <cell r="A42" t="str">
            <v>Finance Charges</v>
          </cell>
          <cell r="B42">
            <v>0</v>
          </cell>
          <cell r="C42">
            <v>378.5</v>
          </cell>
          <cell r="D42">
            <v>-1</v>
          </cell>
          <cell r="E42">
            <v>419.8</v>
          </cell>
          <cell r="F42">
            <v>-1</v>
          </cell>
        </row>
        <row r="43">
          <cell r="A43" t="str">
            <v>Non Operating Income</v>
          </cell>
          <cell r="B43">
            <v>0</v>
          </cell>
          <cell r="C43">
            <v>315.2</v>
          </cell>
          <cell r="D43">
            <v>-1</v>
          </cell>
          <cell r="E43">
            <v>530</v>
          </cell>
          <cell r="F43">
            <v>-1</v>
          </cell>
        </row>
        <row r="44">
          <cell r="A44" t="str">
            <v>Profit before tax</v>
          </cell>
          <cell r="B44">
            <v>0</v>
          </cell>
          <cell r="C44">
            <v>1602.7999999999988</v>
          </cell>
          <cell r="D44">
            <v>-1</v>
          </cell>
          <cell r="E44">
            <v>948.99999999999932</v>
          </cell>
          <cell r="F44">
            <v>-1</v>
          </cell>
        </row>
        <row r="45">
          <cell r="A45" t="str">
            <v>Tax</v>
          </cell>
          <cell r="B45">
            <v>0</v>
          </cell>
          <cell r="C45">
            <v>507</v>
          </cell>
          <cell r="D45">
            <v>-1</v>
          </cell>
          <cell r="E45">
            <v>85.100000000000009</v>
          </cell>
          <cell r="F45">
            <v>-1</v>
          </cell>
        </row>
        <row r="46">
          <cell r="A46" t="str">
            <v xml:space="preserve">  Current </v>
          </cell>
          <cell r="B46">
            <v>0</v>
          </cell>
          <cell r="C46">
            <v>574.9</v>
          </cell>
          <cell r="D46">
            <v>-1</v>
          </cell>
          <cell r="E46">
            <v>176.9</v>
          </cell>
          <cell r="F46">
            <v>-1</v>
          </cell>
        </row>
        <row r="47">
          <cell r="A47" t="str">
            <v xml:space="preserve">  Deferred</v>
          </cell>
          <cell r="B47">
            <v>0</v>
          </cell>
          <cell r="C47">
            <v>-67.900000000000006</v>
          </cell>
          <cell r="D47">
            <v>-1</v>
          </cell>
          <cell r="E47">
            <v>-91.8</v>
          </cell>
          <cell r="F47">
            <v>-1</v>
          </cell>
        </row>
        <row r="48">
          <cell r="A48" t="str">
            <v>Net Profit</v>
          </cell>
          <cell r="B48">
            <v>0</v>
          </cell>
          <cell r="C48">
            <v>1095.7999999999988</v>
          </cell>
          <cell r="D48">
            <v>-1</v>
          </cell>
          <cell r="E48">
            <v>863.8999999999993</v>
          </cell>
          <cell r="F48">
            <v>-1</v>
          </cell>
        </row>
        <row r="49">
          <cell r="A49" t="str">
            <v>Extraordinary Items (Net)</v>
          </cell>
          <cell r="B49">
            <v>0</v>
          </cell>
          <cell r="C49">
            <v>88.2</v>
          </cell>
          <cell r="D49">
            <v>-1</v>
          </cell>
          <cell r="E49">
            <v>524.29999999999995</v>
          </cell>
          <cell r="F49">
            <v>-1</v>
          </cell>
        </row>
        <row r="50">
          <cell r="A50" t="str">
            <v>Reported PAT</v>
          </cell>
          <cell r="B50">
            <v>0</v>
          </cell>
          <cell r="C50">
            <v>1183.9999999999989</v>
          </cell>
          <cell r="D50">
            <v>-1</v>
          </cell>
          <cell r="E50">
            <v>1388.1999999999994</v>
          </cell>
          <cell r="F50">
            <v>-1</v>
          </cell>
        </row>
        <row r="51">
          <cell r="A51" t="str">
            <v>Margins</v>
          </cell>
        </row>
        <row r="52">
          <cell r="A52" t="str">
            <v>Operating margins</v>
          </cell>
          <cell r="B52" t="e">
            <v>#DIV/0!</v>
          </cell>
          <cell r="C52">
            <v>0.2130595542833025</v>
          </cell>
          <cell r="E52">
            <v>0.13430108445051656</v>
          </cell>
        </row>
        <row r="53">
          <cell r="A53" t="str">
            <v>Net margins</v>
          </cell>
          <cell r="B53" t="e">
            <v>#DIV/0!</v>
          </cell>
          <cell r="C53">
            <v>0.10053856669694376</v>
          </cell>
          <cell r="E53">
            <v>7.37682520707027E-2</v>
          </cell>
        </row>
        <row r="54">
          <cell r="A54" t="str">
            <v>Tax % of PBT</v>
          </cell>
          <cell r="B54" t="e">
            <v>#DIV/0!</v>
          </cell>
          <cell r="C54">
            <v>0.3163214374844025</v>
          </cell>
          <cell r="E54">
            <v>8.9673340358271944E-2</v>
          </cell>
        </row>
        <row r="55">
          <cell r="A55" t="str">
            <v>Operating Metrics</v>
          </cell>
        </row>
        <row r="56">
          <cell r="A56" t="str">
            <v>Generation (mn units)</v>
          </cell>
          <cell r="B56">
            <v>0</v>
          </cell>
          <cell r="C56">
            <v>3751</v>
          </cell>
          <cell r="D56">
            <v>-1</v>
          </cell>
          <cell r="E56">
            <v>3367</v>
          </cell>
          <cell r="F56">
            <v>-1</v>
          </cell>
        </row>
        <row r="57">
          <cell r="A57" t="str">
            <v>Sales (mn units)</v>
          </cell>
          <cell r="B57">
            <v>0</v>
          </cell>
          <cell r="C57">
            <v>3617</v>
          </cell>
          <cell r="D57">
            <v>-1</v>
          </cell>
          <cell r="E57">
            <v>3306</v>
          </cell>
          <cell r="F57">
            <v>-1</v>
          </cell>
        </row>
        <row r="58">
          <cell r="A58" t="str">
            <v>Tariff (Rs/Unit)</v>
          </cell>
          <cell r="B58">
            <v>0</v>
          </cell>
          <cell r="C58">
            <v>2.8882499308819463</v>
          </cell>
          <cell r="D58">
            <v>-1</v>
          </cell>
          <cell r="E58">
            <v>3.3460677555958864</v>
          </cell>
          <cell r="F58">
            <v>-1</v>
          </cell>
        </row>
        <row r="59">
          <cell r="A59" t="str">
            <v>Fuel Cost (Rs/Unit)</v>
          </cell>
          <cell r="B59">
            <v>0</v>
          </cell>
          <cell r="C59">
            <v>1.6105838443081846</v>
          </cell>
          <cell r="D59">
            <v>-1</v>
          </cell>
          <cell r="E59">
            <v>1.8904959904959906</v>
          </cell>
          <cell r="F59">
            <v>-1</v>
          </cell>
        </row>
        <row r="64">
          <cell r="A64" t="str">
            <v>Exhibit 1</v>
          </cell>
        </row>
        <row r="65">
          <cell r="A65" t="str">
            <v>Tata Power –  Financial Snapshot</v>
          </cell>
        </row>
        <row r="66">
          <cell r="A66" t="str">
            <v>(Rs mn)</v>
          </cell>
          <cell r="B66" t="str">
            <v>F4Q06</v>
          </cell>
          <cell r="C66" t="str">
            <v>F4Q05</v>
          </cell>
          <cell r="E66" t="str">
            <v>F2006</v>
          </cell>
          <cell r="F66" t="str">
            <v>F2005</v>
          </cell>
        </row>
        <row r="67">
          <cell r="A67" t="str">
            <v>(period ending)</v>
          </cell>
          <cell r="B67">
            <v>38807</v>
          </cell>
          <cell r="C67">
            <v>38442</v>
          </cell>
          <cell r="D67" t="str">
            <v>YoY</v>
          </cell>
          <cell r="E67">
            <v>38807</v>
          </cell>
          <cell r="F67">
            <v>38442</v>
          </cell>
          <cell r="G67" t="str">
            <v>YoY</v>
          </cell>
        </row>
        <row r="69">
          <cell r="A69" t="str">
            <v>Operating Metrics</v>
          </cell>
          <cell r="J69" t="str">
            <v>F4Q06</v>
          </cell>
          <cell r="K69" t="str">
            <v>F4Q05</v>
          </cell>
        </row>
        <row r="70">
          <cell r="A70" t="str">
            <v>Generation (mn units)</v>
          </cell>
          <cell r="B70">
            <v>3367</v>
          </cell>
          <cell r="C70">
            <v>3310</v>
          </cell>
          <cell r="D70">
            <v>1.7220543806646615E-2</v>
          </cell>
          <cell r="E70">
            <v>13746</v>
          </cell>
          <cell r="F70">
            <v>13283</v>
          </cell>
          <cell r="G70">
            <v>3.4856583603101621E-2</v>
          </cell>
          <cell r="J70">
            <v>38807</v>
          </cell>
          <cell r="K70">
            <v>38442</v>
          </cell>
        </row>
        <row r="71">
          <cell r="A71" t="str">
            <v>Sales (mn units)</v>
          </cell>
          <cell r="B71">
            <v>3306</v>
          </cell>
          <cell r="C71">
            <v>3207</v>
          </cell>
          <cell r="D71">
            <v>3.0869971936389184E-2</v>
          </cell>
          <cell r="E71">
            <v>13616</v>
          </cell>
          <cell r="F71">
            <v>12663</v>
          </cell>
          <cell r="G71">
            <v>7.5258627497433395E-2</v>
          </cell>
          <cell r="I71" t="str">
            <v>Revenues</v>
          </cell>
          <cell r="J71">
            <v>11711</v>
          </cell>
          <cell r="K71">
            <v>9623</v>
          </cell>
          <cell r="M71">
            <v>9623</v>
          </cell>
        </row>
        <row r="72">
          <cell r="A72" t="str">
            <v>Tariff (Rs/Unit)</v>
          </cell>
          <cell r="B72">
            <v>3.3460677555958864</v>
          </cell>
          <cell r="C72">
            <v>2.6845650140318051</v>
          </cell>
          <cell r="D72">
            <v>0.2464096559802087</v>
          </cell>
          <cell r="E72">
            <v>3.1531066392479432</v>
          </cell>
          <cell r="F72">
            <v>2.8866698254757956</v>
          </cell>
          <cell r="G72">
            <v>9.2299026172219856E-2</v>
          </cell>
          <cell r="I72" t="str">
            <v>Expenditure</v>
          </cell>
          <cell r="J72">
            <v>10138.200000000001</v>
          </cell>
          <cell r="K72">
            <v>8054.4</v>
          </cell>
          <cell r="M72">
            <v>8354.4</v>
          </cell>
          <cell r="N72">
            <v>-300</v>
          </cell>
        </row>
        <row r="73">
          <cell r="I73" t="str">
            <v>Operating Profit</v>
          </cell>
          <cell r="J73">
            <v>1572.7999999999993</v>
          </cell>
          <cell r="K73">
            <v>1568.6000000000004</v>
          </cell>
          <cell r="M73">
            <v>1268.5999999999999</v>
          </cell>
        </row>
        <row r="74">
          <cell r="A74" t="str">
            <v>Income from Operations</v>
          </cell>
          <cell r="B74">
            <v>11711</v>
          </cell>
          <cell r="C74">
            <v>9623</v>
          </cell>
          <cell r="D74">
            <v>0.21698015171983798</v>
          </cell>
          <cell r="E74">
            <v>45539.7</v>
          </cell>
          <cell r="F74">
            <v>39304.400000000001</v>
          </cell>
          <cell r="G74">
            <v>0.15864127171512599</v>
          </cell>
          <cell r="I74" t="str">
            <v>Other Income</v>
          </cell>
          <cell r="J74">
            <v>530</v>
          </cell>
          <cell r="K74">
            <v>383.79999999999995</v>
          </cell>
          <cell r="M74">
            <v>1920.8</v>
          </cell>
        </row>
        <row r="75">
          <cell r="A75" t="str">
            <v>Expenditure</v>
          </cell>
          <cell r="B75">
            <v>10138.200000000001</v>
          </cell>
          <cell r="C75">
            <v>8054.4</v>
          </cell>
          <cell r="D75">
            <v>0.25871573301549478</v>
          </cell>
          <cell r="E75">
            <v>37273.299999999996</v>
          </cell>
          <cell r="F75">
            <v>30174.2</v>
          </cell>
          <cell r="G75">
            <v>0.23527052912753255</v>
          </cell>
          <cell r="I75" t="str">
            <v>Interest</v>
          </cell>
          <cell r="J75">
            <v>419.8</v>
          </cell>
          <cell r="K75">
            <v>400.8</v>
          </cell>
          <cell r="M75">
            <v>400.8</v>
          </cell>
        </row>
        <row r="76">
          <cell r="A76" t="str">
            <v xml:space="preserve">  Staff Cost</v>
          </cell>
          <cell r="B76">
            <v>484.8</v>
          </cell>
          <cell r="C76">
            <v>651.6</v>
          </cell>
          <cell r="D76">
            <v>-0.2559852670349908</v>
          </cell>
          <cell r="E76">
            <v>1736.8</v>
          </cell>
          <cell r="F76">
            <v>1774</v>
          </cell>
          <cell r="G76">
            <v>-2.0969560315670877E-2</v>
          </cell>
          <cell r="I76" t="str">
            <v>Depreciation</v>
          </cell>
          <cell r="J76">
            <v>734</v>
          </cell>
          <cell r="K76">
            <v>703.69999999999993</v>
          </cell>
          <cell r="M76">
            <v>704</v>
          </cell>
        </row>
        <row r="77">
          <cell r="A77" t="str">
            <v xml:space="preserve">  Cost of Power Purchased</v>
          </cell>
          <cell r="B77">
            <v>1305</v>
          </cell>
          <cell r="C77">
            <v>990.1</v>
          </cell>
          <cell r="D77">
            <v>0.31804868195131797</v>
          </cell>
          <cell r="E77">
            <v>5832</v>
          </cell>
          <cell r="F77">
            <v>4157</v>
          </cell>
          <cell r="G77">
            <v>0.40293480875631471</v>
          </cell>
          <cell r="I77" t="str">
            <v>Pre-tax Profit</v>
          </cell>
          <cell r="J77">
            <v>948.99999999999932</v>
          </cell>
          <cell r="K77">
            <v>847.90000000000043</v>
          </cell>
          <cell r="M77">
            <v>2084.6</v>
          </cell>
        </row>
        <row r="78">
          <cell r="A78" t="str">
            <v xml:space="preserve">  Cost of Fuel</v>
          </cell>
          <cell r="B78">
            <v>6365.3</v>
          </cell>
          <cell r="C78">
            <v>4620.3999999999996</v>
          </cell>
          <cell r="D78">
            <v>0.37765128560297834</v>
          </cell>
          <cell r="E78">
            <v>23965.1</v>
          </cell>
          <cell r="F78">
            <v>18639.8</v>
          </cell>
          <cell r="G78">
            <v>0.28569512548417908</v>
          </cell>
          <cell r="I78" t="str">
            <v>Tax</v>
          </cell>
          <cell r="J78">
            <v>85.100000000000009</v>
          </cell>
          <cell r="K78">
            <v>54.5</v>
          </cell>
          <cell r="M78">
            <v>54.5</v>
          </cell>
        </row>
        <row r="79">
          <cell r="A79" t="str">
            <v xml:space="preserve">  Other expenditure</v>
          </cell>
          <cell r="B79">
            <v>1983.1</v>
          </cell>
          <cell r="C79">
            <v>1792.3000000000002</v>
          </cell>
          <cell r="D79">
            <v>0.10645539251241409</v>
          </cell>
          <cell r="E79">
            <v>5739.4</v>
          </cell>
          <cell r="F79">
            <v>5603.4000000000005</v>
          </cell>
          <cell r="G79">
            <v>2.4270978334582471E-2</v>
          </cell>
          <cell r="I79" t="str">
            <v>Net Profit</v>
          </cell>
          <cell r="J79">
            <v>863.8999999999993</v>
          </cell>
          <cell r="K79">
            <v>793.40000000000043</v>
          </cell>
          <cell r="M79">
            <v>2030.1</v>
          </cell>
        </row>
        <row r="80">
          <cell r="A80" t="str">
            <v>Operating profit</v>
          </cell>
          <cell r="B80">
            <v>1572.7999999999993</v>
          </cell>
          <cell r="C80">
            <v>1568.6000000000004</v>
          </cell>
          <cell r="D80">
            <v>2.677546857069224E-3</v>
          </cell>
          <cell r="E80">
            <v>8266.4000000000015</v>
          </cell>
          <cell r="F80">
            <v>9130.2000000000007</v>
          </cell>
          <cell r="G80">
            <v>-9.4609099472081626E-2</v>
          </cell>
          <cell r="I80" t="str">
            <v>Raw Material Cost</v>
          </cell>
          <cell r="J80">
            <v>6365.3</v>
          </cell>
          <cell r="K80">
            <v>4620.3999999999996</v>
          </cell>
          <cell r="M80">
            <v>6276.9</v>
          </cell>
        </row>
        <row r="81">
          <cell r="A81" t="str">
            <v>Depreciation</v>
          </cell>
          <cell r="B81">
            <v>734</v>
          </cell>
          <cell r="C81">
            <v>703.69999999999993</v>
          </cell>
          <cell r="D81">
            <v>4.3058121358533485E-2</v>
          </cell>
          <cell r="E81">
            <v>2783.3999999999996</v>
          </cell>
          <cell r="F81">
            <v>3271.3</v>
          </cell>
          <cell r="G81">
            <v>-0.14914559960871843</v>
          </cell>
        </row>
        <row r="82">
          <cell r="A82" t="str">
            <v>Finance Charges</v>
          </cell>
          <cell r="B82">
            <v>419.8</v>
          </cell>
          <cell r="C82">
            <v>400.8</v>
          </cell>
          <cell r="D82">
            <v>4.740518962075857E-2</v>
          </cell>
          <cell r="E82">
            <v>1652.8</v>
          </cell>
          <cell r="F82">
            <v>1914.3999999999999</v>
          </cell>
          <cell r="G82">
            <v>-0.13664855829502709</v>
          </cell>
          <cell r="I82" t="str">
            <v>Tax paid</v>
          </cell>
          <cell r="J82">
            <v>85.100000000000009</v>
          </cell>
          <cell r="K82">
            <v>54.5</v>
          </cell>
        </row>
        <row r="83">
          <cell r="A83" t="str">
            <v>Non Operating Income</v>
          </cell>
          <cell r="B83">
            <v>530</v>
          </cell>
          <cell r="C83">
            <v>383.79999999999995</v>
          </cell>
          <cell r="D83">
            <v>0.38092756644085468</v>
          </cell>
          <cell r="E83">
            <v>1712.1</v>
          </cell>
          <cell r="F83">
            <v>1437</v>
          </cell>
          <cell r="G83">
            <v>0.19144050104384136</v>
          </cell>
          <cell r="I83" t="str">
            <v>Extraordinary</v>
          </cell>
        </row>
        <row r="84">
          <cell r="A84" t="str">
            <v>Profit before tax</v>
          </cell>
          <cell r="B84">
            <v>948.99999999999932</v>
          </cell>
          <cell r="C84">
            <v>847.90000000000032</v>
          </cell>
          <cell r="D84">
            <v>0.11923575893383531</v>
          </cell>
          <cell r="E84">
            <v>5542.300000000002</v>
          </cell>
          <cell r="F84">
            <v>5381.5000000000009</v>
          </cell>
          <cell r="G84">
            <v>2.9880144941001774E-2</v>
          </cell>
          <cell r="I84" t="str">
            <v>Tax Effect of Extr</v>
          </cell>
        </row>
        <row r="85">
          <cell r="A85" t="str">
            <v>Tax</v>
          </cell>
          <cell r="B85">
            <v>85.100000000000009</v>
          </cell>
          <cell r="C85">
            <v>54.5</v>
          </cell>
          <cell r="D85">
            <v>0.56146788990825702</v>
          </cell>
          <cell r="E85">
            <v>1369.1</v>
          </cell>
          <cell r="F85">
            <v>1492.0500000000002</v>
          </cell>
          <cell r="G85">
            <v>-8.2403404711638539E-2</v>
          </cell>
          <cell r="I85" t="str">
            <v>Extr Net of Tax</v>
          </cell>
          <cell r="J85">
            <v>524.29999999999995</v>
          </cell>
          <cell r="K85">
            <v>912.1</v>
          </cell>
        </row>
        <row r="86">
          <cell r="A86" t="str">
            <v xml:space="preserve">  Current </v>
          </cell>
          <cell r="B86">
            <v>176.9</v>
          </cell>
          <cell r="C86">
            <v>96.5</v>
          </cell>
          <cell r="D86">
            <v>0.83316062176165806</v>
          </cell>
          <cell r="E86">
            <v>1643.8</v>
          </cell>
          <cell r="F86">
            <v>1206.0500000000002</v>
          </cell>
          <cell r="G86">
            <v>0.36296173458811798</v>
          </cell>
          <cell r="I86" t="str">
            <v>Reported Profit</v>
          </cell>
          <cell r="J86">
            <v>1388.1999999999994</v>
          </cell>
          <cell r="K86">
            <v>1705.5000000000005</v>
          </cell>
        </row>
        <row r="87">
          <cell r="A87" t="str">
            <v xml:space="preserve">  Deferred</v>
          </cell>
          <cell r="B87">
            <v>-91.8</v>
          </cell>
          <cell r="C87">
            <v>-42</v>
          </cell>
          <cell r="D87">
            <v>1.1857142857142855</v>
          </cell>
          <cell r="E87">
            <v>-274.70000000000005</v>
          </cell>
          <cell r="F87">
            <v>286</v>
          </cell>
          <cell r="G87">
            <v>-1.9604895104895106</v>
          </cell>
        </row>
        <row r="88">
          <cell r="A88" t="str">
            <v>Net Profit</v>
          </cell>
          <cell r="B88">
            <v>863.8999999999993</v>
          </cell>
          <cell r="C88">
            <v>793.40000000000032</v>
          </cell>
          <cell r="D88">
            <v>8.8858079153010916E-2</v>
          </cell>
          <cell r="E88">
            <v>4173.2000000000025</v>
          </cell>
          <cell r="F88">
            <v>3889.4500000000007</v>
          </cell>
          <cell r="G88">
            <v>7.2953759528982642E-2</v>
          </cell>
        </row>
        <row r="89">
          <cell r="A89" t="str">
            <v>Extraordinary Items (Net)</v>
          </cell>
          <cell r="B89">
            <v>524.29999999999995</v>
          </cell>
          <cell r="C89">
            <v>912.1</v>
          </cell>
          <cell r="D89">
            <v>-0.42517267843438222</v>
          </cell>
          <cell r="E89">
            <v>1932.2</v>
          </cell>
          <cell r="F89">
            <v>1624.0500000000002</v>
          </cell>
          <cell r="G89">
            <v>0.18974169514485384</v>
          </cell>
        </row>
        <row r="90">
          <cell r="A90" t="str">
            <v>Reported PAT</v>
          </cell>
          <cell r="B90">
            <v>1388.1999999999994</v>
          </cell>
          <cell r="C90">
            <v>1705.5000000000005</v>
          </cell>
          <cell r="D90">
            <v>-0.18604514805042571</v>
          </cell>
          <cell r="E90">
            <v>6105.4000000000024</v>
          </cell>
          <cell r="F90">
            <v>5513.5000000000009</v>
          </cell>
          <cell r="G90">
            <v>0.10735467488890937</v>
          </cell>
        </row>
        <row r="92">
          <cell r="A92" t="str">
            <v>Operating margins</v>
          </cell>
          <cell r="B92">
            <v>0.13430108445051656</v>
          </cell>
          <cell r="C92">
            <v>0.1630052998025564</v>
          </cell>
          <cell r="E92">
            <v>0.18152073904746852</v>
          </cell>
          <cell r="F92">
            <v>0.23229460314875688</v>
          </cell>
        </row>
        <row r="93">
          <cell r="A93" t="str">
            <v>Net margins</v>
          </cell>
          <cell r="B93">
            <v>7.37682520707027E-2</v>
          </cell>
          <cell r="C93">
            <v>8.2448300945651073E-2</v>
          </cell>
          <cell r="E93">
            <v>9.1638724014431419E-2</v>
          </cell>
          <cell r="F93">
            <v>9.8957114216220082E-2</v>
          </cell>
        </row>
        <row r="94">
          <cell r="A94" t="str">
            <v>Tax % of PBT</v>
          </cell>
          <cell r="B94">
            <v>8.9673340358271944E-2</v>
          </cell>
          <cell r="C94">
            <v>6.4276447694303546E-2</v>
          </cell>
          <cell r="E94">
            <v>0.24702740739404208</v>
          </cell>
          <cell r="F94">
            <v>0.27726571646256482</v>
          </cell>
        </row>
        <row r="96">
          <cell r="A96" t="str">
            <v>Source: Company data, Morgan Stanley Research</v>
          </cell>
        </row>
        <row r="98">
          <cell r="A98" t="str">
            <v xml:space="preserve">F2006 Stand-alone Net Profit </v>
          </cell>
        </row>
        <row r="99">
          <cell r="A99" t="str">
            <v>(Rs Million)</v>
          </cell>
          <cell r="B99" t="str">
            <v>MS</v>
          </cell>
          <cell r="C99" t="str">
            <v>Actual</v>
          </cell>
          <cell r="D99" t="str">
            <v>Remark</v>
          </cell>
        </row>
        <row r="100">
          <cell r="A100" t="str">
            <v>Adjusted Net Profit</v>
          </cell>
          <cell r="B100">
            <v>4250</v>
          </cell>
          <cell r="C100">
            <v>4173</v>
          </cell>
          <cell r="D100" t="str">
            <v>In line, after adjusting for extraordinaries</v>
          </cell>
        </row>
        <row r="101">
          <cell r="A101" t="str">
            <v>Reported Net Profit</v>
          </cell>
          <cell r="B101">
            <v>5514</v>
          </cell>
          <cell r="C101">
            <v>6105</v>
          </cell>
          <cell r="D101" t="str">
            <v>Due to sale of PSD* (Rs224 mn) + write-back of prov. for contingency (Rs300 mn)</v>
          </cell>
        </row>
        <row r="102">
          <cell r="A102" t="str">
            <v>*PSD is Power Systems Division</v>
          </cell>
        </row>
        <row r="104">
          <cell r="A104" t="str">
            <v>Profit and Loss Statements</v>
          </cell>
        </row>
        <row r="105">
          <cell r="A105" t="str">
            <v>(Rs Million)</v>
          </cell>
          <cell r="B105" t="str">
            <v>F2005</v>
          </cell>
          <cell r="C105" t="str">
            <v>F2006E</v>
          </cell>
          <cell r="D105" t="str">
            <v>F2007E</v>
          </cell>
          <cell r="E105" t="str">
            <v>F2008E</v>
          </cell>
          <cell r="F105" t="str">
            <v>F2009E</v>
          </cell>
        </row>
        <row r="106">
          <cell r="A106" t="str">
            <v>Net Revenues</v>
          </cell>
          <cell r="B106" t="e">
            <v>#REF!</v>
          </cell>
          <cell r="C106" t="e">
            <v>#REF!</v>
          </cell>
          <cell r="D106" t="e">
            <v>#REF!</v>
          </cell>
          <cell r="E106">
            <v>49198.7</v>
          </cell>
          <cell r="F106">
            <v>71831</v>
          </cell>
        </row>
        <row r="107">
          <cell r="A107" t="str">
            <v>Operating Expenses</v>
          </cell>
          <cell r="B107" t="e">
            <v>#REF!</v>
          </cell>
          <cell r="C107" t="e">
            <v>#REF!</v>
          </cell>
          <cell r="D107" t="e">
            <v>#REF!</v>
          </cell>
          <cell r="E107" t="e">
            <v>#REF!</v>
          </cell>
          <cell r="F107" t="e">
            <v>#REF!</v>
          </cell>
        </row>
        <row r="108">
          <cell r="A108" t="str">
            <v>Operating Profit</v>
          </cell>
          <cell r="B108" t="e">
            <v>#REF!</v>
          </cell>
          <cell r="C108" t="e">
            <v>#REF!</v>
          </cell>
          <cell r="D108" t="e">
            <v>#REF!</v>
          </cell>
          <cell r="E108" t="e">
            <v>#REF!</v>
          </cell>
          <cell r="F108" t="e">
            <v>#REF!</v>
          </cell>
        </row>
        <row r="109">
          <cell r="A109" t="str">
            <v>Non-Operating Income</v>
          </cell>
          <cell r="B109" t="e">
            <v>#REF!</v>
          </cell>
          <cell r="C109" t="e">
            <v>#REF!</v>
          </cell>
          <cell r="D109" t="e">
            <v>#REF!</v>
          </cell>
          <cell r="E109" t="e">
            <v>#REF!</v>
          </cell>
          <cell r="F109" t="e">
            <v>#REF!</v>
          </cell>
        </row>
        <row r="110">
          <cell r="A110" t="str">
            <v>Interest Expense</v>
          </cell>
          <cell r="B110" t="e">
            <v>#REF!</v>
          </cell>
          <cell r="C110" t="e">
            <v>#REF!</v>
          </cell>
          <cell r="D110" t="e">
            <v>#REF!</v>
          </cell>
          <cell r="E110">
            <v>7574.9252666666598</v>
          </cell>
          <cell r="F110">
            <v>8295.4440741964718</v>
          </cell>
        </row>
        <row r="111">
          <cell r="A111" t="str">
            <v>Depr'n &amp; Amortization</v>
          </cell>
          <cell r="B111" t="e">
            <v>#REF!</v>
          </cell>
          <cell r="C111" t="e">
            <v>#REF!</v>
          </cell>
          <cell r="D111" t="e">
            <v>#REF!</v>
          </cell>
          <cell r="E111" t="e">
            <v>#REF!</v>
          </cell>
          <cell r="F111" t="e">
            <v>#REF!</v>
          </cell>
        </row>
        <row r="112">
          <cell r="A112" t="str">
            <v>Profit Before tax</v>
          </cell>
          <cell r="B112" t="e">
            <v>#REF!</v>
          </cell>
          <cell r="C112" t="e">
            <v>#REF!</v>
          </cell>
          <cell r="D112" t="e">
            <v>#REF!</v>
          </cell>
          <cell r="E112" t="e">
            <v>#REF!</v>
          </cell>
          <cell r="F112" t="e">
            <v>#REF!</v>
          </cell>
        </row>
        <row r="113">
          <cell r="A113" t="str">
            <v>Tax</v>
          </cell>
          <cell r="B113" t="e">
            <v>#REF!</v>
          </cell>
          <cell r="C113" t="e">
            <v>#REF!</v>
          </cell>
          <cell r="D113" t="e">
            <v>#REF!</v>
          </cell>
          <cell r="E113">
            <v>2355.144399999996</v>
          </cell>
          <cell r="F113">
            <v>1709.9376296785888</v>
          </cell>
        </row>
        <row r="114">
          <cell r="A114" t="str">
            <v>PAT - Stand Alone</v>
          </cell>
          <cell r="B114" t="e">
            <v>#REF!</v>
          </cell>
          <cell r="C114" t="e">
            <v>#REF!</v>
          </cell>
          <cell r="D114" t="e">
            <v>#REF!</v>
          </cell>
          <cell r="E114" t="e">
            <v>#REF!</v>
          </cell>
          <cell r="F114" t="e">
            <v>#REF!</v>
          </cell>
        </row>
        <row r="115">
          <cell r="A115" t="str">
            <v>Share of Profits*</v>
          </cell>
          <cell r="B115" t="e">
            <v>#REF!</v>
          </cell>
          <cell r="C115" t="e">
            <v>#REF!</v>
          </cell>
          <cell r="D115" t="e">
            <v>#REF!</v>
          </cell>
          <cell r="E115" t="e">
            <v>#REF!</v>
          </cell>
          <cell r="F115" t="e">
            <v>#REF!</v>
          </cell>
        </row>
        <row r="116">
          <cell r="A116" t="str">
            <v>Net Profit</v>
          </cell>
          <cell r="B116" t="e">
            <v>#REF!</v>
          </cell>
          <cell r="C116" t="e">
            <v>#REF!</v>
          </cell>
          <cell r="D116" t="e">
            <v>#REF!</v>
          </cell>
          <cell r="E116" t="e">
            <v>#REF!</v>
          </cell>
          <cell r="F116" t="e">
            <v>#REF!</v>
          </cell>
        </row>
        <row r="117">
          <cell r="A117" t="str">
            <v>Extraordinary</v>
          </cell>
          <cell r="B117" t="e">
            <v>#REF!</v>
          </cell>
          <cell r="C117" t="e">
            <v>#REF!</v>
          </cell>
          <cell r="D117" t="e">
            <v>#REF!</v>
          </cell>
          <cell r="E117" t="e">
            <v>#REF!</v>
          </cell>
          <cell r="F117" t="e">
            <v>#REF!</v>
          </cell>
        </row>
        <row r="118">
          <cell r="A118" t="str">
            <v>Reported Net Profit #</v>
          </cell>
          <cell r="B118" t="e">
            <v>#REF!</v>
          </cell>
          <cell r="C118" t="e">
            <v>#REF!</v>
          </cell>
          <cell r="D118" t="e">
            <v>#REF!</v>
          </cell>
          <cell r="E118" t="e">
            <v>#REF!</v>
          </cell>
          <cell r="F118" t="e">
            <v>#REF!</v>
          </cell>
        </row>
        <row r="119">
          <cell r="A119" t="str">
            <v xml:space="preserve">Reported Net Profit </v>
          </cell>
          <cell r="B119" t="e">
            <v>#REF!</v>
          </cell>
          <cell r="C119" t="e">
            <v>#REF!</v>
          </cell>
          <cell r="D119" t="e">
            <v>#REF!</v>
          </cell>
          <cell r="E119" t="e">
            <v>#REF!</v>
          </cell>
          <cell r="F119" t="e">
            <v>#REF!</v>
          </cell>
        </row>
        <row r="120">
          <cell r="A120" t="str">
            <v>*NDPL &amp; Powerlinks,#Stand Alone</v>
          </cell>
          <cell r="B120" t="e">
            <v>#REF!</v>
          </cell>
          <cell r="C120" t="e">
            <v>#REF!</v>
          </cell>
          <cell r="D120" t="e">
            <v>#REF!</v>
          </cell>
          <cell r="E120" t="e">
            <v>#REF!</v>
          </cell>
        </row>
        <row r="121">
          <cell r="B121" t="e">
            <v>#REF!</v>
          </cell>
          <cell r="C121" t="e">
            <v>#REF!</v>
          </cell>
          <cell r="D121" t="e">
            <v>#REF!</v>
          </cell>
          <cell r="E121" t="e">
            <v>#REF!</v>
          </cell>
          <cell r="F121" t="e">
            <v>#REF!</v>
          </cell>
        </row>
        <row r="123">
          <cell r="A123" t="str">
            <v>Balance Sheet</v>
          </cell>
        </row>
        <row r="124">
          <cell r="A124" t="str">
            <v>(Rs Million)</v>
          </cell>
          <cell r="B124" t="str">
            <v>F2005</v>
          </cell>
          <cell r="C124" t="str">
            <v>F2006E</v>
          </cell>
          <cell r="D124" t="str">
            <v>F2007E</v>
          </cell>
          <cell r="E124" t="str">
            <v>F2008E</v>
          </cell>
          <cell r="F124" t="str">
            <v>F2009E</v>
          </cell>
        </row>
        <row r="125">
          <cell r="A125" t="str">
            <v xml:space="preserve">SOURCES </v>
          </cell>
        </row>
        <row r="126">
          <cell r="A126" t="str">
            <v>Equity Capital</v>
          </cell>
          <cell r="B126" t="e">
            <v>#REF!</v>
          </cell>
          <cell r="C126" t="e">
            <v>#REF!</v>
          </cell>
          <cell r="D126" t="e">
            <v>#REF!</v>
          </cell>
          <cell r="E126" t="e">
            <v>#REF!</v>
          </cell>
          <cell r="F126" t="e">
            <v>#REF!</v>
          </cell>
        </row>
        <row r="127">
          <cell r="A127" t="str">
            <v>Share Premium</v>
          </cell>
          <cell r="B127" t="e">
            <v>#REF!</v>
          </cell>
          <cell r="C127" t="e">
            <v>#REF!</v>
          </cell>
          <cell r="D127" t="e">
            <v>#REF!</v>
          </cell>
          <cell r="E127" t="e">
            <v>#REF!</v>
          </cell>
          <cell r="F127" t="e">
            <v>#REF!</v>
          </cell>
        </row>
        <row r="128">
          <cell r="A128" t="str">
            <v>Reserves and Surplus</v>
          </cell>
          <cell r="B128" t="e">
            <v>#REF!</v>
          </cell>
          <cell r="C128" t="e">
            <v>#REF!</v>
          </cell>
          <cell r="D128" t="e">
            <v>#REF!</v>
          </cell>
          <cell r="E128" t="e">
            <v>#REF!</v>
          </cell>
          <cell r="F128" t="e">
            <v>#REF!</v>
          </cell>
        </row>
        <row r="129">
          <cell r="A129" t="str">
            <v>Profits in Associates#</v>
          </cell>
          <cell r="B129" t="e">
            <v>#REF!</v>
          </cell>
          <cell r="C129" t="e">
            <v>#REF!</v>
          </cell>
          <cell r="D129" t="e">
            <v>#REF!</v>
          </cell>
          <cell r="E129" t="e">
            <v>#REF!</v>
          </cell>
          <cell r="F129" t="e">
            <v>#REF!</v>
          </cell>
        </row>
        <row r="130">
          <cell r="A130" t="str">
            <v>Shareholders' Equity</v>
          </cell>
          <cell r="B130" t="e">
            <v>#REF!</v>
          </cell>
          <cell r="C130" t="e">
            <v>#REF!</v>
          </cell>
          <cell r="D130" t="e">
            <v>#REF!</v>
          </cell>
          <cell r="E130" t="e">
            <v>#REF!</v>
          </cell>
          <cell r="F130" t="e">
            <v>#REF!</v>
          </cell>
        </row>
        <row r="131">
          <cell r="A131" t="str">
            <v>Statutory Reserves</v>
          </cell>
          <cell r="B131" t="e">
            <v>#REF!</v>
          </cell>
          <cell r="C131" t="e">
            <v>#REF!</v>
          </cell>
          <cell r="D131" t="e">
            <v>#REF!</v>
          </cell>
          <cell r="E131" t="e">
            <v>#REF!</v>
          </cell>
          <cell r="F131" t="e">
            <v>#REF!</v>
          </cell>
        </row>
        <row r="132">
          <cell r="A132" t="str">
            <v>Loan Funds</v>
          </cell>
          <cell r="B132" t="e">
            <v>#REF!</v>
          </cell>
          <cell r="C132" t="e">
            <v>#REF!</v>
          </cell>
          <cell r="D132" t="e">
            <v>#REF!</v>
          </cell>
          <cell r="E132" t="e">
            <v>#REF!</v>
          </cell>
          <cell r="F132" t="e">
            <v>#REF!</v>
          </cell>
        </row>
        <row r="133">
          <cell r="A133" t="str">
            <v>Appropr'n &amp; Contrib'ns*</v>
          </cell>
          <cell r="B133" t="e">
            <v>#REF!</v>
          </cell>
          <cell r="C133" t="e">
            <v>#REF!</v>
          </cell>
          <cell r="D133" t="e">
            <v>#REF!</v>
          </cell>
          <cell r="E133" t="e">
            <v>#REF!</v>
          </cell>
          <cell r="F133" t="e">
            <v>#REF!</v>
          </cell>
        </row>
        <row r="134">
          <cell r="A134" t="str">
            <v>Deferred Tax Liability</v>
          </cell>
          <cell r="B134" t="e">
            <v>#REF!</v>
          </cell>
          <cell r="C134" t="e">
            <v>#REF!</v>
          </cell>
          <cell r="D134" t="e">
            <v>#REF!</v>
          </cell>
          <cell r="E134" t="e">
            <v>#REF!</v>
          </cell>
          <cell r="F134" t="e">
            <v>#REF!</v>
          </cell>
        </row>
        <row r="135">
          <cell r="A135" t="str">
            <v>TOTAL LIABILITIES</v>
          </cell>
          <cell r="B135" t="e">
            <v>#REF!</v>
          </cell>
          <cell r="C135" t="e">
            <v>#REF!</v>
          </cell>
          <cell r="D135" t="e">
            <v>#REF!</v>
          </cell>
          <cell r="E135" t="e">
            <v>#REF!</v>
          </cell>
          <cell r="F135" t="e">
            <v>#REF!</v>
          </cell>
        </row>
        <row r="136">
          <cell r="A136" t="str">
            <v xml:space="preserve">APPLICATION </v>
          </cell>
        </row>
        <row r="137">
          <cell r="A137" t="str">
            <v>Gross Block</v>
          </cell>
          <cell r="B137" t="e">
            <v>#REF!</v>
          </cell>
          <cell r="C137" t="e">
            <v>#REF!</v>
          </cell>
          <cell r="D137" t="e">
            <v>#REF!</v>
          </cell>
          <cell r="E137" t="e">
            <v>#REF!</v>
          </cell>
          <cell r="F137" t="e">
            <v>#REF!</v>
          </cell>
        </row>
        <row r="138">
          <cell r="A138" t="str">
            <v>Less: Acc. Depr'n</v>
          </cell>
          <cell r="B138" t="e">
            <v>#REF!</v>
          </cell>
          <cell r="C138" t="e">
            <v>#REF!</v>
          </cell>
          <cell r="D138" t="e">
            <v>#REF!</v>
          </cell>
          <cell r="E138" t="e">
            <v>#REF!</v>
          </cell>
          <cell r="F138" t="e">
            <v>#REF!</v>
          </cell>
        </row>
        <row r="139">
          <cell r="A139" t="str">
            <v>Net Block</v>
          </cell>
          <cell r="B139" t="e">
            <v>#REF!</v>
          </cell>
          <cell r="C139" t="e">
            <v>#REF!</v>
          </cell>
          <cell r="D139" t="e">
            <v>#REF!</v>
          </cell>
          <cell r="E139" t="e">
            <v>#REF!</v>
          </cell>
          <cell r="F139" t="e">
            <v>#REF!</v>
          </cell>
        </row>
        <row r="140">
          <cell r="A140" t="str">
            <v>Capital WIP</v>
          </cell>
          <cell r="B140" t="e">
            <v>#REF!</v>
          </cell>
          <cell r="C140" t="e">
            <v>#REF!</v>
          </cell>
          <cell r="D140" t="e">
            <v>#REF!</v>
          </cell>
          <cell r="E140" t="e">
            <v>#REF!</v>
          </cell>
          <cell r="F140" t="e">
            <v>#REF!</v>
          </cell>
        </row>
        <row r="141">
          <cell r="A141" t="str">
            <v>Net Fixed Assets</v>
          </cell>
          <cell r="B141" t="e">
            <v>#REF!</v>
          </cell>
          <cell r="C141" t="e">
            <v>#REF!</v>
          </cell>
          <cell r="D141" t="e">
            <v>#REF!</v>
          </cell>
          <cell r="E141" t="e">
            <v>#REF!</v>
          </cell>
          <cell r="F141" t="e">
            <v>#REF!</v>
          </cell>
        </row>
        <row r="142">
          <cell r="A142" t="str">
            <v>Intangible Assets</v>
          </cell>
          <cell r="B142" t="e">
            <v>#REF!</v>
          </cell>
          <cell r="C142" t="e">
            <v>#REF!</v>
          </cell>
          <cell r="D142" t="e">
            <v>#REF!</v>
          </cell>
          <cell r="E142" t="e">
            <v>#REF!</v>
          </cell>
          <cell r="F142" t="e">
            <v>#REF!</v>
          </cell>
        </row>
        <row r="143">
          <cell r="A143" t="str">
            <v>Investments</v>
          </cell>
          <cell r="B143" t="e">
            <v>#REF!</v>
          </cell>
          <cell r="C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</row>
        <row r="144">
          <cell r="A144" t="str">
            <v>Current Assets</v>
          </cell>
          <cell r="B144" t="e">
            <v>#REF!</v>
          </cell>
          <cell r="C144" t="e">
            <v>#REF!</v>
          </cell>
          <cell r="D144" t="e">
            <v>#REF!</v>
          </cell>
          <cell r="E144" t="e">
            <v>#REF!</v>
          </cell>
          <cell r="F144" t="e">
            <v>#REF!</v>
          </cell>
        </row>
        <row r="145">
          <cell r="A145" t="str">
            <v>Cash / Cash Equiv.</v>
          </cell>
          <cell r="B145" t="e">
            <v>#REF!</v>
          </cell>
          <cell r="C145" t="e">
            <v>#REF!</v>
          </cell>
          <cell r="D145" t="e">
            <v>#REF!</v>
          </cell>
          <cell r="E145" t="e">
            <v>#REF!</v>
          </cell>
          <cell r="F145" t="e">
            <v>#REF!</v>
          </cell>
        </row>
        <row r="146">
          <cell r="A146" t="str">
            <v>Current Liab. / Prov</v>
          </cell>
          <cell r="B146" t="e">
            <v>#REF!</v>
          </cell>
          <cell r="C146" t="e">
            <v>#REF!</v>
          </cell>
          <cell r="D146" t="e">
            <v>#REF!</v>
          </cell>
          <cell r="E146" t="e">
            <v>#REF!</v>
          </cell>
          <cell r="F146" t="e">
            <v>#REF!</v>
          </cell>
        </row>
        <row r="147">
          <cell r="A147" t="str">
            <v>Net Current assets</v>
          </cell>
          <cell r="B147" t="e">
            <v>#REF!</v>
          </cell>
          <cell r="C147" t="e">
            <v>#REF!</v>
          </cell>
          <cell r="D147" t="e">
            <v>#REF!</v>
          </cell>
          <cell r="E147" t="e">
            <v>#REF!</v>
          </cell>
          <cell r="F147" t="e">
            <v>#REF!</v>
          </cell>
        </row>
        <row r="148">
          <cell r="A148" t="str">
            <v>Misc. Exp</v>
          </cell>
          <cell r="B148" t="e">
            <v>#REF!</v>
          </cell>
          <cell r="C148" t="e">
            <v>#REF!</v>
          </cell>
          <cell r="D148" t="e">
            <v>#REF!</v>
          </cell>
          <cell r="E148" t="e">
            <v>#REF!</v>
          </cell>
          <cell r="F148" t="e">
            <v>#REF!</v>
          </cell>
        </row>
        <row r="149">
          <cell r="A149" t="str">
            <v>TOTAL ASSETS</v>
          </cell>
          <cell r="B149" t="e">
            <v>#REF!</v>
          </cell>
          <cell r="C149" t="e">
            <v>#REF!</v>
          </cell>
          <cell r="D149" t="e">
            <v>#REF!</v>
          </cell>
          <cell r="E149" t="e">
            <v>#REF!</v>
          </cell>
          <cell r="F149" t="e">
            <v>#REF!</v>
          </cell>
        </row>
        <row r="150">
          <cell r="A150" t="str">
            <v>#Tata Power's Share of Profits in Associates.*Includes Special Appropriation Towards Project Costs &amp; Capital  Contributions from Consumers of Rs 5,336 mn &amp; Rs.418 mn each year respectively.</v>
          </cell>
        </row>
        <row r="152">
          <cell r="A152" t="str">
            <v>Cash Flows</v>
          </cell>
        </row>
        <row r="153">
          <cell r="A153" t="str">
            <v>(Rs Million)</v>
          </cell>
          <cell r="B153" t="str">
            <v>F2005</v>
          </cell>
          <cell r="C153" t="str">
            <v>F2006E</v>
          </cell>
          <cell r="D153" t="str">
            <v>F2007E</v>
          </cell>
          <cell r="E153" t="str">
            <v>F2008E</v>
          </cell>
          <cell r="F153" t="str">
            <v>F2009E</v>
          </cell>
        </row>
        <row r="154">
          <cell r="A154" t="str">
            <v>Reported Net Profit</v>
          </cell>
          <cell r="B154" t="e">
            <v>#REF!</v>
          </cell>
          <cell r="C154" t="e">
            <v>#REF!</v>
          </cell>
          <cell r="D154" t="e">
            <v>#REF!</v>
          </cell>
          <cell r="E154" t="e">
            <v>#REF!</v>
          </cell>
          <cell r="F154" t="e">
            <v>#REF!</v>
          </cell>
        </row>
        <row r="155">
          <cell r="A155" t="str">
            <v>Add: Deferred Tax</v>
          </cell>
          <cell r="B155" t="e">
            <v>#REF!</v>
          </cell>
          <cell r="C155" t="e">
            <v>#REF!</v>
          </cell>
          <cell r="D155" t="e">
            <v>#REF!</v>
          </cell>
          <cell r="E155" t="e">
            <v>#REF!</v>
          </cell>
          <cell r="F155" t="e">
            <v>#REF!</v>
          </cell>
        </row>
        <row r="156">
          <cell r="A156" t="str">
            <v>Depr'n &amp; Amortization</v>
          </cell>
          <cell r="B156" t="e">
            <v>#REF!</v>
          </cell>
          <cell r="C156" t="e">
            <v>#REF!</v>
          </cell>
          <cell r="D156" t="e">
            <v>#REF!</v>
          </cell>
          <cell r="E156" t="e">
            <v>#REF!</v>
          </cell>
          <cell r="F156" t="e">
            <v>#REF!</v>
          </cell>
        </row>
        <row r="157">
          <cell r="A157" t="str">
            <v>Change in Net W. Capital</v>
          </cell>
          <cell r="B157" t="e">
            <v>#REF!</v>
          </cell>
          <cell r="C157" t="e">
            <v>#REF!</v>
          </cell>
          <cell r="D157" t="e">
            <v>#REF!</v>
          </cell>
          <cell r="E157" t="e">
            <v>#REF!</v>
          </cell>
          <cell r="F157" t="e">
            <v>#REF!</v>
          </cell>
        </row>
        <row r="158">
          <cell r="A158" t="str">
            <v>Other Cash Flows</v>
          </cell>
          <cell r="B158" t="e">
            <v>#REF!</v>
          </cell>
          <cell r="C158" t="e">
            <v>#REF!</v>
          </cell>
          <cell r="D158" t="e">
            <v>#REF!</v>
          </cell>
          <cell r="E158" t="e">
            <v>#REF!</v>
          </cell>
          <cell r="F158" t="e">
            <v>#REF!</v>
          </cell>
        </row>
        <row r="159">
          <cell r="A159" t="str">
            <v xml:space="preserve">Operating Cash Flows </v>
          </cell>
          <cell r="B159" t="e">
            <v>#REF!</v>
          </cell>
          <cell r="C159" t="e">
            <v>#REF!</v>
          </cell>
          <cell r="D159" t="e">
            <v>#REF!</v>
          </cell>
          <cell r="E159" t="e">
            <v>#REF!</v>
          </cell>
          <cell r="F159" t="e">
            <v>#REF!</v>
          </cell>
        </row>
        <row r="160">
          <cell r="A160" t="str">
            <v>Capex</v>
          </cell>
          <cell r="B160" t="e">
            <v>#REF!</v>
          </cell>
          <cell r="C160" t="e">
            <v>#REF!</v>
          </cell>
          <cell r="D160" t="e">
            <v>#REF!</v>
          </cell>
          <cell r="E160" t="e">
            <v>#REF!</v>
          </cell>
          <cell r="F160" t="e">
            <v>#REF!</v>
          </cell>
        </row>
        <row r="161">
          <cell r="A161" t="str">
            <v>Chng in Intangibles</v>
          </cell>
          <cell r="B161" t="e">
            <v>#REF!</v>
          </cell>
          <cell r="C161" t="e">
            <v>#REF!</v>
          </cell>
          <cell r="D161" t="e">
            <v>#REF!</v>
          </cell>
          <cell r="E161" t="e">
            <v>#REF!</v>
          </cell>
          <cell r="F161" t="e">
            <v>#REF!</v>
          </cell>
        </row>
        <row r="162">
          <cell r="A162" t="str">
            <v>Change of  Investments</v>
          </cell>
          <cell r="B162" t="e">
            <v>#REF!</v>
          </cell>
          <cell r="C162" t="e">
            <v>#REF!</v>
          </cell>
          <cell r="D162" t="e">
            <v>#REF!</v>
          </cell>
          <cell r="E162" t="e">
            <v>#REF!</v>
          </cell>
          <cell r="F162" t="e">
            <v>#REF!</v>
          </cell>
        </row>
        <row r="163">
          <cell r="A163" t="str">
            <v>Investing Cash Flows</v>
          </cell>
          <cell r="B163" t="e">
            <v>#REF!</v>
          </cell>
          <cell r="C163" t="e">
            <v>#REF!</v>
          </cell>
          <cell r="D163" t="e">
            <v>#REF!</v>
          </cell>
          <cell r="E163" t="e">
            <v>#REF!</v>
          </cell>
          <cell r="F163" t="e">
            <v>#REF!</v>
          </cell>
        </row>
        <row r="164">
          <cell r="A164" t="str">
            <v>Incr/(Decr) of Equity</v>
          </cell>
          <cell r="B164" t="e">
            <v>#REF!</v>
          </cell>
          <cell r="C164" t="e">
            <v>#REF!</v>
          </cell>
          <cell r="D164" t="e">
            <v>#REF!</v>
          </cell>
          <cell r="E164" t="e">
            <v>#REF!</v>
          </cell>
          <cell r="F164" t="e">
            <v>#REF!</v>
          </cell>
        </row>
        <row r="165">
          <cell r="A165" t="str">
            <v>Incr/(Decr) of Debt</v>
          </cell>
          <cell r="B165" t="e">
            <v>#REF!</v>
          </cell>
          <cell r="C165" t="e">
            <v>#REF!</v>
          </cell>
          <cell r="D165" t="e">
            <v>#REF!</v>
          </cell>
          <cell r="E165" t="e">
            <v>#REF!</v>
          </cell>
          <cell r="F165" t="e">
            <v>#REF!</v>
          </cell>
        </row>
        <row r="166">
          <cell r="A166" t="str">
            <v>Dividends</v>
          </cell>
          <cell r="B166" t="e">
            <v>#REF!</v>
          </cell>
          <cell r="C166" t="e">
            <v>#REF!</v>
          </cell>
          <cell r="D166" t="e">
            <v>#REF!</v>
          </cell>
          <cell r="E166" t="e">
            <v>#REF!</v>
          </cell>
          <cell r="F166" t="e">
            <v>#REF!</v>
          </cell>
        </row>
        <row r="167">
          <cell r="A167" t="str">
            <v>Chng in Special App.</v>
          </cell>
          <cell r="B167" t="e">
            <v>#REF!</v>
          </cell>
          <cell r="C167" t="e">
            <v>#REF!</v>
          </cell>
          <cell r="D167" t="e">
            <v>#REF!</v>
          </cell>
          <cell r="E167" t="e">
            <v>#REF!</v>
          </cell>
          <cell r="F167" t="e">
            <v>#REF!</v>
          </cell>
        </row>
        <row r="168">
          <cell r="A168" t="str">
            <v>(Incr)/decr of  Misc. Exp.</v>
          </cell>
          <cell r="B168" t="e">
            <v>#REF!</v>
          </cell>
          <cell r="C168" t="e">
            <v>#REF!</v>
          </cell>
          <cell r="D168" t="e">
            <v>#REF!</v>
          </cell>
          <cell r="E168" t="e">
            <v>#REF!</v>
          </cell>
          <cell r="F168" t="e">
            <v>#REF!</v>
          </cell>
        </row>
        <row r="169">
          <cell r="A169" t="str">
            <v>Financing Cash Flows</v>
          </cell>
          <cell r="B169" t="e">
            <v>#REF!</v>
          </cell>
          <cell r="C169" t="e">
            <v>#REF!</v>
          </cell>
          <cell r="D169" t="e">
            <v>#REF!</v>
          </cell>
          <cell r="E169" t="e">
            <v>#REF!</v>
          </cell>
          <cell r="F169" t="e">
            <v>#REF!</v>
          </cell>
        </row>
        <row r="170">
          <cell r="A170" t="str">
            <v>Net change in cash</v>
          </cell>
          <cell r="B170" t="e">
            <v>#REF!</v>
          </cell>
          <cell r="C170" t="e">
            <v>#REF!</v>
          </cell>
          <cell r="D170" t="e">
            <v>#REF!</v>
          </cell>
          <cell r="E170" t="e">
            <v>#REF!</v>
          </cell>
          <cell r="F170" t="e">
            <v>#REF!</v>
          </cell>
        </row>
        <row r="172">
          <cell r="A172" t="str">
            <v>Ratios</v>
          </cell>
        </row>
        <row r="173">
          <cell r="B173" t="str">
            <v>F2005</v>
          </cell>
          <cell r="C173" t="str">
            <v>F2006E</v>
          </cell>
          <cell r="D173" t="str">
            <v>F2007E</v>
          </cell>
          <cell r="E173" t="str">
            <v>F2008E</v>
          </cell>
          <cell r="F173" t="str">
            <v>F2009E</v>
          </cell>
        </row>
        <row r="174">
          <cell r="A174" t="str">
            <v>Valuation</v>
          </cell>
        </row>
        <row r="175">
          <cell r="A175" t="str">
            <v>EPS (Rs)</v>
          </cell>
          <cell r="B175" t="e">
            <v>#REF!</v>
          </cell>
          <cell r="C175" t="e">
            <v>#REF!</v>
          </cell>
          <cell r="D175" t="e">
            <v>#REF!</v>
          </cell>
          <cell r="E175" t="e">
            <v>#REF!</v>
          </cell>
          <cell r="F175" t="e">
            <v>#REF!</v>
          </cell>
        </row>
        <row r="176">
          <cell r="A176" t="str">
            <v>P/E</v>
          </cell>
          <cell r="B176" t="e">
            <v>#REF!</v>
          </cell>
          <cell r="C176" t="e">
            <v>#REF!</v>
          </cell>
          <cell r="D176" t="e">
            <v>#REF!</v>
          </cell>
          <cell r="E176" t="e">
            <v>#REF!</v>
          </cell>
          <cell r="F176" t="e">
            <v>#REF!</v>
          </cell>
        </row>
        <row r="177">
          <cell r="A177" t="str">
            <v>BVPS (Rs)</v>
          </cell>
          <cell r="B177" t="e">
            <v>#REF!</v>
          </cell>
          <cell r="C177" t="e">
            <v>#REF!</v>
          </cell>
          <cell r="D177" t="e">
            <v>#REF!</v>
          </cell>
          <cell r="E177" t="e">
            <v>#REF!</v>
          </cell>
          <cell r="F177" t="e">
            <v>#REF!</v>
          </cell>
        </row>
        <row r="178">
          <cell r="A178" t="str">
            <v>P/BV</v>
          </cell>
          <cell r="B178" t="e">
            <v>#REF!</v>
          </cell>
          <cell r="C178" t="e">
            <v>#REF!</v>
          </cell>
          <cell r="D178" t="e">
            <v>#REF!</v>
          </cell>
          <cell r="E178" t="e">
            <v>#REF!</v>
          </cell>
          <cell r="F178" t="e">
            <v>#REF!</v>
          </cell>
        </row>
        <row r="179">
          <cell r="A179" t="str">
            <v>DPS (Rs)</v>
          </cell>
          <cell r="B179" t="e">
            <v>#REF!</v>
          </cell>
          <cell r="C179" t="e">
            <v>#REF!</v>
          </cell>
          <cell r="D179" t="e">
            <v>#REF!</v>
          </cell>
          <cell r="E179" t="e">
            <v>#REF!</v>
          </cell>
          <cell r="F179" t="e">
            <v>#REF!</v>
          </cell>
        </row>
        <row r="180">
          <cell r="A180" t="str">
            <v>Yield (%)</v>
          </cell>
          <cell r="B180" t="e">
            <v>#REF!</v>
          </cell>
          <cell r="C180" t="e">
            <v>#REF!</v>
          </cell>
          <cell r="D180" t="e">
            <v>#REF!</v>
          </cell>
          <cell r="E180" t="e">
            <v>#REF!</v>
          </cell>
          <cell r="F180" t="e">
            <v>#REF!</v>
          </cell>
        </row>
        <row r="181">
          <cell r="A181" t="str">
            <v>EV/EBITDA</v>
          </cell>
          <cell r="B181" t="e">
            <v>#REF!</v>
          </cell>
          <cell r="C181" t="e">
            <v>#REF!</v>
          </cell>
          <cell r="D181" t="e">
            <v>#REF!</v>
          </cell>
          <cell r="E181" t="e">
            <v>#REF!</v>
          </cell>
          <cell r="F181" t="e">
            <v>#REF!</v>
          </cell>
        </row>
        <row r="182">
          <cell r="A182" t="str">
            <v>EV/EBITDA MW*</v>
          </cell>
          <cell r="B182" t="e">
            <v>#REF!</v>
          </cell>
          <cell r="C182" t="e">
            <v>#REF!</v>
          </cell>
          <cell r="D182" t="e">
            <v>#REF!</v>
          </cell>
          <cell r="E182" t="e">
            <v>#REF!</v>
          </cell>
          <cell r="F182" t="e">
            <v>#REF!</v>
          </cell>
        </row>
        <row r="183">
          <cell r="A183" t="str">
            <v>Profitability ratios</v>
          </cell>
        </row>
        <row r="184">
          <cell r="A184" t="str">
            <v>NPM (%)</v>
          </cell>
          <cell r="B184" t="e">
            <v>#REF!</v>
          </cell>
          <cell r="C184" t="e">
            <v>#REF!</v>
          </cell>
          <cell r="D184" t="e">
            <v>#REF!</v>
          </cell>
          <cell r="E184" t="e">
            <v>#REF!</v>
          </cell>
          <cell r="F184" t="e">
            <v>#REF!</v>
          </cell>
        </row>
        <row r="185">
          <cell r="A185" t="str">
            <v>ROCE (%)</v>
          </cell>
          <cell r="B185" t="e">
            <v>#REF!</v>
          </cell>
          <cell r="C185" t="e">
            <v>#REF!</v>
          </cell>
          <cell r="D185" t="e">
            <v>#REF!</v>
          </cell>
          <cell r="E185" t="e">
            <v>#REF!</v>
          </cell>
          <cell r="F185" t="e">
            <v>#REF!</v>
          </cell>
        </row>
        <row r="186">
          <cell r="A186" t="str">
            <v>RONW (%)</v>
          </cell>
          <cell r="B186" t="e">
            <v>#REF!</v>
          </cell>
          <cell r="C186" t="e">
            <v>#REF!</v>
          </cell>
          <cell r="D186" t="e">
            <v>#REF!</v>
          </cell>
          <cell r="E186" t="e">
            <v>#REF!</v>
          </cell>
          <cell r="F186" t="e">
            <v>#REF!</v>
          </cell>
        </row>
        <row r="187">
          <cell r="A187" t="str">
            <v>Gearing Ratios</v>
          </cell>
        </row>
        <row r="188">
          <cell r="A188" t="str">
            <v>Debt/Equity</v>
          </cell>
          <cell r="B188" t="e">
            <v>#REF!</v>
          </cell>
          <cell r="C188" t="e">
            <v>#REF!</v>
          </cell>
          <cell r="D188" t="e">
            <v>#REF!</v>
          </cell>
          <cell r="E188" t="e">
            <v>#REF!</v>
          </cell>
          <cell r="F188" t="e">
            <v>#REF!</v>
          </cell>
        </row>
        <row r="189">
          <cell r="A189" t="str">
            <v>Net Debt/Equity</v>
          </cell>
          <cell r="B189" t="e">
            <v>#REF!</v>
          </cell>
          <cell r="C189" t="e">
            <v>#REF!</v>
          </cell>
          <cell r="D189" t="e">
            <v>#REF!</v>
          </cell>
          <cell r="E189" t="e">
            <v>#REF!</v>
          </cell>
          <cell r="F189" t="e">
            <v>#REF!</v>
          </cell>
        </row>
        <row r="190">
          <cell r="A190" t="str">
            <v>Interest Coverage</v>
          </cell>
          <cell r="B190" t="e">
            <v>#REF!</v>
          </cell>
          <cell r="C190" t="e">
            <v>#REF!</v>
          </cell>
          <cell r="D190" t="e">
            <v>#REF!</v>
          </cell>
          <cell r="E190" t="e">
            <v>#REF!</v>
          </cell>
          <cell r="F190" t="e">
            <v>#REF!</v>
          </cell>
        </row>
        <row r="191">
          <cell r="A191" t="str">
            <v>Other Ratios</v>
          </cell>
        </row>
        <row r="192">
          <cell r="A192" t="str">
            <v>Effective Tax Rate (%)</v>
          </cell>
          <cell r="B192" t="e">
            <v>#REF!</v>
          </cell>
          <cell r="C192" t="e">
            <v>#REF!</v>
          </cell>
          <cell r="D192" t="e">
            <v>#REF!</v>
          </cell>
          <cell r="E192" t="e">
            <v>#REF!</v>
          </cell>
          <cell r="F192" t="e">
            <v>#REF!</v>
          </cell>
        </row>
        <row r="195">
          <cell r="B195" t="str">
            <v>F2004</v>
          </cell>
          <cell r="C195" t="str">
            <v>F2005</v>
          </cell>
          <cell r="D195" t="str">
            <v>F2006E</v>
          </cell>
          <cell r="E195" t="str">
            <v>F2007E</v>
          </cell>
          <cell r="F195" t="str">
            <v>F2008E</v>
          </cell>
          <cell r="G195" t="str">
            <v>F2009E</v>
          </cell>
        </row>
        <row r="197">
          <cell r="A197" t="str">
            <v>Tata Power-Sum of Parts Valuations</v>
          </cell>
        </row>
        <row r="198">
          <cell r="A198" t="str">
            <v>Business</v>
          </cell>
          <cell r="B198" t="str">
            <v>Basis</v>
          </cell>
          <cell r="C198" t="str">
            <v>Rs/Share</v>
          </cell>
        </row>
        <row r="199">
          <cell r="A199" t="str">
            <v>Mumbai</v>
          </cell>
          <cell r="B199" t="str">
            <v>DCF</v>
          </cell>
          <cell r="C199" t="e">
            <v>#REF!</v>
          </cell>
        </row>
        <row r="200">
          <cell r="A200" t="str">
            <v>Delhi Distribution</v>
          </cell>
          <cell r="B200" t="str">
            <v>RI Model</v>
          </cell>
          <cell r="C200" t="e">
            <v>#REF!</v>
          </cell>
        </row>
        <row r="201">
          <cell r="A201" t="str">
            <v>Inv. in Tata Group's Telecom Biz</v>
          </cell>
          <cell r="B201" t="str">
            <v>Mkt /Comp.Value</v>
          </cell>
          <cell r="C201" t="e">
            <v>#REF!</v>
          </cell>
          <cell r="E201" t="e">
            <v>#REF!</v>
          </cell>
          <cell r="F201" t="e">
            <v>#REF!</v>
          </cell>
        </row>
        <row r="202">
          <cell r="A202" t="str">
            <v>Inv. in Other Group Cos.</v>
          </cell>
          <cell r="B202" t="str">
            <v>Market Cap</v>
          </cell>
          <cell r="C202" t="e">
            <v>#REF!</v>
          </cell>
          <cell r="E202" t="e">
            <v>#REF!</v>
          </cell>
        </row>
        <row r="203">
          <cell r="A203" t="str">
            <v xml:space="preserve">Maithon Generation Project </v>
          </cell>
          <cell r="B203" t="str">
            <v>RI Model</v>
          </cell>
          <cell r="C203" t="e">
            <v>#DIV/0!</v>
          </cell>
        </row>
        <row r="204">
          <cell r="A204" t="str">
            <v>Powerlinks Transmission (Tala )</v>
          </cell>
          <cell r="B204" t="str">
            <v>RI Model</v>
          </cell>
          <cell r="C204" t="e">
            <v>#DIV/0!</v>
          </cell>
        </row>
        <row r="205">
          <cell r="A205" t="str">
            <v>Coastal - Maharashtra  Projects</v>
          </cell>
          <cell r="B205" t="str">
            <v>RI Model</v>
          </cell>
          <cell r="C205" t="e">
            <v>#DIV/0!</v>
          </cell>
        </row>
        <row r="206">
          <cell r="A206" t="str">
            <v>Net Cash on Book (F2006)</v>
          </cell>
          <cell r="C206" t="e">
            <v>#REF!</v>
          </cell>
          <cell r="E206" t="str">
            <v>Proposed Generation Projects*</v>
          </cell>
        </row>
        <row r="207">
          <cell r="A207" t="str">
            <v xml:space="preserve">Total </v>
          </cell>
          <cell r="C207" t="e">
            <v>#REF!</v>
          </cell>
        </row>
        <row r="208">
          <cell r="A208" t="str">
            <v>Upside/Downside to Current Price (%)</v>
          </cell>
          <cell r="C208" t="e">
            <v>#REF!</v>
          </cell>
        </row>
        <row r="209">
          <cell r="A209" t="str">
            <v>*JVs / Subsidiaries / Self</v>
          </cell>
        </row>
        <row r="210">
          <cell r="A210" t="str">
            <v>Tata Power-Value of Mumbai Business</v>
          </cell>
        </row>
        <row r="211">
          <cell r="A211" t="str">
            <v>Assumptions</v>
          </cell>
        </row>
        <row r="212">
          <cell r="A212" t="str">
            <v>Terminal Growth Post F2008E (%)</v>
          </cell>
          <cell r="B212">
            <v>2</v>
          </cell>
        </row>
        <row r="213">
          <cell r="A213" t="str">
            <v>Return on Incremental Capital Employed (%)</v>
          </cell>
          <cell r="B213">
            <v>14</v>
          </cell>
        </row>
        <row r="214">
          <cell r="A214" t="str">
            <v>WACC (%)</v>
          </cell>
          <cell r="B214">
            <v>0</v>
          </cell>
          <cell r="H214">
            <v>19872</v>
          </cell>
          <cell r="I214">
            <v>14506.56</v>
          </cell>
        </row>
        <row r="215">
          <cell r="A215" t="str">
            <v>DCF Value Rs Per Share</v>
          </cell>
          <cell r="B215" t="e">
            <v>#REF!</v>
          </cell>
          <cell r="H215">
            <v>27221.917808219179</v>
          </cell>
        </row>
        <row r="219">
          <cell r="A219" t="str">
            <v xml:space="preserve">Tata Power-Fair Value of Key Investments </v>
          </cell>
        </row>
        <row r="220">
          <cell r="B220" t="str">
            <v>Shares Held</v>
          </cell>
          <cell r="C220" t="str">
            <v>Market Value</v>
          </cell>
          <cell r="D220" t="str">
            <v>Book Value</v>
          </cell>
          <cell r="E220" t="str">
            <v>Book Value</v>
          </cell>
          <cell r="F220" t="str">
            <v>Est. Value</v>
          </cell>
          <cell r="G220" t="str">
            <v>Discount</v>
          </cell>
          <cell r="H220" t="str">
            <v>Fair Value</v>
          </cell>
          <cell r="I220" t="str">
            <v>Value for TTPW</v>
          </cell>
          <cell r="K220" t="str">
            <v>Market Value</v>
          </cell>
        </row>
        <row r="221">
          <cell r="B221" t="str">
            <v>(Mn)</v>
          </cell>
          <cell r="C221" t="str">
            <v>(Rs/share)</v>
          </cell>
          <cell r="D221" t="str">
            <v>(Rs Mn)</v>
          </cell>
          <cell r="E221" t="str">
            <v>(Rs/share)</v>
          </cell>
          <cell r="F221" t="str">
            <v>(Rs/share)</v>
          </cell>
          <cell r="G221" t="str">
            <v>Factor</v>
          </cell>
          <cell r="H221" t="str">
            <v>(Rs/share)</v>
          </cell>
          <cell r="I221" t="str">
            <v>(Rs/share)</v>
          </cell>
          <cell r="K221" t="str">
            <v>(Rs/share)</v>
          </cell>
        </row>
        <row r="222">
          <cell r="A222" t="str">
            <v>TELECOM INVESTMENTS</v>
          </cell>
        </row>
        <row r="223">
          <cell r="A223" t="str">
            <v>Tata Teleservices (Direct holding)</v>
          </cell>
          <cell r="B223">
            <v>684</v>
          </cell>
          <cell r="C223" t="str">
            <v>Not Listed</v>
          </cell>
          <cell r="D223">
            <v>6840</v>
          </cell>
          <cell r="E223">
            <v>10</v>
          </cell>
          <cell r="F223">
            <v>19.196096433132141</v>
          </cell>
          <cell r="G223">
            <v>0.2</v>
          </cell>
          <cell r="H223">
            <v>15.356877146505713</v>
          </cell>
          <cell r="I223" t="e">
            <v>#REF!</v>
          </cell>
          <cell r="K223" t="str">
            <v>Not Listed</v>
          </cell>
        </row>
        <row r="224">
          <cell r="A224" t="str">
            <v>TTSL (Maharashtra)</v>
          </cell>
          <cell r="B224">
            <v>161.56569300000001</v>
          </cell>
          <cell r="C224">
            <v>25.85</v>
          </cell>
          <cell r="D224" t="e">
            <v>#REF!</v>
          </cell>
          <cell r="E224" t="e">
            <v>#REF!</v>
          </cell>
          <cell r="F224">
            <v>19.75</v>
          </cell>
          <cell r="G224">
            <v>0.2</v>
          </cell>
          <cell r="H224">
            <v>15.8</v>
          </cell>
          <cell r="I224" t="e">
            <v>#REF!</v>
          </cell>
          <cell r="K224">
            <v>25.85</v>
          </cell>
        </row>
        <row r="225">
          <cell r="A225" t="str">
            <v>Panatone Finvest</v>
          </cell>
          <cell r="B225">
            <v>500</v>
          </cell>
          <cell r="C225" t="str">
            <v>Not Listed</v>
          </cell>
          <cell r="D225">
            <v>5000</v>
          </cell>
          <cell r="E225">
            <v>10</v>
          </cell>
          <cell r="F225">
            <v>37.667578458160001</v>
          </cell>
          <cell r="G225">
            <v>0.2</v>
          </cell>
          <cell r="H225">
            <v>30.134062766528004</v>
          </cell>
          <cell r="I225" t="e">
            <v>#REF!</v>
          </cell>
          <cell r="K225" t="str">
            <v>Not Listed</v>
          </cell>
        </row>
        <row r="226">
          <cell r="A226" t="str">
            <v>VSNL</v>
          </cell>
          <cell r="B226">
            <v>2.5758369999999999</v>
          </cell>
          <cell r="C226">
            <v>481.15</v>
          </cell>
          <cell r="D226">
            <v>1215.7950639999999</v>
          </cell>
          <cell r="E226">
            <v>10</v>
          </cell>
          <cell r="F226">
            <v>391.1</v>
          </cell>
          <cell r="G226">
            <v>0.2</v>
          </cell>
          <cell r="H226">
            <v>312.88000000000005</v>
          </cell>
          <cell r="I226" t="e">
            <v>#REF!</v>
          </cell>
          <cell r="K226">
            <v>481.15</v>
          </cell>
        </row>
        <row r="227">
          <cell r="A227" t="str">
            <v>Total Value to TTPW Shareholders</v>
          </cell>
          <cell r="I227" t="e">
            <v>#REF!</v>
          </cell>
        </row>
        <row r="228">
          <cell r="A228" t="str">
            <v>NON-TELECOM INVESTMENTS</v>
          </cell>
        </row>
        <row r="229">
          <cell r="A229" t="str">
            <v>TCS (Effective Holding via Tata Sons - 1.8%)</v>
          </cell>
          <cell r="B229">
            <v>15.363673887999999</v>
          </cell>
          <cell r="C229">
            <v>1996.85</v>
          </cell>
          <cell r="D229">
            <v>15.363673887999999</v>
          </cell>
          <cell r="E229">
            <v>1</v>
          </cell>
          <cell r="F229">
            <v>973.05</v>
          </cell>
          <cell r="G229">
            <v>0.5</v>
          </cell>
          <cell r="H229">
            <v>486.52499999999998</v>
          </cell>
          <cell r="I229" t="e">
            <v>#REF!</v>
          </cell>
          <cell r="K229">
            <v>1996.85</v>
          </cell>
        </row>
        <row r="230">
          <cell r="A230" t="str">
            <v>PTC India</v>
          </cell>
          <cell r="B230">
            <v>15.705299999999999</v>
          </cell>
          <cell r="C230">
            <v>71.3</v>
          </cell>
          <cell r="D230">
            <v>176.3</v>
          </cell>
          <cell r="E230">
            <v>11.225509859728882</v>
          </cell>
          <cell r="F230">
            <v>53.75</v>
          </cell>
          <cell r="G230">
            <v>0.2</v>
          </cell>
          <cell r="H230">
            <v>43</v>
          </cell>
          <cell r="I230" t="e">
            <v>#REF!</v>
          </cell>
          <cell r="K230">
            <v>71.3</v>
          </cell>
        </row>
        <row r="231">
          <cell r="A231" t="str">
            <v>Titan Industries</v>
          </cell>
          <cell r="B231">
            <v>0.3483</v>
          </cell>
          <cell r="C231">
            <v>752.3</v>
          </cell>
          <cell r="D231">
            <v>8.5</v>
          </cell>
          <cell r="E231">
            <v>24.404249210450761</v>
          </cell>
          <cell r="F231">
            <v>740.75</v>
          </cell>
          <cell r="G231">
            <v>0.2</v>
          </cell>
          <cell r="H231">
            <v>592.6</v>
          </cell>
          <cell r="I231" t="e">
            <v>#REF!</v>
          </cell>
          <cell r="K231">
            <v>752.3</v>
          </cell>
        </row>
        <row r="232">
          <cell r="A232" t="str">
            <v>Total Value to TTPW Shareholders</v>
          </cell>
          <cell r="I232" t="e">
            <v>#REF!</v>
          </cell>
        </row>
        <row r="235">
          <cell r="A235" t="str">
            <v>Tata Power-Valuing Tata Teleservices</v>
          </cell>
        </row>
        <row r="236">
          <cell r="A236" t="str">
            <v>Discount to Bharti (%)</v>
          </cell>
          <cell r="B236">
            <v>0</v>
          </cell>
          <cell r="C236">
            <v>0.1</v>
          </cell>
          <cell r="D236">
            <v>0.15000000000000002</v>
          </cell>
          <cell r="E236">
            <v>0.2</v>
          </cell>
          <cell r="F236">
            <v>0.25</v>
          </cell>
          <cell r="G236">
            <v>0</v>
          </cell>
        </row>
        <row r="237">
          <cell r="A237" t="str">
            <v>TTSL EV (US$million) based on per</v>
          </cell>
        </row>
        <row r="238">
          <cell r="A238" t="str">
            <v>Subscribers</v>
          </cell>
          <cell r="B238">
            <v>3145</v>
          </cell>
          <cell r="C238">
            <v>2831</v>
          </cell>
          <cell r="D238">
            <v>2516</v>
          </cell>
          <cell r="E238">
            <v>2202</v>
          </cell>
          <cell r="F238">
            <v>1887</v>
          </cell>
          <cell r="G238">
            <v>1887</v>
          </cell>
          <cell r="K238">
            <v>270000</v>
          </cell>
        </row>
        <row r="239">
          <cell r="A239" t="str">
            <v>Capacity</v>
          </cell>
          <cell r="B239">
            <v>5590</v>
          </cell>
          <cell r="C239">
            <v>5031</v>
          </cell>
          <cell r="D239">
            <v>4472</v>
          </cell>
          <cell r="E239">
            <v>3913</v>
          </cell>
          <cell r="F239">
            <v>3354</v>
          </cell>
          <cell r="G239">
            <v>3354</v>
          </cell>
        </row>
        <row r="240">
          <cell r="A240" t="str">
            <v>Avg.</v>
          </cell>
          <cell r="B240">
            <v>4367.5</v>
          </cell>
          <cell r="C240">
            <v>3931</v>
          </cell>
          <cell r="D240">
            <v>3494</v>
          </cell>
          <cell r="E240">
            <v>3057</v>
          </cell>
          <cell r="F240">
            <v>2621</v>
          </cell>
          <cell r="G240">
            <v>2621</v>
          </cell>
        </row>
        <row r="241">
          <cell r="A241" t="str">
            <v>TTSL Equity value (US$million) based on per</v>
          </cell>
          <cell r="I241">
            <v>56</v>
          </cell>
        </row>
        <row r="242">
          <cell r="A242" t="str">
            <v>Subscribers</v>
          </cell>
          <cell r="B242">
            <v>1582</v>
          </cell>
          <cell r="C242">
            <v>1267</v>
          </cell>
          <cell r="D242">
            <v>953</v>
          </cell>
          <cell r="E242">
            <v>638</v>
          </cell>
          <cell r="F242">
            <v>324</v>
          </cell>
          <cell r="G242">
            <v>324</v>
          </cell>
        </row>
        <row r="243">
          <cell r="A243" t="str">
            <v>Capacity</v>
          </cell>
          <cell r="B243">
            <v>4027</v>
          </cell>
          <cell r="C243">
            <v>3468</v>
          </cell>
          <cell r="D243">
            <v>2909</v>
          </cell>
          <cell r="E243">
            <v>2350</v>
          </cell>
          <cell r="F243">
            <v>1791</v>
          </cell>
          <cell r="G243">
            <v>1791</v>
          </cell>
        </row>
        <row r="244">
          <cell r="A244" t="str">
            <v>Avg.</v>
          </cell>
          <cell r="B244">
            <v>2804</v>
          </cell>
          <cell r="C244">
            <v>2367</v>
          </cell>
          <cell r="D244">
            <v>1931</v>
          </cell>
          <cell r="E244">
            <v>1494</v>
          </cell>
          <cell r="F244">
            <v>1057</v>
          </cell>
          <cell r="G244">
            <v>1057</v>
          </cell>
        </row>
        <row r="246">
          <cell r="A246" t="str">
            <v>Tata Power-Valuing Tata Teleservices</v>
          </cell>
        </row>
        <row r="247">
          <cell r="A247" t="str">
            <v>Discount to Bharti (%)</v>
          </cell>
          <cell r="B247">
            <v>0</v>
          </cell>
          <cell r="C247">
            <v>0.1</v>
          </cell>
          <cell r="D247">
            <v>0.15000000000000002</v>
          </cell>
          <cell r="E247">
            <v>0.2</v>
          </cell>
          <cell r="F247">
            <v>0.25</v>
          </cell>
        </row>
        <row r="248">
          <cell r="A248" t="str">
            <v xml:space="preserve">TTSL EV based on EV/Sub  (US$ million) </v>
          </cell>
        </row>
        <row r="249">
          <cell r="A249" t="str">
            <v>Derived EV/Sub</v>
          </cell>
          <cell r="B249">
            <v>543</v>
          </cell>
          <cell r="C249">
            <v>488.7</v>
          </cell>
          <cell r="D249">
            <v>461.55</v>
          </cell>
          <cell r="E249">
            <v>434.40000000000003</v>
          </cell>
          <cell r="F249">
            <v>407.25</v>
          </cell>
        </row>
        <row r="250">
          <cell r="A250" t="str">
            <v>Derived EV (Rs Million)</v>
          </cell>
          <cell r="B250">
            <v>211590.81</v>
          </cell>
          <cell r="C250">
            <v>190431.72900000002</v>
          </cell>
          <cell r="D250">
            <v>179852.18850000002</v>
          </cell>
          <cell r="E250">
            <v>169272.64800000004</v>
          </cell>
          <cell r="F250">
            <v>158693.10750000001</v>
          </cell>
        </row>
        <row r="251">
          <cell r="A251" t="str">
            <v>Derived M. Cap (Rs Million)</v>
          </cell>
          <cell r="B251">
            <v>123985.49674</v>
          </cell>
          <cell r="C251">
            <v>102826.41574000003</v>
          </cell>
          <cell r="D251">
            <v>92246.875240000023</v>
          </cell>
          <cell r="E251">
            <v>81667.334740000049</v>
          </cell>
          <cell r="F251">
            <v>71087.794240000017</v>
          </cell>
        </row>
        <row r="252">
          <cell r="A252" t="str">
            <v>Derived Equity Value / Share</v>
          </cell>
          <cell r="B252">
            <v>21.0023164840871</v>
          </cell>
          <cell r="C252">
            <v>17.418109239216133</v>
          </cell>
          <cell r="D252">
            <v>15.626005616780647</v>
          </cell>
          <cell r="E252">
            <v>13.833901994345167</v>
          </cell>
          <cell r="F252">
            <v>12.041798371909675</v>
          </cell>
        </row>
        <row r="253">
          <cell r="A253" t="str">
            <v xml:space="preserve">TTSL EV based on EV/Capacity  (US$ million) </v>
          </cell>
        </row>
        <row r="254">
          <cell r="A254" t="str">
            <v>Derived EV/Cap</v>
          </cell>
          <cell r="B254">
            <v>418</v>
          </cell>
          <cell r="C254">
            <v>376.2</v>
          </cell>
          <cell r="D254">
            <v>355.3</v>
          </cell>
          <cell r="E254">
            <v>334.40000000000003</v>
          </cell>
          <cell r="F254">
            <v>313.5</v>
          </cell>
        </row>
        <row r="255">
          <cell r="A255" t="str">
            <v>Derived M. Cap (Rs Million)</v>
          </cell>
          <cell r="B255">
            <v>173575.48684</v>
          </cell>
          <cell r="C255">
            <v>147457.40682999999</v>
          </cell>
          <cell r="D255">
            <v>134398.36682500003</v>
          </cell>
          <cell r="E255">
            <v>121339.32682000005</v>
          </cell>
          <cell r="F255">
            <v>108280.28681500003</v>
          </cell>
        </row>
        <row r="256">
          <cell r="A256" t="str">
            <v>Derived Equity Value / Share</v>
          </cell>
          <cell r="B256">
            <v>29.402530169620025</v>
          </cell>
          <cell r="C256">
            <v>24.978301556195763</v>
          </cell>
          <cell r="D256">
            <v>22.766187249483636</v>
          </cell>
          <cell r="E256">
            <v>20.554072942771509</v>
          </cell>
          <cell r="F256">
            <v>18.341958636059374</v>
          </cell>
        </row>
        <row r="257">
          <cell r="A257" t="str">
            <v>Source: Morgan Stanley Research</v>
          </cell>
        </row>
        <row r="260">
          <cell r="A260" t="str">
            <v>Tata Power - Value of Delhi Distribution Subsidiary</v>
          </cell>
        </row>
        <row r="261">
          <cell r="A261" t="str">
            <v>Rs Million</v>
          </cell>
          <cell r="B261" t="str">
            <v>F2006E</v>
          </cell>
          <cell r="C261" t="str">
            <v>F2007E</v>
          </cell>
          <cell r="D261" t="str">
            <v>F2008E</v>
          </cell>
          <cell r="E261" t="str">
            <v>F2009E</v>
          </cell>
          <cell r="F261" t="str">
            <v>F2009E</v>
          </cell>
          <cell r="G261" t="str">
            <v>F2009E</v>
          </cell>
          <cell r="H261" t="str">
            <v>F2009E</v>
          </cell>
          <cell r="I261" t="str">
            <v>F2009E</v>
          </cell>
          <cell r="J261" t="str">
            <v>F2009E</v>
          </cell>
          <cell r="K261" t="str">
            <v>F2009E</v>
          </cell>
        </row>
        <row r="262">
          <cell r="A262" t="str">
            <v>Book Value</v>
          </cell>
          <cell r="B262" t="e">
            <v>#REF!</v>
          </cell>
          <cell r="C262">
            <v>9670</v>
          </cell>
          <cell r="D262">
            <v>8921</v>
          </cell>
          <cell r="E262">
            <v>8920.7000000000007</v>
          </cell>
          <cell r="F262">
            <v>9820.7000000000007</v>
          </cell>
          <cell r="G262">
            <v>10720.7</v>
          </cell>
          <cell r="H262">
            <v>11410.52</v>
          </cell>
          <cell r="I262">
            <v>11860.52</v>
          </cell>
          <cell r="J262">
            <v>12310.52</v>
          </cell>
          <cell r="K262">
            <v>12760.52</v>
          </cell>
        </row>
        <row r="263">
          <cell r="A263" t="str">
            <v>PAT</v>
          </cell>
          <cell r="B263" t="e">
            <v>#REF!</v>
          </cell>
          <cell r="C263" t="e">
            <v>#REF!</v>
          </cell>
          <cell r="D263">
            <v>1902.5653095054888</v>
          </cell>
          <cell r="E263">
            <v>1933.9687997330313</v>
          </cell>
          <cell r="F263">
            <v>2007.588137691836</v>
          </cell>
          <cell r="G263">
            <v>1939.5643773975271</v>
          </cell>
          <cell r="H263">
            <v>2305.5996631987191</v>
          </cell>
          <cell r="I263">
            <v>2633.2869013395948</v>
          </cell>
          <cell r="J263">
            <v>2968.4466303686927</v>
          </cell>
          <cell r="K263">
            <v>2873.4752116495129</v>
          </cell>
        </row>
        <row r="264">
          <cell r="A264" t="str">
            <v>RoE (%)</v>
          </cell>
          <cell r="B264" t="e">
            <v>#REF!</v>
          </cell>
          <cell r="C264" t="e">
            <v>#REF!</v>
          </cell>
          <cell r="D264">
            <v>0.21326816606944163</v>
          </cell>
          <cell r="E264">
            <v>0.21679563259979948</v>
          </cell>
          <cell r="F264">
            <v>0.20442413857381203</v>
          </cell>
          <cell r="G264">
            <v>0.18091769916120468</v>
          </cell>
          <cell r="H264">
            <v>0.2020591229145314</v>
          </cell>
          <cell r="I264">
            <v>0.22202120154424887</v>
          </cell>
          <cell r="J264">
            <v>0.24113088889573248</v>
          </cell>
          <cell r="K264">
            <v>0.22518480529394669</v>
          </cell>
        </row>
        <row r="265">
          <cell r="A265" t="str">
            <v>Residual Income</v>
          </cell>
          <cell r="B265">
            <v>0</v>
          </cell>
          <cell r="C265">
            <v>0</v>
          </cell>
          <cell r="D265">
            <v>0</v>
          </cell>
          <cell r="E265">
            <v>595.86379973303133</v>
          </cell>
          <cell r="F265">
            <v>534.48313769183596</v>
          </cell>
          <cell r="G265">
            <v>331.45937739752708</v>
          </cell>
          <cell r="H265">
            <v>594.02166319871912</v>
          </cell>
          <cell r="I265">
            <v>854.20890133959483</v>
          </cell>
          <cell r="J265">
            <v>1121.8686303686927</v>
          </cell>
          <cell r="K265">
            <v>959.39721164951288</v>
          </cell>
        </row>
        <row r="266">
          <cell r="A266" t="str">
            <v>Residual Income (Discounted)</v>
          </cell>
          <cell r="C266">
            <v>0</v>
          </cell>
          <cell r="D266">
            <v>0</v>
          </cell>
          <cell r="E266">
            <v>595.86379973303133</v>
          </cell>
          <cell r="F266">
            <v>464.76794581898781</v>
          </cell>
          <cell r="G266">
            <v>250.63090918527573</v>
          </cell>
          <cell r="H266">
            <v>390.4293582599658</v>
          </cell>
          <cell r="I266">
            <v>488.20973584799526</v>
          </cell>
          <cell r="J266">
            <v>557.55344972663329</v>
          </cell>
          <cell r="K266">
            <v>414.61509960550563</v>
          </cell>
        </row>
        <row r="267">
          <cell r="A267" t="str">
            <v>Terminal Value</v>
          </cell>
          <cell r="B267">
            <v>3480.141818181819</v>
          </cell>
        </row>
        <row r="268">
          <cell r="A268" t="str">
            <v>Terminal Value (Discounted)</v>
          </cell>
          <cell r="B268">
            <v>1503.9853452418286</v>
          </cell>
        </row>
        <row r="269">
          <cell r="A269" t="str">
            <v>Perpetual ROE (%)</v>
          </cell>
          <cell r="B269">
            <v>0.18</v>
          </cell>
        </row>
        <row r="270">
          <cell r="A270" t="str">
            <v>Perpetual Growth (%)</v>
          </cell>
          <cell r="B270">
            <v>0.04</v>
          </cell>
        </row>
        <row r="271">
          <cell r="A271" t="str">
            <v>Cost of equity (%) Tata Power</v>
          </cell>
          <cell r="B271">
            <v>0.15</v>
          </cell>
        </row>
        <row r="272">
          <cell r="A272" t="str">
            <v>Per Share Value of TTPW's stake (51%)</v>
          </cell>
          <cell r="B272" t="e">
            <v>#REF!</v>
          </cell>
        </row>
        <row r="273">
          <cell r="A273" t="str">
            <v>E = Morgan Stanley Research estimates</v>
          </cell>
        </row>
        <row r="276">
          <cell r="A276" t="str">
            <v xml:space="preserve">Tata Power-Value of Proposed ‘Big-Ticket’ Investments </v>
          </cell>
        </row>
        <row r="278">
          <cell r="B278" t="str">
            <v xml:space="preserve">Maithon Project* </v>
          </cell>
          <cell r="C278" t="str">
            <v xml:space="preserve"> Coastal - Maharashtra Projects</v>
          </cell>
          <cell r="D278" t="str">
            <v>Powerlinks Transmission**</v>
          </cell>
        </row>
        <row r="279">
          <cell r="A279" t="str">
            <v>Capacity (MW)</v>
          </cell>
          <cell r="B279">
            <v>1000</v>
          </cell>
          <cell r="C279">
            <v>1000</v>
          </cell>
          <cell r="D279">
            <v>400</v>
          </cell>
        </row>
        <row r="280">
          <cell r="A280" t="str">
            <v>Commissioning (Month/Yr)</v>
          </cell>
          <cell r="B280">
            <v>40238</v>
          </cell>
          <cell r="C280">
            <v>40603</v>
          </cell>
          <cell r="D280">
            <v>38899</v>
          </cell>
        </row>
        <row r="281">
          <cell r="A281" t="str">
            <v>Cost per MW (Rs million)#</v>
          </cell>
          <cell r="B281">
            <v>38</v>
          </cell>
          <cell r="C281">
            <v>40</v>
          </cell>
          <cell r="D281">
            <v>16.714285714285715</v>
          </cell>
        </row>
        <row r="282">
          <cell r="A282" t="str">
            <v>Cost of Project (Rs Million)</v>
          </cell>
          <cell r="B282">
            <v>38000</v>
          </cell>
          <cell r="C282">
            <v>40000</v>
          </cell>
          <cell r="D282">
            <v>6685.7142857142862</v>
          </cell>
        </row>
        <row r="283">
          <cell r="A283" t="str">
            <v>Equity Component (Rs Million)</v>
          </cell>
          <cell r="B283">
            <v>11400</v>
          </cell>
          <cell r="C283">
            <v>12000</v>
          </cell>
          <cell r="D283">
            <v>4680</v>
          </cell>
        </row>
        <row r="284">
          <cell r="A284" t="str">
            <v>Yrs to Commissioning (financial year)</v>
          </cell>
          <cell r="B284">
            <v>4</v>
          </cell>
          <cell r="C284">
            <v>5</v>
          </cell>
          <cell r="D284">
            <v>-3</v>
          </cell>
        </row>
        <row r="285">
          <cell r="A285" t="str">
            <v>Perpetual RoE</v>
          </cell>
          <cell r="B285">
            <v>0.16</v>
          </cell>
          <cell r="C285">
            <v>0.16</v>
          </cell>
          <cell r="D285">
            <v>0.14000000000000001</v>
          </cell>
        </row>
        <row r="286">
          <cell r="A286" t="str">
            <v>Cost of Equity</v>
          </cell>
          <cell r="B286">
            <v>0</v>
          </cell>
          <cell r="C286">
            <v>0</v>
          </cell>
          <cell r="D286">
            <v>0</v>
          </cell>
        </row>
        <row r="287">
          <cell r="A287" t="str">
            <v>Terminal Growth</v>
          </cell>
          <cell r="B287">
            <v>0</v>
          </cell>
          <cell r="C287">
            <v>0</v>
          </cell>
          <cell r="D287">
            <v>0</v>
          </cell>
          <cell r="F287">
            <v>2386.8000000000002</v>
          </cell>
        </row>
        <row r="288">
          <cell r="A288" t="str">
            <v>Derived P/B on RI model</v>
          </cell>
          <cell r="B288" t="e">
            <v>#DIV/0!</v>
          </cell>
          <cell r="C288" t="e">
            <v>#DIV/0!</v>
          </cell>
          <cell r="D288" t="e">
            <v>#DIV/0!</v>
          </cell>
        </row>
        <row r="289">
          <cell r="A289" t="str">
            <v>Present Value of Investment (Rs/share)</v>
          </cell>
          <cell r="B289" t="e">
            <v>#DIV/0!</v>
          </cell>
          <cell r="C289" t="e">
            <v>#DIV/0!</v>
          </cell>
          <cell r="D289" t="e">
            <v>#DIV/0!</v>
          </cell>
        </row>
        <row r="290">
          <cell r="A290" t="str">
            <v>Implied Value (Rs/share)</v>
          </cell>
          <cell r="B290" t="e">
            <v>#DIV/0!</v>
          </cell>
          <cell r="C290" t="e">
            <v>#DIV/0!</v>
          </cell>
          <cell r="D290" t="e">
            <v>#DIV/0!</v>
          </cell>
        </row>
        <row r="291">
          <cell r="A291" t="str">
            <v>Book Value - based on RI  (Rs Million)</v>
          </cell>
          <cell r="B291" t="e">
            <v>#DIV/0!</v>
          </cell>
          <cell r="C291" t="e">
            <v>#DIV/0!</v>
          </cell>
          <cell r="D291" t="e">
            <v>#DIV/0!</v>
          </cell>
        </row>
        <row r="292">
          <cell r="A292" t="str">
            <v>TTPW's equity stake in the JV</v>
          </cell>
          <cell r="B292">
            <v>0.74</v>
          </cell>
          <cell r="C292">
            <v>0</v>
          </cell>
          <cell r="D292">
            <v>0.51</v>
          </cell>
        </row>
        <row r="293">
          <cell r="A293" t="str">
            <v xml:space="preserve">Discount Factor </v>
          </cell>
          <cell r="B293">
            <v>0</v>
          </cell>
          <cell r="C293">
            <v>0.5</v>
          </cell>
          <cell r="D293">
            <v>0</v>
          </cell>
        </row>
        <row r="294">
          <cell r="A294" t="str">
            <v>Value  to TTPW shareholders (Rs/share)</v>
          </cell>
          <cell r="B294" t="e">
            <v>#DIV/0!</v>
          </cell>
          <cell r="C294" t="e">
            <v>#DIV/0!</v>
          </cell>
          <cell r="D294" t="e">
            <v>#DIV/0!</v>
          </cell>
        </row>
        <row r="295">
          <cell r="A295" t="str">
            <v>*JV with Damodar Valley Corp.</v>
          </cell>
        </row>
        <row r="296">
          <cell r="A296" t="str">
            <v>**JV with PGCIL</v>
          </cell>
        </row>
        <row r="297">
          <cell r="A297" t="str">
            <v># Cost per kVA (Rs million)</v>
          </cell>
        </row>
        <row r="298">
          <cell r="A298" t="str">
            <v>Tata Power - Delhi Distribution AT&amp;C loss levels &amp; Earnings</v>
          </cell>
        </row>
        <row r="299">
          <cell r="A299" t="str">
            <v>Rs Million</v>
          </cell>
          <cell r="B299" t="str">
            <v>F2005</v>
          </cell>
          <cell r="C299" t="str">
            <v>F2006E</v>
          </cell>
          <cell r="D299" t="str">
            <v>F2007E</v>
          </cell>
          <cell r="E299" t="str">
            <v>F2008E</v>
          </cell>
          <cell r="F299" t="str">
            <v>F2009E</v>
          </cell>
          <cell r="G299" t="str">
            <v>F2009E</v>
          </cell>
          <cell r="H299" t="str">
            <v>F2009E</v>
          </cell>
          <cell r="I299" t="str">
            <v>F2009E</v>
          </cell>
          <cell r="J299" t="str">
            <v>F2009E</v>
          </cell>
        </row>
        <row r="300">
          <cell r="A300" t="str">
            <v>Stipulated Minimum Achievement</v>
          </cell>
          <cell r="B300">
            <v>0.40849999999999997</v>
          </cell>
          <cell r="C300">
            <v>0.35349999999999998</v>
          </cell>
          <cell r="D300">
            <v>0.311</v>
          </cell>
          <cell r="E300">
            <v>0.27339999999999998</v>
          </cell>
          <cell r="F300">
            <v>0.2346</v>
          </cell>
          <cell r="G300">
            <v>0.20230000000000001</v>
          </cell>
          <cell r="H300">
            <v>0.17</v>
          </cell>
          <cell r="I300">
            <v>0.15</v>
          </cell>
          <cell r="J300">
            <v>0.14499999999999999</v>
          </cell>
        </row>
        <row r="301">
          <cell r="A301" t="str">
            <v>Original Base Bid Levels</v>
          </cell>
          <cell r="B301">
            <v>0.371</v>
          </cell>
          <cell r="C301">
            <v>0.32850000000000001</v>
          </cell>
          <cell r="D301">
            <v>0.28850000000000003</v>
          </cell>
          <cell r="E301">
            <v>0.27339999999999998</v>
          </cell>
          <cell r="F301">
            <v>0.2346</v>
          </cell>
          <cell r="G301">
            <v>0.20230000000000001</v>
          </cell>
          <cell r="H301">
            <v>0.17</v>
          </cell>
          <cell r="I301">
            <v>0.15</v>
          </cell>
          <cell r="J301">
            <v>0.14499999999999999</v>
          </cell>
        </row>
        <row r="302">
          <cell r="A302" t="str">
            <v xml:space="preserve">Possible Achievement </v>
          </cell>
          <cell r="B302">
            <v>0.33789999999999998</v>
          </cell>
          <cell r="C302">
            <v>0.28399999999999997</v>
          </cell>
          <cell r="D302">
            <v>0.23730000000000001</v>
          </cell>
          <cell r="E302">
            <v>0.27510000000000001</v>
          </cell>
          <cell r="F302">
            <v>0.2059</v>
          </cell>
          <cell r="G302">
            <v>0.1736</v>
          </cell>
          <cell r="H302">
            <v>0.15360000000000001</v>
          </cell>
          <cell r="I302">
            <v>0.1361</v>
          </cell>
          <cell r="J302">
            <v>0.12609999999999999</v>
          </cell>
        </row>
        <row r="303">
          <cell r="A303" t="str">
            <v>TTPW's Share of Regulated Profit</v>
          </cell>
          <cell r="B303" t="e">
            <v>#REF!</v>
          </cell>
          <cell r="C303" t="e">
            <v>#REF!</v>
          </cell>
          <cell r="D303" t="e">
            <v>#REF!</v>
          </cell>
          <cell r="E303">
            <v>961.61780165768948</v>
          </cell>
          <cell r="F303">
            <v>947.64471186918536</v>
          </cell>
          <cell r="G303">
            <v>983.71818746899953</v>
          </cell>
          <cell r="H303">
            <v>950.38654492478827</v>
          </cell>
          <cell r="I303">
            <v>1129.7438349673723</v>
          </cell>
          <cell r="J303">
            <v>1290.3105816564014</v>
          </cell>
        </row>
        <row r="304">
          <cell r="A304" t="str">
            <v>ROE @16%</v>
          </cell>
          <cell r="B304" t="e">
            <v>#REF!</v>
          </cell>
          <cell r="C304" t="e">
            <v>#REF!</v>
          </cell>
          <cell r="D304" t="e">
            <v>#REF!</v>
          </cell>
          <cell r="E304">
            <v>728.7672</v>
          </cell>
          <cell r="F304">
            <v>699.39464000000009</v>
          </cell>
          <cell r="G304">
            <v>734.66287999999997</v>
          </cell>
          <cell r="H304">
            <v>805.22288000000003</v>
          </cell>
          <cell r="I304">
            <v>867.54382400000009</v>
          </cell>
          <cell r="J304">
            <v>912.22476800000004</v>
          </cell>
        </row>
        <row r="305">
          <cell r="A305" t="str">
            <v>Incentives</v>
          </cell>
          <cell r="B305">
            <v>167.42536856003116</v>
          </cell>
          <cell r="C305">
            <v>255.98113106695672</v>
          </cell>
          <cell r="D305">
            <v>311.29523516888656</v>
          </cell>
          <cell r="E305">
            <v>232.85060165768945</v>
          </cell>
          <cell r="F305">
            <v>248.25007186918532</v>
          </cell>
          <cell r="G305">
            <v>249.0553074689995</v>
          </cell>
          <cell r="H305">
            <v>145.16366492478826</v>
          </cell>
          <cell r="I305">
            <v>262.20001096737218</v>
          </cell>
          <cell r="J305">
            <v>378.08581365640134</v>
          </cell>
        </row>
        <row r="306">
          <cell r="A306" t="str">
            <v>TTPW's Share of Accounting Profit</v>
          </cell>
          <cell r="B306">
            <v>209.09999999999951</v>
          </cell>
          <cell r="C306">
            <v>551.5</v>
          </cell>
          <cell r="D306">
            <v>0</v>
          </cell>
          <cell r="E306">
            <v>795.61299999999937</v>
          </cell>
          <cell r="F306">
            <v>947.64471186918536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</row>
        <row r="307">
          <cell r="A307" t="str">
            <v>Financial/Regulated Return Adjustment Factor</v>
          </cell>
          <cell r="B307" t="e">
            <v>#REF!</v>
          </cell>
          <cell r="C307" t="e">
            <v>#REF!</v>
          </cell>
          <cell r="D307" t="e">
            <v>#REF!</v>
          </cell>
          <cell r="E307">
            <v>0.85342668232609986</v>
          </cell>
          <cell r="F307">
            <v>1</v>
          </cell>
          <cell r="G307">
            <v>1</v>
          </cell>
          <cell r="H307">
            <v>1</v>
          </cell>
          <cell r="I307">
            <v>1</v>
          </cell>
          <cell r="J307">
            <v>1</v>
          </cell>
        </row>
        <row r="308">
          <cell r="A308" t="str">
            <v>*Accounting Profits,#Financial/Regulated Return Adjustment Factor</v>
          </cell>
        </row>
        <row r="310">
          <cell r="A310" t="str">
            <v>Tata Power-Sensitivity of DCF Value to Terminal Growth &amp; WACC-Mumbai Business</v>
          </cell>
        </row>
        <row r="311">
          <cell r="A311" t="str">
            <v xml:space="preserve">WACC </v>
          </cell>
          <cell r="C311" t="str">
            <v>Terminal Growth Rate</v>
          </cell>
        </row>
        <row r="312">
          <cell r="A312" t="str">
            <v>In Rs.</v>
          </cell>
          <cell r="B312" t="e">
            <v>#REF!</v>
          </cell>
          <cell r="C312" t="e">
            <v>#REF!</v>
          </cell>
          <cell r="D312" t="e">
            <v>#REF!</v>
          </cell>
        </row>
        <row r="313">
          <cell r="A313" t="e">
            <v>#REF!</v>
          </cell>
          <cell r="B313" t="e">
            <v>#REF!</v>
          </cell>
          <cell r="C313" t="e">
            <v>#REF!</v>
          </cell>
          <cell r="D313" t="e">
            <v>#REF!</v>
          </cell>
        </row>
        <row r="314">
          <cell r="A314" t="e">
            <v>#REF!</v>
          </cell>
          <cell r="B314" t="e">
            <v>#REF!</v>
          </cell>
          <cell r="C314" t="e">
            <v>#REF!</v>
          </cell>
          <cell r="D314" t="e">
            <v>#REF!</v>
          </cell>
        </row>
        <row r="315">
          <cell r="A315" t="e">
            <v>#REF!</v>
          </cell>
          <cell r="B315" t="e">
            <v>#REF!</v>
          </cell>
          <cell r="C315" t="e">
            <v>#REF!</v>
          </cell>
          <cell r="D315" t="e">
            <v>#REF!</v>
          </cell>
        </row>
        <row r="319">
          <cell r="A319" t="str">
            <v>Tata Power-Fuel Cost Mix</v>
          </cell>
        </row>
        <row r="320">
          <cell r="B320" t="str">
            <v>F2004</v>
          </cell>
          <cell r="C320" t="str">
            <v>F2005</v>
          </cell>
          <cell r="D320" t="str">
            <v>F2006E</v>
          </cell>
          <cell r="E320" t="str">
            <v>F2007E</v>
          </cell>
          <cell r="F320" t="str">
            <v>F2008E</v>
          </cell>
          <cell r="G320" t="str">
            <v>F2009E</v>
          </cell>
        </row>
        <row r="321">
          <cell r="A321" t="str">
            <v>Coal</v>
          </cell>
          <cell r="B321" t="e">
            <v>#REF!</v>
          </cell>
          <cell r="C321" t="e">
            <v>#REF!</v>
          </cell>
          <cell r="D321" t="e">
            <v>#REF!</v>
          </cell>
          <cell r="E321" t="e">
            <v>#REF!</v>
          </cell>
          <cell r="F321" t="e">
            <v>#REF!</v>
          </cell>
          <cell r="G321" t="e">
            <v>#REF!</v>
          </cell>
        </row>
        <row r="322">
          <cell r="A322" t="str">
            <v>Oil</v>
          </cell>
          <cell r="B322" t="e">
            <v>#REF!</v>
          </cell>
          <cell r="C322" t="e">
            <v>#REF!</v>
          </cell>
          <cell r="D322" t="e">
            <v>#REF!</v>
          </cell>
          <cell r="E322" t="e">
            <v>#REF!</v>
          </cell>
          <cell r="F322" t="e">
            <v>#REF!</v>
          </cell>
          <cell r="G322" t="e">
            <v>#REF!</v>
          </cell>
        </row>
        <row r="323">
          <cell r="A323" t="str">
            <v>Gas</v>
          </cell>
          <cell r="B323" t="e">
            <v>#REF!</v>
          </cell>
          <cell r="C323" t="e">
            <v>#REF!</v>
          </cell>
          <cell r="D323" t="e">
            <v>#REF!</v>
          </cell>
          <cell r="E323" t="e">
            <v>#REF!</v>
          </cell>
          <cell r="F323" t="e">
            <v>#REF!</v>
          </cell>
          <cell r="G323" t="e">
            <v>#REF!</v>
          </cell>
        </row>
        <row r="324">
          <cell r="A324" t="str">
            <v>Fuel Cost (Rs/Unit)</v>
          </cell>
          <cell r="B324" t="e">
            <v>#REF!</v>
          </cell>
          <cell r="C324" t="e">
            <v>#REF!</v>
          </cell>
          <cell r="D324" t="e">
            <v>#REF!</v>
          </cell>
          <cell r="E324" t="e">
            <v>#REF!</v>
          </cell>
          <cell r="F324" t="e">
            <v>#REF!</v>
          </cell>
          <cell r="G324" t="e">
            <v>#REF!</v>
          </cell>
        </row>
        <row r="330">
          <cell r="B330" t="str">
            <v>F'04</v>
          </cell>
          <cell r="C330" t="str">
            <v>F'05</v>
          </cell>
          <cell r="D330" t="str">
            <v>F'06E</v>
          </cell>
          <cell r="E330" t="str">
            <v>F'07E</v>
          </cell>
          <cell r="F330" t="str">
            <v>F'08E</v>
          </cell>
          <cell r="G330" t="str">
            <v>F'09E</v>
          </cell>
        </row>
        <row r="331">
          <cell r="A331" t="str">
            <v>Based on Cost</v>
          </cell>
        </row>
        <row r="332">
          <cell r="A332" t="str">
            <v>Coal</v>
          </cell>
          <cell r="B332" t="e">
            <v>#REF!</v>
          </cell>
          <cell r="C332" t="e">
            <v>#REF!</v>
          </cell>
          <cell r="D332" t="e">
            <v>#REF!</v>
          </cell>
          <cell r="E332" t="e">
            <v>#REF!</v>
          </cell>
          <cell r="F332" t="e">
            <v>#REF!</v>
          </cell>
          <cell r="G332" t="e">
            <v>#REF!</v>
          </cell>
        </row>
        <row r="333">
          <cell r="A333" t="str">
            <v>Oil</v>
          </cell>
          <cell r="B333" t="e">
            <v>#REF!</v>
          </cell>
          <cell r="C333" t="e">
            <v>#REF!</v>
          </cell>
          <cell r="D333" t="e">
            <v>#REF!</v>
          </cell>
          <cell r="E333" t="e">
            <v>#REF!</v>
          </cell>
          <cell r="F333" t="e">
            <v>#REF!</v>
          </cell>
          <cell r="G333" t="e">
            <v>#REF!</v>
          </cell>
        </row>
        <row r="334">
          <cell r="A334" t="str">
            <v>Gas</v>
          </cell>
          <cell r="B334" t="e">
            <v>#REF!</v>
          </cell>
          <cell r="C334" t="e">
            <v>#REF!</v>
          </cell>
          <cell r="D334" t="e">
            <v>#REF!</v>
          </cell>
          <cell r="E334" t="e">
            <v>#REF!</v>
          </cell>
          <cell r="F334" t="e">
            <v>#REF!</v>
          </cell>
          <cell r="G334" t="e">
            <v>#REF!</v>
          </cell>
        </row>
        <row r="335">
          <cell r="A335" t="str">
            <v>Based on Units Generated</v>
          </cell>
        </row>
        <row r="336">
          <cell r="A336" t="str">
            <v>Coal</v>
          </cell>
          <cell r="B336" t="e">
            <v>#REF!</v>
          </cell>
          <cell r="C336" t="e">
            <v>#REF!</v>
          </cell>
          <cell r="D336" t="e">
            <v>#REF!</v>
          </cell>
          <cell r="E336" t="e">
            <v>#REF!</v>
          </cell>
          <cell r="F336" t="e">
            <v>#REF!</v>
          </cell>
          <cell r="G336" t="e">
            <v>#REF!</v>
          </cell>
        </row>
        <row r="337">
          <cell r="A337" t="str">
            <v>Oil</v>
          </cell>
          <cell r="B337" t="e">
            <v>#REF!</v>
          </cell>
          <cell r="C337" t="e">
            <v>#REF!</v>
          </cell>
          <cell r="D337" t="e">
            <v>#REF!</v>
          </cell>
          <cell r="E337" t="e">
            <v>#REF!</v>
          </cell>
          <cell r="F337" t="e">
            <v>#REF!</v>
          </cell>
          <cell r="G337" t="e">
            <v>#REF!</v>
          </cell>
        </row>
        <row r="338">
          <cell r="A338" t="str">
            <v>Gas</v>
          </cell>
          <cell r="B338" t="e">
            <v>#REF!</v>
          </cell>
          <cell r="C338" t="e">
            <v>#REF!</v>
          </cell>
          <cell r="D338" t="e">
            <v>#REF!</v>
          </cell>
          <cell r="E338" t="e">
            <v>#REF!</v>
          </cell>
          <cell r="F338" t="e">
            <v>#REF!</v>
          </cell>
          <cell r="G338" t="e">
            <v>#REF!</v>
          </cell>
        </row>
        <row r="339">
          <cell r="A339" t="str">
            <v>Hydro</v>
          </cell>
          <cell r="B339" t="e">
            <v>#REF!</v>
          </cell>
          <cell r="C339" t="e">
            <v>#REF!</v>
          </cell>
          <cell r="D339" t="e">
            <v>#REF!</v>
          </cell>
          <cell r="E339" t="e">
            <v>#REF!</v>
          </cell>
          <cell r="F339" t="e">
            <v>#REF!</v>
          </cell>
          <cell r="G339" t="e">
            <v>#REF!</v>
          </cell>
        </row>
        <row r="342">
          <cell r="A342" t="str">
            <v>Tata Power-Common Size Operating Profit</v>
          </cell>
        </row>
        <row r="343">
          <cell r="A343" t="str">
            <v>(%)</v>
          </cell>
          <cell r="B343" t="str">
            <v>F2005</v>
          </cell>
          <cell r="C343" t="str">
            <v>F2006E</v>
          </cell>
          <cell r="D343" t="str">
            <v>F2007E</v>
          </cell>
          <cell r="E343" t="str">
            <v>F2008E</v>
          </cell>
          <cell r="F343" t="str">
            <v>F2009E</v>
          </cell>
        </row>
        <row r="344">
          <cell r="A344" t="str">
            <v>Revenues</v>
          </cell>
          <cell r="B344" t="e">
            <v>#REF!</v>
          </cell>
          <cell r="C344" t="e">
            <v>#REF!</v>
          </cell>
          <cell r="D344" t="e">
            <v>#REF!</v>
          </cell>
          <cell r="E344" t="e">
            <v>#REF!</v>
          </cell>
          <cell r="F344" t="e">
            <v>#REF!</v>
          </cell>
        </row>
        <row r="345">
          <cell r="A345" t="str">
            <v>Cost of Power Purchased</v>
          </cell>
          <cell r="B345" t="e">
            <v>#REF!</v>
          </cell>
          <cell r="C345" t="e">
            <v>#REF!</v>
          </cell>
          <cell r="D345" t="e">
            <v>#REF!</v>
          </cell>
          <cell r="E345">
            <v>0.65438720941813511</v>
          </cell>
          <cell r="F345">
            <v>0.77678439670894173</v>
          </cell>
        </row>
        <row r="346">
          <cell r="A346" t="str">
            <v>Cost of Fuel</v>
          </cell>
          <cell r="B346" t="e">
            <v>#REF!</v>
          </cell>
          <cell r="C346" t="e">
            <v>#REF!</v>
          </cell>
          <cell r="D346" t="e">
            <v>#REF!</v>
          </cell>
          <cell r="E346">
            <v>3.8527440765711289E-2</v>
          </cell>
          <cell r="F346">
            <v>3.0854366499143825E-2</v>
          </cell>
        </row>
        <row r="347">
          <cell r="A347" t="str">
            <v>Tax on Electricity</v>
          </cell>
          <cell r="B347" t="e">
            <v>#REF!</v>
          </cell>
          <cell r="C347" t="e">
            <v>#REF!</v>
          </cell>
          <cell r="D347" t="e">
            <v>#REF!</v>
          </cell>
          <cell r="E347" t="e">
            <v>#REF!</v>
          </cell>
          <cell r="F347" t="e">
            <v>#REF!</v>
          </cell>
        </row>
        <row r="348">
          <cell r="A348" t="str">
            <v>Salaries &amp; Benefits</v>
          </cell>
          <cell r="B348" t="e">
            <v>#REF!</v>
          </cell>
          <cell r="C348" t="e">
            <v>#REF!</v>
          </cell>
          <cell r="D348" t="e">
            <v>#REF!</v>
          </cell>
          <cell r="E348" t="e">
            <v>#REF!</v>
          </cell>
          <cell r="F348" t="e">
            <v>#REF!</v>
          </cell>
        </row>
        <row r="349">
          <cell r="A349" t="str">
            <v>Other Expenses</v>
          </cell>
          <cell r="B349" t="e">
            <v>#REF!</v>
          </cell>
          <cell r="C349" t="e">
            <v>#REF!</v>
          </cell>
          <cell r="D349" t="e">
            <v>#REF!</v>
          </cell>
          <cell r="E349">
            <v>0.10385843528385923</v>
          </cell>
          <cell r="F349">
            <v>7.6816764735853041E-2</v>
          </cell>
        </row>
        <row r="350">
          <cell r="A350" t="str">
            <v>Provisions/Write-Offs</v>
          </cell>
          <cell r="B350" t="e">
            <v>#REF!</v>
          </cell>
          <cell r="C350" t="e">
            <v>#REF!</v>
          </cell>
          <cell r="D350" t="e">
            <v>#REF!</v>
          </cell>
          <cell r="E350" t="e">
            <v>#REF!</v>
          </cell>
          <cell r="F350" t="e">
            <v>#REF!</v>
          </cell>
        </row>
        <row r="351">
          <cell r="A351" t="str">
            <v>Total Cost</v>
          </cell>
          <cell r="B351" t="e">
            <v>#REF!</v>
          </cell>
          <cell r="C351" t="e">
            <v>#REF!</v>
          </cell>
          <cell r="D351" t="e">
            <v>#REF!</v>
          </cell>
          <cell r="E351" t="e">
            <v>#REF!</v>
          </cell>
          <cell r="F351" t="e">
            <v>#REF!</v>
          </cell>
        </row>
        <row r="352">
          <cell r="A352" t="str">
            <v>Operating Profit</v>
          </cell>
          <cell r="B352" t="e">
            <v>#REF!</v>
          </cell>
          <cell r="C352" t="e">
            <v>#REF!</v>
          </cell>
          <cell r="D352" t="e">
            <v>#REF!</v>
          </cell>
          <cell r="E352" t="e">
            <v>#REF!</v>
          </cell>
          <cell r="F352" t="e">
            <v>#REF!</v>
          </cell>
        </row>
        <row r="354">
          <cell r="A354" t="str">
            <v>Rs. Million</v>
          </cell>
          <cell r="B354" t="str">
            <v>F2004</v>
          </cell>
          <cell r="C354" t="str">
            <v>F2005</v>
          </cell>
          <cell r="D354" t="str">
            <v>F2006E</v>
          </cell>
          <cell r="E354" t="str">
            <v>F2007E</v>
          </cell>
          <cell r="F354" t="str">
            <v>F2008E</v>
          </cell>
          <cell r="G354" t="str">
            <v>F2009E</v>
          </cell>
        </row>
        <row r="355">
          <cell r="A355" t="str">
            <v>Revenues</v>
          </cell>
          <cell r="B355" t="e">
            <v>#REF!</v>
          </cell>
          <cell r="C355" t="e">
            <v>#REF!</v>
          </cell>
          <cell r="D355" t="e">
            <v>#REF!</v>
          </cell>
          <cell r="E355" t="e">
            <v>#REF!</v>
          </cell>
          <cell r="F355">
            <v>49198.7</v>
          </cell>
          <cell r="G355">
            <v>71831</v>
          </cell>
        </row>
        <row r="356">
          <cell r="A356" t="str">
            <v>Cost of power purchased</v>
          </cell>
          <cell r="B356" t="e">
            <v>#REF!</v>
          </cell>
          <cell r="C356" t="e">
            <v>#REF!</v>
          </cell>
          <cell r="D356" t="e">
            <v>#REF!</v>
          </cell>
          <cell r="E356" t="e">
            <v>#REF!</v>
          </cell>
          <cell r="F356">
            <v>32195</v>
          </cell>
          <cell r="G356">
            <v>55797.2</v>
          </cell>
        </row>
        <row r="357">
          <cell r="A357" t="str">
            <v>Cost of fuel</v>
          </cell>
          <cell r="B357" t="e">
            <v>#REF!</v>
          </cell>
          <cell r="C357" t="e">
            <v>#REF!</v>
          </cell>
          <cell r="D357" t="e">
            <v>#REF!</v>
          </cell>
          <cell r="E357" t="e">
            <v>#REF!</v>
          </cell>
          <cell r="F357">
            <v>1895.5</v>
          </cell>
          <cell r="G357">
            <v>2216.3000000000002</v>
          </cell>
        </row>
        <row r="358">
          <cell r="A358" t="str">
            <v>Tax on electricity</v>
          </cell>
          <cell r="B358" t="e">
            <v>#REF!</v>
          </cell>
          <cell r="C358" t="e">
            <v>#REF!</v>
          </cell>
          <cell r="D358" t="e">
            <v>#REF!</v>
          </cell>
          <cell r="E358" t="e">
            <v>#REF!</v>
          </cell>
          <cell r="F358" t="e">
            <v>#REF!</v>
          </cell>
          <cell r="G358" t="e">
            <v>#REF!</v>
          </cell>
        </row>
        <row r="359">
          <cell r="A359" t="str">
            <v>Salaries and benefits</v>
          </cell>
          <cell r="B359" t="e">
            <v>#REF!</v>
          </cell>
          <cell r="C359" t="e">
            <v>#REF!</v>
          </cell>
          <cell r="D359" t="e">
            <v>#REF!</v>
          </cell>
          <cell r="E359" t="e">
            <v>#REF!</v>
          </cell>
          <cell r="F359" t="e">
            <v>#REF!</v>
          </cell>
          <cell r="G359" t="e">
            <v>#REF!</v>
          </cell>
        </row>
        <row r="360">
          <cell r="A360" t="str">
            <v>Other expenses</v>
          </cell>
          <cell r="B360" t="e">
            <v>#REF!</v>
          </cell>
          <cell r="C360" t="e">
            <v>#REF!</v>
          </cell>
          <cell r="D360" t="e">
            <v>#REF!</v>
          </cell>
          <cell r="E360" t="e">
            <v>#REF!</v>
          </cell>
          <cell r="F360">
            <v>5109.7000000000044</v>
          </cell>
          <cell r="G360">
            <v>5517.8250277410598</v>
          </cell>
        </row>
        <row r="361">
          <cell r="A361" t="str">
            <v>Provisions/write-offs</v>
          </cell>
          <cell r="B361" t="e">
            <v>#REF!</v>
          </cell>
          <cell r="C361" t="e">
            <v>#REF!</v>
          </cell>
          <cell r="D361" t="e">
            <v>#REF!</v>
          </cell>
          <cell r="E361" t="e">
            <v>#REF!</v>
          </cell>
          <cell r="F361" t="e">
            <v>#REF!</v>
          </cell>
          <cell r="G361" t="e">
            <v>#REF!</v>
          </cell>
        </row>
        <row r="362">
          <cell r="A362" t="str">
            <v>Total Cost</v>
          </cell>
          <cell r="B362" t="e">
            <v>#REF!</v>
          </cell>
          <cell r="C362" t="e">
            <v>#REF!</v>
          </cell>
          <cell r="D362" t="e">
            <v>#REF!</v>
          </cell>
          <cell r="E362" t="e">
            <v>#REF!</v>
          </cell>
          <cell r="F362" t="e">
            <v>#REF!</v>
          </cell>
          <cell r="G362" t="e">
            <v>#REF!</v>
          </cell>
        </row>
        <row r="363">
          <cell r="A363" t="str">
            <v>Operating Profit</v>
          </cell>
          <cell r="B363" t="e">
            <v>#REF!</v>
          </cell>
          <cell r="C363" t="e">
            <v>#REF!</v>
          </cell>
          <cell r="D363" t="e">
            <v>#REF!</v>
          </cell>
          <cell r="E363" t="e">
            <v>#REF!</v>
          </cell>
          <cell r="F363" t="e">
            <v>#REF!</v>
          </cell>
          <cell r="G363" t="e">
            <v>#REF!</v>
          </cell>
        </row>
        <row r="367">
          <cell r="A367" t="str">
            <v>Tata Power-Geneartion Capacity &amp; PLF(%)</v>
          </cell>
        </row>
        <row r="368">
          <cell r="B368" t="str">
            <v>F2005</v>
          </cell>
          <cell r="C368" t="str">
            <v>F2006E</v>
          </cell>
          <cell r="D368" t="str">
            <v>F2007E</v>
          </cell>
          <cell r="E368" t="str">
            <v>F2008E</v>
          </cell>
          <cell r="F368" t="str">
            <v>F2009E</v>
          </cell>
        </row>
        <row r="369">
          <cell r="A369" t="str">
            <v>Generation (MUs)</v>
          </cell>
          <cell r="B369" t="e">
            <v>#REF!</v>
          </cell>
          <cell r="C369" t="e">
            <v>#REF!</v>
          </cell>
          <cell r="D369" t="e">
            <v>#REF!</v>
          </cell>
          <cell r="E369" t="e">
            <v>#REF!</v>
          </cell>
          <cell r="F369" t="e">
            <v>#REF!</v>
          </cell>
        </row>
        <row r="370">
          <cell r="A370" t="str">
            <v>Trombay</v>
          </cell>
          <cell r="B370" t="e">
            <v>#REF!</v>
          </cell>
          <cell r="C370" t="e">
            <v>#REF!</v>
          </cell>
          <cell r="D370" t="e">
            <v>#REF!</v>
          </cell>
          <cell r="E370" t="e">
            <v>#REF!</v>
          </cell>
          <cell r="F370" t="e">
            <v>#REF!</v>
          </cell>
        </row>
        <row r="371">
          <cell r="A371" t="str">
            <v xml:space="preserve">Mumbai - Hydro* </v>
          </cell>
          <cell r="B371" t="e">
            <v>#REF!</v>
          </cell>
          <cell r="C371" t="e">
            <v>#REF!</v>
          </cell>
          <cell r="D371" t="e">
            <v>#REF!</v>
          </cell>
          <cell r="E371" t="e">
            <v>#REF!</v>
          </cell>
          <cell r="F371" t="e">
            <v>#REF!</v>
          </cell>
        </row>
        <row r="372">
          <cell r="A372" t="str">
            <v>Jojobera. Jharkhand</v>
          </cell>
          <cell r="B372" t="e">
            <v>#REF!</v>
          </cell>
          <cell r="C372" t="e">
            <v>#REF!</v>
          </cell>
          <cell r="D372" t="e">
            <v>#REF!</v>
          </cell>
          <cell r="E372">
            <v>0</v>
          </cell>
          <cell r="F372">
            <v>0</v>
          </cell>
        </row>
        <row r="373">
          <cell r="A373" t="str">
            <v>Belgaum, Karnataka</v>
          </cell>
          <cell r="B373" t="e">
            <v>#REF!</v>
          </cell>
          <cell r="C373" t="e">
            <v>#REF!</v>
          </cell>
          <cell r="D373" t="e">
            <v>#REF!</v>
          </cell>
          <cell r="E373">
            <v>0</v>
          </cell>
          <cell r="F373">
            <v>0</v>
          </cell>
        </row>
        <row r="374">
          <cell r="A374" t="str">
            <v>Wadi, Karnataka</v>
          </cell>
          <cell r="B374" t="e">
            <v>#REF!</v>
          </cell>
          <cell r="C374" t="e">
            <v>#REF!</v>
          </cell>
          <cell r="D374" t="e">
            <v>#REF!</v>
          </cell>
          <cell r="E374">
            <v>4458.84</v>
          </cell>
          <cell r="F374">
            <v>4423.3620000000001</v>
          </cell>
        </row>
        <row r="375">
          <cell r="A375" t="str">
            <v>Ahmednagar, Maharashtra</v>
          </cell>
          <cell r="B375" t="e">
            <v>#REF!</v>
          </cell>
          <cell r="C375" t="e">
            <v>#REF!</v>
          </cell>
          <cell r="D375" t="e">
            <v>#REF!</v>
          </cell>
          <cell r="E375">
            <v>1170.7740000000003</v>
          </cell>
          <cell r="F375">
            <v>1011.78</v>
          </cell>
        </row>
        <row r="376">
          <cell r="A376" t="str">
            <v>Capacity (MW)</v>
          </cell>
          <cell r="B376" t="e">
            <v>#REF!</v>
          </cell>
          <cell r="C376" t="e">
            <v>#REF!</v>
          </cell>
          <cell r="D376" t="e">
            <v>#REF!</v>
          </cell>
          <cell r="E376" t="e">
            <v>#REF!</v>
          </cell>
          <cell r="F376" t="e">
            <v>#REF!</v>
          </cell>
        </row>
        <row r="377">
          <cell r="A377" t="str">
            <v>Trombay (Thermal)</v>
          </cell>
          <cell r="B377" t="e">
            <v>#REF!</v>
          </cell>
          <cell r="C377" t="e">
            <v>#REF!</v>
          </cell>
          <cell r="D377" t="e">
            <v>#REF!</v>
          </cell>
          <cell r="E377" t="e">
            <v>#REF!</v>
          </cell>
          <cell r="F377" t="e">
            <v>#REF!</v>
          </cell>
        </row>
        <row r="378">
          <cell r="A378" t="str">
            <v>Mumbai (Hydro*)</v>
          </cell>
          <cell r="B378" t="e">
            <v>#REF!</v>
          </cell>
          <cell r="C378" t="e">
            <v>#REF!</v>
          </cell>
          <cell r="D378" t="e">
            <v>#REF!</v>
          </cell>
          <cell r="E378" t="e">
            <v>#REF!</v>
          </cell>
          <cell r="F378" t="e">
            <v>#REF!</v>
          </cell>
        </row>
        <row r="379">
          <cell r="A379" t="str">
            <v>Jojobera (Coal)</v>
          </cell>
          <cell r="B379" t="e">
            <v>#REF!</v>
          </cell>
          <cell r="C379" t="e">
            <v>#REF!</v>
          </cell>
          <cell r="D379" t="e">
            <v>#REF!</v>
          </cell>
          <cell r="E379">
            <v>48</v>
          </cell>
          <cell r="F379">
            <v>48</v>
          </cell>
        </row>
        <row r="380">
          <cell r="A380" t="str">
            <v>Belgaum (CCP)</v>
          </cell>
          <cell r="B380" t="e">
            <v>#REF!</v>
          </cell>
          <cell r="C380" t="e">
            <v>#REF!</v>
          </cell>
          <cell r="D380" t="e">
            <v>#REF!</v>
          </cell>
          <cell r="E380">
            <v>0</v>
          </cell>
          <cell r="F380">
            <v>0</v>
          </cell>
        </row>
        <row r="381">
          <cell r="A381" t="str">
            <v>Wadi</v>
          </cell>
          <cell r="B381" t="e">
            <v>#REF!</v>
          </cell>
          <cell r="C381" t="e">
            <v>#REF!</v>
          </cell>
          <cell r="D381" t="e">
            <v>#REF!</v>
          </cell>
          <cell r="E381" t="e">
            <v>#REF!</v>
          </cell>
          <cell r="F381" t="e">
            <v>#REF!</v>
          </cell>
        </row>
        <row r="382">
          <cell r="A382" t="str">
            <v>Ahmednagar (Wind)</v>
          </cell>
          <cell r="B382" t="e">
            <v>#REF!</v>
          </cell>
          <cell r="C382" t="e">
            <v>#REF!</v>
          </cell>
          <cell r="D382" t="e">
            <v>#REF!</v>
          </cell>
          <cell r="E382" t="e">
            <v>#REF!</v>
          </cell>
          <cell r="F382" t="e">
            <v>#REF!</v>
          </cell>
        </row>
        <row r="383">
          <cell r="A383" t="str">
            <v>PLF (%)</v>
          </cell>
          <cell r="B383" t="e">
            <v>#REF!</v>
          </cell>
          <cell r="C383" t="e">
            <v>#REF!</v>
          </cell>
          <cell r="D383" t="e">
            <v>#REF!</v>
          </cell>
          <cell r="E383" t="e">
            <v>#REF!</v>
          </cell>
          <cell r="F383" t="e">
            <v>#REF!</v>
          </cell>
        </row>
        <row r="384">
          <cell r="A384" t="str">
            <v>Trombay (Thermal)</v>
          </cell>
          <cell r="B384" t="e">
            <v>#REF!</v>
          </cell>
          <cell r="C384" t="e">
            <v>#REF!</v>
          </cell>
          <cell r="D384" t="e">
            <v>#REF!</v>
          </cell>
          <cell r="E384" t="e">
            <v>#REF!</v>
          </cell>
          <cell r="F384" t="e">
            <v>#REF!</v>
          </cell>
        </row>
        <row r="385">
          <cell r="A385" t="str">
            <v>Mumbai (Hydro*)</v>
          </cell>
          <cell r="B385" t="e">
            <v>#REF!</v>
          </cell>
          <cell r="C385" t="e">
            <v>#REF!</v>
          </cell>
          <cell r="D385" t="e">
            <v>#REF!</v>
          </cell>
          <cell r="E385" t="e">
            <v>#REF!</v>
          </cell>
          <cell r="F385" t="e">
            <v>#REF!</v>
          </cell>
        </row>
        <row r="386">
          <cell r="A386" t="str">
            <v>Jojobera (Coal)</v>
          </cell>
          <cell r="B386" t="e">
            <v>#REF!</v>
          </cell>
          <cell r="C386" t="e">
            <v>#REF!</v>
          </cell>
          <cell r="D386" t="e">
            <v>#REF!</v>
          </cell>
          <cell r="E386">
            <v>0</v>
          </cell>
          <cell r="F386">
            <v>0</v>
          </cell>
        </row>
        <row r="387">
          <cell r="A387" t="str">
            <v>Belgaum (CCP)</v>
          </cell>
          <cell r="B387" t="e">
            <v>#REF!</v>
          </cell>
          <cell r="C387" t="e">
            <v>#REF!</v>
          </cell>
          <cell r="D387" t="e">
            <v>#REF!</v>
          </cell>
          <cell r="E387" t="e">
            <v>#DIV/0!</v>
          </cell>
          <cell r="F387" t="e">
            <v>#DIV/0!</v>
          </cell>
        </row>
        <row r="388">
          <cell r="A388" t="str">
            <v>Wadi</v>
          </cell>
          <cell r="B388" t="e">
            <v>#REF!</v>
          </cell>
        </row>
        <row r="389">
          <cell r="A389" t="str">
            <v>Ahmednagar (Wind)</v>
          </cell>
          <cell r="B389" t="e">
            <v>#REF!</v>
          </cell>
          <cell r="C389" t="e">
            <v>#REF!</v>
          </cell>
          <cell r="D389" t="e">
            <v>#REF!</v>
          </cell>
          <cell r="E389" t="e">
            <v>#REF!</v>
          </cell>
          <cell r="F389" t="e">
            <v>#REF!</v>
          </cell>
        </row>
        <row r="390">
          <cell r="A390" t="str">
            <v>Based on installed Capacity conversion factor of 8.76.*Includes Khopoli, Bhivpuri, Bhira.Maha. =Maharashtra</v>
          </cell>
        </row>
        <row r="392">
          <cell r="A392" t="str">
            <v>Tata Power-Non Operating Income As % of PBT</v>
          </cell>
        </row>
        <row r="393">
          <cell r="B393" t="str">
            <v>F2005</v>
          </cell>
          <cell r="C393" t="str">
            <v>F2006E</v>
          </cell>
          <cell r="D393" t="str">
            <v>F2007E</v>
          </cell>
          <cell r="E393" t="str">
            <v>F2008E</v>
          </cell>
          <cell r="F393" t="str">
            <v>F2009E</v>
          </cell>
        </row>
        <row r="394">
          <cell r="A394" t="str">
            <v>Non Op. Income (NOI)</v>
          </cell>
          <cell r="B394" t="e">
            <v>#REF!</v>
          </cell>
          <cell r="C394" t="e">
            <v>#REF!</v>
          </cell>
          <cell r="D394" t="e">
            <v>#REF!</v>
          </cell>
          <cell r="E394" t="e">
            <v>#REF!</v>
          </cell>
          <cell r="F394" t="e">
            <v>#REF!</v>
          </cell>
        </row>
        <row r="395">
          <cell r="A395" t="str">
            <v>PBT (Stand-alone)</v>
          </cell>
          <cell r="B395" t="e">
            <v>#REF!</v>
          </cell>
          <cell r="C395" t="e">
            <v>#REF!</v>
          </cell>
          <cell r="D395" t="e">
            <v>#REF!</v>
          </cell>
          <cell r="E395">
            <v>3032.8610666666668</v>
          </cell>
          <cell r="F395">
            <v>4020.6</v>
          </cell>
        </row>
        <row r="396">
          <cell r="A396" t="str">
            <v>NOI as % of PBT</v>
          </cell>
          <cell r="B396" t="e">
            <v>#REF!</v>
          </cell>
          <cell r="C396" t="e">
            <v>#REF!</v>
          </cell>
          <cell r="D396" t="e">
            <v>#REF!</v>
          </cell>
          <cell r="E396" t="e">
            <v>#REF!</v>
          </cell>
          <cell r="F396" t="e">
            <v>#REF!</v>
          </cell>
        </row>
        <row r="399">
          <cell r="B399" t="str">
            <v>F2005</v>
          </cell>
          <cell r="C399" t="str">
            <v>F2006E</v>
          </cell>
          <cell r="D399" t="str">
            <v>F2007E</v>
          </cell>
          <cell r="E399" t="str">
            <v>F2008E</v>
          </cell>
          <cell r="F399" t="str">
            <v>F2009E</v>
          </cell>
        </row>
        <row r="400">
          <cell r="A400" t="str">
            <v>Fin Assets (% of Cap. Employed) - LHS</v>
          </cell>
          <cell r="B400" t="e">
            <v>#REF!</v>
          </cell>
          <cell r="C400" t="e">
            <v>#REF!</v>
          </cell>
          <cell r="D400" t="e">
            <v>#REF!</v>
          </cell>
          <cell r="E400" t="e">
            <v>#REF!</v>
          </cell>
          <cell r="F400" t="e">
            <v>#REF!</v>
          </cell>
        </row>
        <row r="401">
          <cell r="A401" t="str">
            <v>Non-Operating Income (% of PBT) - RHS</v>
          </cell>
          <cell r="B401" t="e">
            <v>#REF!</v>
          </cell>
          <cell r="C401" t="e">
            <v>#REF!</v>
          </cell>
          <cell r="D401" t="e">
            <v>#REF!</v>
          </cell>
          <cell r="E401" t="e">
            <v>#REF!</v>
          </cell>
          <cell r="F401" t="e">
            <v>#REF!</v>
          </cell>
        </row>
        <row r="403">
          <cell r="A403" t="str">
            <v>Fin Assets</v>
          </cell>
          <cell r="B403" t="e">
            <v>#REF!</v>
          </cell>
          <cell r="C403" t="e">
            <v>#REF!</v>
          </cell>
          <cell r="D403" t="e">
            <v>#REF!</v>
          </cell>
          <cell r="E403" t="e">
            <v>#REF!</v>
          </cell>
          <cell r="F403" t="e">
            <v>#REF!</v>
          </cell>
        </row>
        <row r="404">
          <cell r="A404" t="str">
            <v>Group Co.</v>
          </cell>
          <cell r="B404" t="e">
            <v>#REF!</v>
          </cell>
          <cell r="C404" t="e">
            <v>#REF!</v>
          </cell>
          <cell r="D404" t="e">
            <v>#REF!</v>
          </cell>
          <cell r="E404" t="e">
            <v>#REF!</v>
          </cell>
          <cell r="F404" t="e">
            <v>#REF!</v>
          </cell>
        </row>
        <row r="405">
          <cell r="A405" t="str">
            <v>Telecom</v>
          </cell>
          <cell r="B405" t="e">
            <v>#REF!</v>
          </cell>
          <cell r="C405" t="e">
            <v>#REF!</v>
          </cell>
          <cell r="D405" t="e">
            <v>#REF!</v>
          </cell>
          <cell r="E405" t="e">
            <v>#REF!</v>
          </cell>
          <cell r="F405" t="e">
            <v>#REF!</v>
          </cell>
        </row>
        <row r="406">
          <cell r="B406" t="e">
            <v>#REF!</v>
          </cell>
          <cell r="C406" t="e">
            <v>#REF!</v>
          </cell>
          <cell r="D406" t="e">
            <v>#REF!</v>
          </cell>
          <cell r="E406" t="e">
            <v>#REF!</v>
          </cell>
          <cell r="F406" t="e">
            <v>#REF!</v>
          </cell>
        </row>
        <row r="407">
          <cell r="B407" t="e">
            <v>#REF!</v>
          </cell>
          <cell r="C407" t="e">
            <v>#REF!</v>
          </cell>
          <cell r="D407" t="e">
            <v>#REF!</v>
          </cell>
          <cell r="E407" t="e">
            <v>#REF!</v>
          </cell>
          <cell r="F407" t="e">
            <v>#REF!</v>
          </cell>
        </row>
        <row r="408">
          <cell r="B408" t="e">
            <v>#REF!</v>
          </cell>
          <cell r="C408" t="e">
            <v>#REF!</v>
          </cell>
          <cell r="D408" t="e">
            <v>#REF!</v>
          </cell>
          <cell r="E408" t="e">
            <v>#REF!</v>
          </cell>
          <cell r="F408" t="e">
            <v>#REF!</v>
          </cell>
        </row>
        <row r="410">
          <cell r="A410" t="str">
            <v>Tata Power- Net Earnings Estimates:MS vs. Consensus</v>
          </cell>
        </row>
        <row r="411">
          <cell r="A411" t="str">
            <v>Rs mn (Y/E March 31)</v>
          </cell>
          <cell r="B411" t="str">
            <v>F2006E</v>
          </cell>
          <cell r="C411" t="str">
            <v>F2007E</v>
          </cell>
          <cell r="D411" t="str">
            <v>F2008E</v>
          </cell>
          <cell r="E411" t="str">
            <v>F2009E</v>
          </cell>
        </row>
        <row r="412">
          <cell r="A412" t="str">
            <v xml:space="preserve">Consensus </v>
          </cell>
          <cell r="B412">
            <v>4541.2079999999996</v>
          </cell>
          <cell r="C412">
            <v>4693.1360000000004</v>
          </cell>
          <cell r="D412">
            <v>4978.1019999999999</v>
          </cell>
        </row>
        <row r="413">
          <cell r="A413" t="str">
            <v xml:space="preserve">MS </v>
          </cell>
          <cell r="B413" t="e">
            <v>#REF!</v>
          </cell>
          <cell r="C413" t="e">
            <v>#REF!</v>
          </cell>
          <cell r="D413" t="e">
            <v>#REF!</v>
          </cell>
          <cell r="E413" t="e">
            <v>#REF!</v>
          </cell>
        </row>
        <row r="414">
          <cell r="A414" t="str">
            <v>MS vs. Consensus</v>
          </cell>
          <cell r="B414" t="e">
            <v>#REF!</v>
          </cell>
          <cell r="C414" t="e">
            <v>#REF!</v>
          </cell>
          <cell r="D414" t="e">
            <v>#REF!</v>
          </cell>
        </row>
        <row r="415">
          <cell r="A415" t="str">
            <v>Source: IBES, Morgan Stanley Research estimates</v>
          </cell>
        </row>
        <row r="418">
          <cell r="A418" t="str">
            <v xml:space="preserve">Tata Power-Delhi Distribution AT&amp;C Loss Levels </v>
          </cell>
        </row>
        <row r="419">
          <cell r="A419" t="str">
            <v>In %</v>
          </cell>
          <cell r="B419">
            <v>37408</v>
          </cell>
          <cell r="C419" t="str">
            <v>F03</v>
          </cell>
          <cell r="D419" t="str">
            <v>F04</v>
          </cell>
          <cell r="E419" t="str">
            <v>F05</v>
          </cell>
          <cell r="F419" t="str">
            <v>F06</v>
          </cell>
          <cell r="G419" t="str">
            <v>F07e</v>
          </cell>
          <cell r="H419" t="str">
            <v>F08e</v>
          </cell>
          <cell r="I419" t="str">
            <v>F09e</v>
          </cell>
        </row>
        <row r="420">
          <cell r="A420" t="str">
            <v>BYPL *</v>
          </cell>
          <cell r="B420">
            <v>0.57199999999999995</v>
          </cell>
          <cell r="C420">
            <v>0.61890000000000001</v>
          </cell>
          <cell r="D420">
            <v>0.54290000000000005</v>
          </cell>
          <cell r="E420">
            <v>0.50119999999999998</v>
          </cell>
          <cell r="F420">
            <v>0.43890000000000001</v>
          </cell>
          <cell r="G420">
            <v>0.38619999999999999</v>
          </cell>
          <cell r="H420">
            <v>0.3412</v>
          </cell>
          <cell r="I420">
            <v>0.3</v>
          </cell>
        </row>
        <row r="421">
          <cell r="A421" t="str">
            <v>BRPL*</v>
          </cell>
          <cell r="B421">
            <v>0.48099999999999998</v>
          </cell>
          <cell r="C421">
            <v>0.47399999999999998</v>
          </cell>
          <cell r="D421">
            <v>0.4506</v>
          </cell>
          <cell r="E421">
            <v>0.40639999999999998</v>
          </cell>
          <cell r="F421">
            <v>0.3553</v>
          </cell>
          <cell r="G421">
            <v>0.28639999999999999</v>
          </cell>
          <cell r="H421">
            <v>0.2414</v>
          </cell>
          <cell r="I421">
            <v>0.2064</v>
          </cell>
        </row>
        <row r="422">
          <cell r="A422" t="str">
            <v>NDPL#</v>
          </cell>
          <cell r="B422">
            <v>0.48099999999999998</v>
          </cell>
          <cell r="C422">
            <v>0.47789999999999999</v>
          </cell>
          <cell r="D422">
            <v>0.4486</v>
          </cell>
          <cell r="E422">
            <v>0.33789999999999998</v>
          </cell>
          <cell r="F422">
            <v>0.26519999999999999</v>
          </cell>
          <cell r="G422">
            <v>0.23730000000000001</v>
          </cell>
          <cell r="H422">
            <v>0.27510000000000001</v>
          </cell>
          <cell r="I422">
            <v>0.2059</v>
          </cell>
        </row>
        <row r="423">
          <cell r="A423" t="str">
            <v>*RELE Controlled, #TTPW Controlled</v>
          </cell>
        </row>
        <row r="424">
          <cell r="A424" t="str">
            <v>Source,Economic Survey 2006</v>
          </cell>
        </row>
        <row r="426">
          <cell r="A426" t="str">
            <v>AT&amp;C Loss Levels Since the Beginning of Privitisation Process (In %)</v>
          </cell>
        </row>
        <row r="440">
          <cell r="A440" t="str">
            <v>Source,Economic Survey 2006</v>
          </cell>
        </row>
        <row r="450">
          <cell r="A450" t="str">
            <v>YoY</v>
          </cell>
          <cell r="B450" t="str">
            <v>F2006</v>
          </cell>
          <cell r="C450" t="str">
            <v>F2007</v>
          </cell>
          <cell r="D450" t="str">
            <v>F2008</v>
          </cell>
          <cell r="E450" t="str">
            <v>F2009</v>
          </cell>
        </row>
        <row r="451">
          <cell r="A451" t="str">
            <v>Tariff / unit</v>
          </cell>
          <cell r="B451" t="e">
            <v>#REF!</v>
          </cell>
          <cell r="C451" t="e">
            <v>#REF!</v>
          </cell>
          <cell r="D451" t="e">
            <v>#REF!</v>
          </cell>
          <cell r="E451" t="e">
            <v>#REF!</v>
          </cell>
        </row>
        <row r="452">
          <cell r="A452" t="str">
            <v>Power Purchase / unit</v>
          </cell>
          <cell r="B452" t="e">
            <v>#REF!</v>
          </cell>
          <cell r="C452" t="e">
            <v>#REF!</v>
          </cell>
          <cell r="D452">
            <v>0</v>
          </cell>
          <cell r="E452">
            <v>0</v>
          </cell>
        </row>
        <row r="453">
          <cell r="A453" t="str">
            <v>Fuel Cost / unit</v>
          </cell>
          <cell r="B453" t="e">
            <v>#REF!</v>
          </cell>
          <cell r="C453" t="e">
            <v>#REF!</v>
          </cell>
          <cell r="D453" t="e">
            <v>#REF!</v>
          </cell>
          <cell r="E453" t="e">
            <v>#REF!</v>
          </cell>
        </row>
        <row r="457">
          <cell r="H457" t="str">
            <v>Dividend Payout</v>
          </cell>
        </row>
        <row r="458">
          <cell r="A458" t="str">
            <v xml:space="preserve">Dividend Payout </v>
          </cell>
        </row>
        <row r="459">
          <cell r="B459" t="str">
            <v>F2004</v>
          </cell>
          <cell r="C459" t="str">
            <v>F2005</v>
          </cell>
          <cell r="D459" t="str">
            <v>F2006E</v>
          </cell>
          <cell r="E459" t="str">
            <v>F2007E</v>
          </cell>
          <cell r="F459" t="str">
            <v>F2008E</v>
          </cell>
          <cell r="G459" t="str">
            <v>F2009E</v>
          </cell>
        </row>
        <row r="460">
          <cell r="A460" t="str">
            <v>DPS (Rs) - LHS</v>
          </cell>
          <cell r="B460" t="e">
            <v>#REF!</v>
          </cell>
          <cell r="C460" t="e">
            <v>#REF!</v>
          </cell>
          <cell r="D460" t="e">
            <v>#REF!</v>
          </cell>
          <cell r="E460" t="e">
            <v>#REF!</v>
          </cell>
          <cell r="F460" t="e">
            <v>#REF!</v>
          </cell>
          <cell r="G460" t="e">
            <v>#REF!</v>
          </cell>
        </row>
        <row r="461">
          <cell r="A461" t="str">
            <v>Dividend payout (%) - RHS</v>
          </cell>
          <cell r="B461" t="e">
            <v>#REF!</v>
          </cell>
          <cell r="C461" t="e">
            <v>#REF!</v>
          </cell>
          <cell r="D461" t="e">
            <v>#REF!</v>
          </cell>
          <cell r="E461" t="e">
            <v>#REF!</v>
          </cell>
          <cell r="F461" t="e">
            <v>#REF!</v>
          </cell>
          <cell r="G461" t="e">
            <v>#REF!</v>
          </cell>
        </row>
        <row r="478">
          <cell r="A478" t="str">
            <v xml:space="preserve">Capex BreakDown  </v>
          </cell>
        </row>
        <row r="479">
          <cell r="C479" t="str">
            <v>F2006E</v>
          </cell>
          <cell r="D479" t="str">
            <v>F2007E</v>
          </cell>
          <cell r="E479" t="str">
            <v>F2008E</v>
          </cell>
          <cell r="F479" t="str">
            <v>F2009E</v>
          </cell>
        </row>
        <row r="480">
          <cell r="A480" t="str">
            <v xml:space="preserve">Maintenance </v>
          </cell>
          <cell r="C480" t="e">
            <v>#REF!</v>
          </cell>
          <cell r="D480" t="e">
            <v>#REF!</v>
          </cell>
          <cell r="E480" t="e">
            <v>#REF!</v>
          </cell>
          <cell r="F480" t="e">
            <v>#REF!</v>
          </cell>
        </row>
        <row r="481">
          <cell r="A481" t="str">
            <v>Capacity Addition</v>
          </cell>
          <cell r="C481" t="e">
            <v>#REF!</v>
          </cell>
          <cell r="D481" t="e">
            <v>#REF!</v>
          </cell>
          <cell r="E481" t="e">
            <v>#REF!</v>
          </cell>
          <cell r="F481" t="e">
            <v>#REF!</v>
          </cell>
        </row>
        <row r="483">
          <cell r="D483" t="e">
            <v>#REF!</v>
          </cell>
        </row>
        <row r="484">
          <cell r="A484" t="str">
            <v>Conversion Rs/$</v>
          </cell>
          <cell r="B484">
            <v>46.470588235294123</v>
          </cell>
        </row>
        <row r="498">
          <cell r="A498" t="str">
            <v>Rs Million</v>
          </cell>
          <cell r="B498" t="str">
            <v>F2005</v>
          </cell>
          <cell r="C498" t="str">
            <v>F2006E</v>
          </cell>
          <cell r="D498" t="str">
            <v>F2007E</v>
          </cell>
          <cell r="E498" t="str">
            <v>F2008E</v>
          </cell>
          <cell r="F498" t="str">
            <v>F2009E</v>
          </cell>
        </row>
        <row r="499">
          <cell r="A499" t="str">
            <v>Profits from Subsidiaries</v>
          </cell>
          <cell r="B499" t="e">
            <v>#REF!</v>
          </cell>
          <cell r="C499" t="e">
            <v>#REF!</v>
          </cell>
          <cell r="D499" t="e">
            <v>#REF!</v>
          </cell>
          <cell r="E499" t="e">
            <v>#REF!</v>
          </cell>
          <cell r="F499" t="e">
            <v>#REF!</v>
          </cell>
        </row>
        <row r="500">
          <cell r="A500" t="str">
            <v>Consolidated Net Profit</v>
          </cell>
          <cell r="B500" t="e">
            <v>#REF!</v>
          </cell>
          <cell r="C500" t="e">
            <v>#REF!</v>
          </cell>
          <cell r="D500" t="e">
            <v>#REF!</v>
          </cell>
          <cell r="E500" t="e">
            <v>#REF!</v>
          </cell>
          <cell r="F500" t="e">
            <v>#REF!</v>
          </cell>
        </row>
        <row r="501">
          <cell r="A501" t="str">
            <v>Share of Subsidiaries</v>
          </cell>
          <cell r="B501" t="e">
            <v>#REF!</v>
          </cell>
          <cell r="C501" t="e">
            <v>#REF!</v>
          </cell>
          <cell r="D501" t="e">
            <v>#REF!</v>
          </cell>
          <cell r="E501" t="e">
            <v>#REF!</v>
          </cell>
          <cell r="F501" t="e">
            <v>#REF!</v>
          </cell>
        </row>
        <row r="503">
          <cell r="A503" t="str">
            <v>Investments in Group Co as  a % of Total Assets</v>
          </cell>
          <cell r="B503" t="e">
            <v>#REF!</v>
          </cell>
          <cell r="C503" t="e">
            <v>#REF!</v>
          </cell>
          <cell r="D503" t="e">
            <v>#REF!</v>
          </cell>
          <cell r="E503" t="e">
            <v>#REF!</v>
          </cell>
          <cell r="F503" t="e">
            <v>#REF!</v>
          </cell>
        </row>
        <row r="505">
          <cell r="A505" t="str">
            <v>*Subsidiaries included are NDPL (49%), Powerlinks (51%)</v>
          </cell>
        </row>
        <row r="527">
          <cell r="A527" t="str">
            <v>Average Billing Rate (Rs/kWh)</v>
          </cell>
        </row>
        <row r="528">
          <cell r="A528" t="str">
            <v>MSEB</v>
          </cell>
          <cell r="B528">
            <v>2.2999999999999998</v>
          </cell>
        </row>
        <row r="529">
          <cell r="A529" t="str">
            <v>BEST</v>
          </cell>
          <cell r="B529">
            <v>2.56</v>
          </cell>
        </row>
        <row r="530">
          <cell r="A530" t="str">
            <v>RELE</v>
          </cell>
          <cell r="B530">
            <v>2.66</v>
          </cell>
        </row>
        <row r="531">
          <cell r="A531" t="str">
            <v>Residential</v>
          </cell>
          <cell r="B531">
            <v>2.98</v>
          </cell>
        </row>
        <row r="532">
          <cell r="A532" t="str">
            <v>Railways</v>
          </cell>
          <cell r="B532">
            <v>3.43</v>
          </cell>
        </row>
        <row r="533">
          <cell r="A533" t="str">
            <v>HT Industry</v>
          </cell>
          <cell r="B533">
            <v>3.97</v>
          </cell>
        </row>
        <row r="534">
          <cell r="A534" t="str">
            <v xml:space="preserve">LT I </v>
          </cell>
          <cell r="B534">
            <v>4</v>
          </cell>
        </row>
        <row r="535">
          <cell r="A535" t="str">
            <v>LT II</v>
          </cell>
          <cell r="B535">
            <v>4.62</v>
          </cell>
        </row>
        <row r="537">
          <cell r="A537" t="str">
            <v>Source:Tariff Order ,Maharashtra Electricity Regulatory Commission</v>
          </cell>
        </row>
        <row r="538">
          <cell r="A538" t="str">
            <v>LT = Low Tension and HT = High Tension</v>
          </cell>
        </row>
        <row r="543">
          <cell r="A543" t="str">
            <v>commercial and industrial consumers having Contract</v>
          </cell>
        </row>
        <row r="544">
          <cell r="A544" t="str">
            <v>Demand less than 100 kVA are LT1  Contract</v>
          </cell>
        </row>
        <row r="545">
          <cell r="A545" t="str">
            <v>Demand more than 100 kVA and less than 1000 kVA</v>
          </cell>
        </row>
        <row r="547">
          <cell r="A547" t="str">
            <v>F1997</v>
          </cell>
          <cell r="B547">
            <v>8.3000000000000007</v>
          </cell>
        </row>
        <row r="548">
          <cell r="A548" t="str">
            <v>F1998</v>
          </cell>
          <cell r="B548">
            <v>11.6</v>
          </cell>
        </row>
        <row r="549">
          <cell r="A549" t="str">
            <v>F1999</v>
          </cell>
          <cell r="B549">
            <v>12</v>
          </cell>
        </row>
        <row r="550">
          <cell r="A550" t="str">
            <v>F2000</v>
          </cell>
          <cell r="B550">
            <v>13.1</v>
          </cell>
        </row>
        <row r="551">
          <cell r="A551" t="str">
            <v>F2001</v>
          </cell>
          <cell r="B551">
            <v>14.3</v>
          </cell>
        </row>
        <row r="552">
          <cell r="A552" t="str">
            <v>F2002</v>
          </cell>
          <cell r="B552">
            <v>14.8</v>
          </cell>
        </row>
        <row r="553">
          <cell r="A553" t="str">
            <v>F2003</v>
          </cell>
          <cell r="B553">
            <v>15.5</v>
          </cell>
        </row>
        <row r="554">
          <cell r="A554" t="str">
            <v>F2004</v>
          </cell>
          <cell r="B554">
            <v>13.5</v>
          </cell>
        </row>
        <row r="555">
          <cell r="A555" t="str">
            <v>F2005</v>
          </cell>
          <cell r="B555">
            <v>14.1</v>
          </cell>
        </row>
        <row r="566">
          <cell r="A566" t="str">
            <v>Investment in Telecom Companies</v>
          </cell>
        </row>
        <row r="567">
          <cell r="A567" t="str">
            <v>Name</v>
          </cell>
          <cell r="B567" t="str">
            <v>Stake Held</v>
          </cell>
          <cell r="C567" t="str">
            <v>Book Value (Rs Mn)</v>
          </cell>
        </row>
        <row r="568">
          <cell r="A568" t="str">
            <v xml:space="preserve">Tata Teleservices </v>
          </cell>
          <cell r="B568">
            <v>0.11586503948312993</v>
          </cell>
          <cell r="C568">
            <v>6840</v>
          </cell>
        </row>
        <row r="569">
          <cell r="A569" t="str">
            <v>TTSL (Maharashtra)</v>
          </cell>
          <cell r="B569">
            <v>0.16079680000000002</v>
          </cell>
          <cell r="C569" t="e">
            <v>#REF!</v>
          </cell>
          <cell r="E569">
            <v>5.4496800000000012E-2</v>
          </cell>
        </row>
        <row r="570">
          <cell r="A570" t="str">
            <v>Panatone Finvest</v>
          </cell>
          <cell r="B570">
            <v>0.4</v>
          </cell>
          <cell r="C570">
            <v>5000</v>
          </cell>
        </row>
        <row r="571">
          <cell r="A571" t="str">
            <v>VSNL</v>
          </cell>
          <cell r="B571">
            <v>0.17798105263157896</v>
          </cell>
          <cell r="C571">
            <v>1215.7950639999999</v>
          </cell>
          <cell r="E571">
            <v>5.5510940416367546E-2</v>
          </cell>
        </row>
        <row r="573">
          <cell r="A573" t="str">
            <v>Total Shares O/s VSNL</v>
          </cell>
        </row>
        <row r="576">
          <cell r="A576" t="str">
            <v>TTPW - Intrinsic  Valuations Residual In come Model</v>
          </cell>
          <cell r="I576">
            <v>65.289999999999992</v>
          </cell>
        </row>
        <row r="577">
          <cell r="A577" t="str">
            <v>Assumptions</v>
          </cell>
          <cell r="B577" t="str">
            <v>Period 1</v>
          </cell>
          <cell r="C577" t="str">
            <v>Period 2</v>
          </cell>
        </row>
        <row r="578">
          <cell r="A578" t="str">
            <v>Time Period</v>
          </cell>
          <cell r="B578" t="str">
            <v>F2010-15</v>
          </cell>
          <cell r="C578" t="str">
            <v>Perpetuity</v>
          </cell>
        </row>
        <row r="579">
          <cell r="A579" t="str">
            <v>Growth Rate (g)</v>
          </cell>
          <cell r="B579">
            <v>0</v>
          </cell>
          <cell r="C579">
            <v>0</v>
          </cell>
        </row>
        <row r="580">
          <cell r="A580" t="str">
            <v>ROIC (r )</v>
          </cell>
          <cell r="B580">
            <v>0</v>
          </cell>
          <cell r="C580">
            <v>0</v>
          </cell>
        </row>
        <row r="581">
          <cell r="A581" t="str">
            <v>WACC (k)</v>
          </cell>
          <cell r="B581">
            <v>0</v>
          </cell>
        </row>
        <row r="582">
          <cell r="A582" t="str">
            <v>Time Period (yrs)</v>
          </cell>
          <cell r="B582">
            <v>0</v>
          </cell>
        </row>
        <row r="583">
          <cell r="A583" t="str">
            <v>NOPLAT (t+1) yr</v>
          </cell>
          <cell r="B583">
            <v>0</v>
          </cell>
        </row>
        <row r="584">
          <cell r="A584" t="str">
            <v xml:space="preserve">Terminal Value </v>
          </cell>
          <cell r="B584">
            <v>0</v>
          </cell>
        </row>
        <row r="585">
          <cell r="A585" t="str">
            <v>Terminal Value - Discounted</v>
          </cell>
          <cell r="B585" t="e">
            <v>#REF!</v>
          </cell>
        </row>
        <row r="586">
          <cell r="A586" t="str">
            <v>Explicit FCF - Discounted</v>
          </cell>
          <cell r="B586" t="e">
            <v>#REF!</v>
          </cell>
        </row>
        <row r="587">
          <cell r="A587" t="str">
            <v>Aggregate Value</v>
          </cell>
          <cell r="B587" t="e">
            <v>#REF!</v>
          </cell>
        </row>
        <row r="588">
          <cell r="A588" t="str">
            <v>Less: Estimated Debt for Mumbai Biz. (F2006)</v>
          </cell>
          <cell r="B588" t="e">
            <v>#REF!</v>
          </cell>
        </row>
        <row r="589">
          <cell r="A589" t="str">
            <v xml:space="preserve">Net Equity Value </v>
          </cell>
          <cell r="B589" t="e">
            <v>#REF!</v>
          </cell>
        </row>
        <row r="590">
          <cell r="A590" t="str">
            <v>Shares o/s (million)</v>
          </cell>
          <cell r="B590" t="e">
            <v>#REF!</v>
          </cell>
        </row>
        <row r="591">
          <cell r="A591" t="str">
            <v>DCF Value / Share (Rs)</v>
          </cell>
          <cell r="B591" t="e">
            <v>#REF!</v>
          </cell>
        </row>
        <row r="594">
          <cell r="A594" t="str">
            <v>Cost of Capital calculation</v>
          </cell>
        </row>
        <row r="595">
          <cell r="A595" t="str">
            <v>Cost of Debt (I)</v>
          </cell>
          <cell r="B595">
            <v>0</v>
          </cell>
        </row>
        <row r="596">
          <cell r="A596" t="str">
            <v>After tax cost of debt (Rd =(1-tx)x I)</v>
          </cell>
          <cell r="B596">
            <v>0</v>
          </cell>
        </row>
        <row r="597">
          <cell r="A597" t="str">
            <v>Tax</v>
          </cell>
          <cell r="B597">
            <v>0</v>
          </cell>
        </row>
        <row r="598">
          <cell r="A598" t="str">
            <v>Risk free rate (Rf)</v>
          </cell>
          <cell r="B598">
            <v>0</v>
          </cell>
        </row>
        <row r="599">
          <cell r="A599" t="str">
            <v>Beta (b)</v>
          </cell>
          <cell r="B599">
            <v>0</v>
          </cell>
        </row>
        <row r="600">
          <cell r="A600" t="str">
            <v>Risk premium (Rm- Rf)</v>
          </cell>
          <cell r="B600">
            <v>0</v>
          </cell>
        </row>
        <row r="601">
          <cell r="A601" t="str">
            <v xml:space="preserve">Cost of equity (Re= Rf +bxRm) </v>
          </cell>
          <cell r="B601">
            <v>0</v>
          </cell>
        </row>
        <row r="602">
          <cell r="A602" t="str">
            <v xml:space="preserve">WACC - Book Value </v>
          </cell>
          <cell r="B602">
            <v>0</v>
          </cell>
        </row>
        <row r="606">
          <cell r="A606" t="str">
            <v>Valuing Tata Teleservices</v>
          </cell>
        </row>
        <row r="607">
          <cell r="A607" t="str">
            <v>Discount to Bharti (%)</v>
          </cell>
        </row>
        <row r="608">
          <cell r="A608" t="str">
            <v>TTSL EV (US$million)</v>
          </cell>
        </row>
        <row r="609">
          <cell r="A609" t="str">
            <v>based on per</v>
          </cell>
        </row>
        <row r="610">
          <cell r="A610" t="str">
            <v xml:space="preserve">Subscribers </v>
          </cell>
        </row>
        <row r="611">
          <cell r="A611" t="str">
            <v xml:space="preserve">Capacity </v>
          </cell>
        </row>
        <row r="612">
          <cell r="A612" t="str">
            <v xml:space="preserve">Avg. </v>
          </cell>
        </row>
        <row r="613">
          <cell r="A613" t="str">
            <v>TTSL Equity value</v>
          </cell>
        </row>
        <row r="614">
          <cell r="A614" t="str">
            <v>(US$million) based on per</v>
          </cell>
        </row>
        <row r="615">
          <cell r="A615" t="str">
            <v xml:space="preserve">Subscribers </v>
          </cell>
        </row>
        <row r="616">
          <cell r="A616" t="str">
            <v xml:space="preserve">Capacity </v>
          </cell>
        </row>
        <row r="617">
          <cell r="A617" t="str">
            <v xml:space="preserve">Avg. </v>
          </cell>
        </row>
        <row r="621">
          <cell r="A621" t="str">
            <v>Ultra Mega Power Project</v>
          </cell>
        </row>
        <row r="622">
          <cell r="A622" t="str">
            <v>Capacity (MW)</v>
          </cell>
          <cell r="B622">
            <v>4000</v>
          </cell>
        </row>
        <row r="623">
          <cell r="A623" t="str">
            <v>Cost per MW (Rs million)</v>
          </cell>
          <cell r="B623">
            <v>40</v>
          </cell>
        </row>
        <row r="624">
          <cell r="A624" t="str">
            <v>Cost of Project (Rs Million)</v>
          </cell>
          <cell r="B624">
            <v>160000</v>
          </cell>
        </row>
        <row r="625">
          <cell r="A625" t="str">
            <v>Equity Component (Rs Million)</v>
          </cell>
          <cell r="B625">
            <v>48000</v>
          </cell>
        </row>
        <row r="626">
          <cell r="A626" t="str">
            <v>Yrs to Commissioning (financial year)</v>
          </cell>
          <cell r="B626">
            <v>5.7424657534246579</v>
          </cell>
        </row>
        <row r="627">
          <cell r="A627" t="str">
            <v>Assumed Perpetual RoE</v>
          </cell>
          <cell r="B627">
            <v>0.2</v>
          </cell>
        </row>
        <row r="628">
          <cell r="A628" t="str">
            <v>Cost of Equity</v>
          </cell>
          <cell r="B628">
            <v>0</v>
          </cell>
        </row>
        <row r="629">
          <cell r="A629" t="str">
            <v>Terminal Growth</v>
          </cell>
          <cell r="B629">
            <v>0</v>
          </cell>
        </row>
        <row r="630">
          <cell r="A630" t="str">
            <v>Derived P/B on RI model</v>
          </cell>
          <cell r="B630" t="e">
            <v>#DIV/0!</v>
          </cell>
        </row>
        <row r="631">
          <cell r="A631" t="str">
            <v>Present Value of Investment (Rs/share)</v>
          </cell>
          <cell r="B631" t="e">
            <v>#DIV/0!</v>
          </cell>
        </row>
        <row r="632">
          <cell r="A632" t="str">
            <v>Implied Value (Rs/share)</v>
          </cell>
          <cell r="B632" t="e">
            <v>#DIV/0!</v>
          </cell>
        </row>
        <row r="633">
          <cell r="A633" t="str">
            <v>Book Value - based on RI  (Rs Million)</v>
          </cell>
          <cell r="B633" t="e">
            <v>#DIV/0!</v>
          </cell>
        </row>
        <row r="634">
          <cell r="A634" t="str">
            <v>TTPW's equity stake in the JV</v>
          </cell>
          <cell r="B634">
            <v>0.74</v>
          </cell>
        </row>
        <row r="635">
          <cell r="A635" t="str">
            <v xml:space="preserve">Discount Factor </v>
          </cell>
          <cell r="B635">
            <v>0</v>
          </cell>
        </row>
        <row r="636">
          <cell r="A636" t="str">
            <v>Value attributable to TTPW shareholders (Rs/share)</v>
          </cell>
          <cell r="B636" t="e">
            <v>#DIV/0!</v>
          </cell>
        </row>
        <row r="639">
          <cell r="A639" t="str">
            <v>Tata Power - Capex Announcement</v>
          </cell>
        </row>
        <row r="640">
          <cell r="A640" t="str">
            <v>Location</v>
          </cell>
          <cell r="B640" t="str">
            <v>Fuel</v>
          </cell>
          <cell r="C640" t="str">
            <v>MW</v>
          </cell>
          <cell r="D640" t="str">
            <v>Expected</v>
          </cell>
          <cell r="E640" t="str">
            <v>Cost (Rs Bn)</v>
          </cell>
        </row>
        <row r="641">
          <cell r="A641" t="str">
            <v>Maithon (74% owned)</v>
          </cell>
          <cell r="B641" t="str">
            <v>Coal</v>
          </cell>
          <cell r="C641">
            <v>1000</v>
          </cell>
          <cell r="D641">
            <v>40468</v>
          </cell>
          <cell r="E641">
            <v>40</v>
          </cell>
        </row>
        <row r="642">
          <cell r="A642" t="str">
            <v xml:space="preserve">Trombay Unit I </v>
          </cell>
          <cell r="B642" t="str">
            <v xml:space="preserve">Coal </v>
          </cell>
          <cell r="C642">
            <v>250</v>
          </cell>
          <cell r="D642" t="str">
            <v>F2009</v>
          </cell>
          <cell r="E642">
            <v>10</v>
          </cell>
        </row>
        <row r="643">
          <cell r="A643" t="str">
            <v xml:space="preserve">Trombay Unit II </v>
          </cell>
          <cell r="B643" t="str">
            <v>Coal</v>
          </cell>
          <cell r="C643">
            <v>250</v>
          </cell>
          <cell r="D643" t="str">
            <v>F2010</v>
          </cell>
          <cell r="E643">
            <v>10</v>
          </cell>
        </row>
        <row r="644">
          <cell r="A644" t="str">
            <v>Maharshtra</v>
          </cell>
          <cell r="B644" t="str">
            <v>Coal</v>
          </cell>
          <cell r="C644">
            <v>1500</v>
          </cell>
          <cell r="E644">
            <v>60</v>
          </cell>
        </row>
        <row r="645">
          <cell r="A645" t="str">
            <v>Chola - UP</v>
          </cell>
          <cell r="B645" t="str">
            <v>Coal</v>
          </cell>
          <cell r="C645">
            <v>1000</v>
          </cell>
          <cell r="E645">
            <v>40</v>
          </cell>
        </row>
        <row r="646">
          <cell r="A646" t="str">
            <v>Mumbai (DG)</v>
          </cell>
          <cell r="B646" t="str">
            <v>Diesel</v>
          </cell>
          <cell r="C646">
            <v>100</v>
          </cell>
          <cell r="D646" t="str">
            <v>F2007</v>
          </cell>
        </row>
        <row r="647">
          <cell r="A647" t="str">
            <v>Jamshedpur</v>
          </cell>
          <cell r="B647" t="str">
            <v>Coal</v>
          </cell>
          <cell r="C647">
            <v>120</v>
          </cell>
          <cell r="D647" t="str">
            <v>F2009</v>
          </cell>
          <cell r="E647">
            <v>4.8</v>
          </cell>
        </row>
        <row r="648">
          <cell r="A648" t="str">
            <v>Khandke</v>
          </cell>
          <cell r="B648" t="str">
            <v>Wind</v>
          </cell>
          <cell r="C648">
            <v>50.4</v>
          </cell>
          <cell r="D648" t="str">
            <v>F2007</v>
          </cell>
          <cell r="E648">
            <v>2.52</v>
          </cell>
        </row>
        <row r="649">
          <cell r="A649" t="str">
            <v>South Africa (Partly Owned)</v>
          </cell>
          <cell r="B649" t="str">
            <v>Coal</v>
          </cell>
          <cell r="C649">
            <v>300</v>
          </cell>
          <cell r="E649">
            <v>12</v>
          </cell>
        </row>
        <row r="650">
          <cell r="A650" t="str">
            <v>Next 5 yrs</v>
          </cell>
          <cell r="C650">
            <v>4570.3999999999996</v>
          </cell>
          <cell r="E650">
            <v>179.32000000000002</v>
          </cell>
        </row>
        <row r="652">
          <cell r="A652" t="str">
            <v>In Addition</v>
          </cell>
        </row>
        <row r="653">
          <cell r="A653" t="str">
            <v>MoU Signed with Orissa</v>
          </cell>
          <cell r="C653">
            <v>1000</v>
          </cell>
          <cell r="E653">
            <v>43.48</v>
          </cell>
        </row>
      </sheetData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Val'n summary"/>
      <sheetName val="Val Calcs"/>
      <sheetName val="D&amp;A"/>
      <sheetName val="R&amp;D"/>
      <sheetName val="_SUZL.BO"/>
      <sheetName val="QP_SUZL.BO"/>
      <sheetName val="EBIT"/>
      <sheetName val="Financials"/>
      <sheetName val="Sales-All"/>
      <sheetName val="Senstivity"/>
      <sheetName val="Consolidated"/>
      <sheetName val="Stand-alone"/>
      <sheetName val="Hansen"/>
      <sheetName val="REpower"/>
      <sheetName val="WTG"/>
      <sheetName val="Workings"/>
      <sheetName val="Qtrly"/>
      <sheetName val="Quarterly"/>
      <sheetName val="OrderBk"/>
      <sheetName val="Factsheet"/>
      <sheetName val="Prices"/>
      <sheetName val="Datastream"/>
      <sheetName val="Cover_Sheet"/>
      <sheetName val="Val'n_summary"/>
      <sheetName val="Val_Calcs"/>
      <sheetName val="_SUZL_BO"/>
      <sheetName val="QP_SUZL_BO"/>
      <sheetName val="Risk-Reward_View_Chart"/>
      <sheetName val="Cover_Sheet1"/>
      <sheetName val="Val'n_summary1"/>
      <sheetName val="Val_Calcs1"/>
      <sheetName val="_SUZL_BO1"/>
      <sheetName val="QP_SUZL_B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Y/E March (Rs mn)</v>
          </cell>
          <cell r="B1">
            <v>2001</v>
          </cell>
          <cell r="C1">
            <v>2002</v>
          </cell>
          <cell r="D1">
            <v>2003</v>
          </cell>
          <cell r="E1">
            <v>2004</v>
          </cell>
          <cell r="F1">
            <v>2005</v>
          </cell>
          <cell r="G1">
            <v>2006</v>
          </cell>
          <cell r="H1">
            <v>2007</v>
          </cell>
          <cell r="I1">
            <v>2008</v>
          </cell>
          <cell r="J1">
            <v>2009</v>
          </cell>
          <cell r="K1">
            <v>2010</v>
          </cell>
          <cell r="L1">
            <v>2011</v>
          </cell>
          <cell r="M1">
            <v>2012</v>
          </cell>
          <cell r="N1">
            <v>2013</v>
          </cell>
          <cell r="O1">
            <v>2014</v>
          </cell>
          <cell r="P1">
            <v>2015</v>
          </cell>
          <cell r="S1" t="str">
            <v>FY07</v>
          </cell>
          <cell r="W1" t="str">
            <v>FY07</v>
          </cell>
          <cell r="AB1" t="str">
            <v>F9m08</v>
          </cell>
          <cell r="AH1" t="str">
            <v>FY08</v>
          </cell>
        </row>
        <row r="2">
          <cell r="A2" t="str">
            <v>Consolidated P&amp;L A/C</v>
          </cell>
          <cell r="S2" t="str">
            <v>Rs Mn</v>
          </cell>
          <cell r="V2">
            <v>39.75</v>
          </cell>
          <cell r="W2" t="str">
            <v>US$ mn</v>
          </cell>
          <cell r="AB2" t="str">
            <v>Rs Mn</v>
          </cell>
          <cell r="AH2" t="str">
            <v>Rs Mn</v>
          </cell>
        </row>
        <row r="3">
          <cell r="S3" t="str">
            <v>Wind</v>
          </cell>
          <cell r="T3" t="str">
            <v>Hansen</v>
          </cell>
          <cell r="U3" t="str">
            <v>Cons</v>
          </cell>
          <cell r="W3" t="str">
            <v>Wind</v>
          </cell>
          <cell r="X3" t="str">
            <v>Hansen</v>
          </cell>
          <cell r="Y3" t="str">
            <v>Cons</v>
          </cell>
          <cell r="AB3" t="str">
            <v>Wind</v>
          </cell>
          <cell r="AC3" t="str">
            <v>Hansen</v>
          </cell>
          <cell r="AD3" t="str">
            <v>Repower</v>
          </cell>
          <cell r="AE3" t="str">
            <v>Elim</v>
          </cell>
          <cell r="AF3" t="str">
            <v>Cons</v>
          </cell>
          <cell r="AH3" t="str">
            <v>Wind</v>
          </cell>
          <cell r="AI3" t="str">
            <v>Hansen</v>
          </cell>
          <cell r="AJ3" t="str">
            <v>REpower</v>
          </cell>
          <cell r="AK3" t="str">
            <v>Elim</v>
          </cell>
          <cell r="AL3" t="str">
            <v>Cons</v>
          </cell>
        </row>
        <row r="4">
          <cell r="A4" t="str">
            <v>REVENUE BUILD-UP</v>
          </cell>
        </row>
        <row r="5">
          <cell r="A5" t="str">
            <v>Suzlon</v>
          </cell>
          <cell r="H5">
            <v>61306.999999999985</v>
          </cell>
          <cell r="I5">
            <v>112639.05519261758</v>
          </cell>
          <cell r="J5">
            <v>159936.33627772491</v>
          </cell>
          <cell r="K5">
            <v>219985.30933381838</v>
          </cell>
          <cell r="L5">
            <v>277429.84286146663</v>
          </cell>
          <cell r="M5">
            <v>340462.98033032619</v>
          </cell>
          <cell r="N5">
            <v>431631.34424264799</v>
          </cell>
          <cell r="O5">
            <v>502978.18821274716</v>
          </cell>
          <cell r="P5">
            <v>567982.9615893591</v>
          </cell>
        </row>
        <row r="6">
          <cell r="A6" t="str">
            <v>Hansen</v>
          </cell>
          <cell r="H6">
            <v>18550.300000000017</v>
          </cell>
          <cell r="I6">
            <v>24048.099717000001</v>
          </cell>
          <cell r="J6">
            <v>38207.583000999999</v>
          </cell>
          <cell r="K6">
            <v>44318.789900000003</v>
          </cell>
          <cell r="L6">
            <v>57647.470238204492</v>
          </cell>
          <cell r="M6">
            <v>69119.196207665649</v>
          </cell>
          <cell r="N6">
            <v>73550.655295809498</v>
          </cell>
          <cell r="O6">
            <v>86080.929004772421</v>
          </cell>
          <cell r="P6">
            <v>100862.39639351216</v>
          </cell>
        </row>
        <row r="7">
          <cell r="A7" t="str">
            <v>Less: Hansen sales to Suzlon</v>
          </cell>
          <cell r="I7">
            <v>-1943.38577314908</v>
          </cell>
          <cell r="J7">
            <v>-5645.8723783000005</v>
          </cell>
          <cell r="K7">
            <v>-15993.34611875</v>
          </cell>
          <cell r="L7">
            <v>-26358.36092484041</v>
          </cell>
          <cell r="M7">
            <v>-35413.257511579563</v>
          </cell>
          <cell r="N7">
            <v>-38233.209291087638</v>
          </cell>
          <cell r="O7">
            <v>-45015.232873757857</v>
          </cell>
          <cell r="P7">
            <v>-52999.476215962066</v>
          </cell>
        </row>
        <row r="8">
          <cell r="J8">
            <v>3.5300748470917222E-2</v>
          </cell>
          <cell r="K8">
            <v>7.2701882535623208E-2</v>
          </cell>
          <cell r="L8">
            <v>9.5009104474756675E-2</v>
          </cell>
          <cell r="M8">
            <v>0.1040150017990816</v>
          </cell>
          <cell r="N8">
            <v>8.8578389408147967E-2</v>
          </cell>
          <cell r="O8">
            <v>8.9497385629608142E-2</v>
          </cell>
          <cell r="P8">
            <v>9.3311736090914088E-2</v>
          </cell>
        </row>
        <row r="9">
          <cell r="A9" t="str">
            <v>Other Revenues</v>
          </cell>
          <cell r="I9">
            <v>-2050.9448073824169</v>
          </cell>
        </row>
        <row r="10">
          <cell r="A10" t="str">
            <v>Net Revenue</v>
          </cell>
          <cell r="B10">
            <v>3875.37</v>
          </cell>
          <cell r="C10">
            <v>5249.0940000000001</v>
          </cell>
          <cell r="D10">
            <v>2617.36</v>
          </cell>
          <cell r="E10">
            <v>8574.99</v>
          </cell>
          <cell r="F10">
            <v>19424.82</v>
          </cell>
          <cell r="G10">
            <v>38410.300000000003</v>
          </cell>
          <cell r="H10">
            <v>79857.3</v>
          </cell>
          <cell r="I10">
            <v>136794.29999999999</v>
          </cell>
          <cell r="J10">
            <v>192498.0469004249</v>
          </cell>
          <cell r="K10">
            <v>248310.75311506836</v>
          </cell>
          <cell r="L10">
            <v>308718.95217483072</v>
          </cell>
          <cell r="M10">
            <v>374168.9190264123</v>
          </cell>
          <cell r="N10">
            <v>466948.79024736985</v>
          </cell>
          <cell r="O10">
            <v>544043.88434376172</v>
          </cell>
          <cell r="P10">
            <v>615845.88176690915</v>
          </cell>
          <cell r="S10">
            <v>62628.399999999987</v>
          </cell>
          <cell r="T10">
            <v>17228.900000000016</v>
          </cell>
          <cell r="U10">
            <v>79857.3</v>
          </cell>
          <cell r="W10">
            <v>1575.5572327044022</v>
          </cell>
          <cell r="X10">
            <v>433.43144654088093</v>
          </cell>
          <cell r="Y10">
            <v>2008.988679245283</v>
          </cell>
          <cell r="AB10">
            <v>72730</v>
          </cell>
          <cell r="AC10">
            <v>15400</v>
          </cell>
          <cell r="AE10">
            <v>-570</v>
          </cell>
          <cell r="AF10">
            <v>87560</v>
          </cell>
          <cell r="AH10">
            <v>114689.60000000001</v>
          </cell>
          <cell r="AI10">
            <v>24048.1</v>
          </cell>
          <cell r="AK10">
            <v>-1943.4</v>
          </cell>
          <cell r="AL10">
            <v>136794.30000000002</v>
          </cell>
          <cell r="AN10">
            <v>114689.60000000001</v>
          </cell>
          <cell r="AO10">
            <v>22104.699999999997</v>
          </cell>
        </row>
        <row r="11">
          <cell r="A11" t="str">
            <v>YoY</v>
          </cell>
          <cell r="C11">
            <v>0.35447557265499818</v>
          </cell>
          <cell r="D11">
            <v>-0.50136918866379609</v>
          </cell>
          <cell r="E11">
            <v>2.2761981538649629</v>
          </cell>
          <cell r="F11">
            <v>1.2652877729303476</v>
          </cell>
          <cell r="G11">
            <v>0.97738254460015606</v>
          </cell>
          <cell r="H11">
            <v>1.0790595230966691</v>
          </cell>
          <cell r="I11">
            <v>0.71298428571965222</v>
          </cell>
          <cell r="J11">
            <v>0.40720809931718582</v>
          </cell>
          <cell r="K11">
            <v>0.28993907789367945</v>
          </cell>
          <cell r="L11">
            <v>0.2432766132837143</v>
          </cell>
          <cell r="M11">
            <v>0.21200501747789224</v>
          </cell>
          <cell r="N11">
            <v>0.24796252842799138</v>
          </cell>
          <cell r="O11">
            <v>0.16510395937753719</v>
          </cell>
          <cell r="P11">
            <v>0.13197831919341696</v>
          </cell>
        </row>
        <row r="12">
          <cell r="A12" t="str">
            <v>Cost of Materials</v>
          </cell>
          <cell r="B12">
            <v>2421.0169999999998</v>
          </cell>
          <cell r="C12">
            <v>3152.1480000000001</v>
          </cell>
          <cell r="D12">
            <v>2094.1950000000002</v>
          </cell>
          <cell r="E12">
            <v>5471.54</v>
          </cell>
          <cell r="F12">
            <v>12033.760000000002</v>
          </cell>
          <cell r="G12">
            <v>25478.7</v>
          </cell>
          <cell r="H12">
            <v>59142.000000000007</v>
          </cell>
          <cell r="I12">
            <v>95381.4</v>
          </cell>
          <cell r="J12">
            <v>126980.10425309415</v>
          </cell>
          <cell r="K12">
            <v>161303.75541291229</v>
          </cell>
          <cell r="L12">
            <v>196618.77300795467</v>
          </cell>
          <cell r="M12">
            <v>236239.2865590328</v>
          </cell>
          <cell r="N12">
            <v>295829.60348503385</v>
          </cell>
          <cell r="O12">
            <v>343897.84656565031</v>
          </cell>
          <cell r="P12">
            <v>387490.85347102443</v>
          </cell>
          <cell r="S12">
            <v>38756.25</v>
          </cell>
          <cell r="T12">
            <v>9357.4500000000116</v>
          </cell>
          <cell r="U12">
            <v>48113.700000000012</v>
          </cell>
          <cell r="W12">
            <v>975</v>
          </cell>
          <cell r="X12">
            <v>235.40754716981161</v>
          </cell>
          <cell r="Y12">
            <v>1210.4075471698116</v>
          </cell>
          <cell r="AB12">
            <v>49550</v>
          </cell>
          <cell r="AC12">
            <v>7840</v>
          </cell>
          <cell r="AF12">
            <v>57390</v>
          </cell>
          <cell r="AH12">
            <v>78237</v>
          </cell>
          <cell r="AI12">
            <v>12384</v>
          </cell>
          <cell r="AK12">
            <v>-1919</v>
          </cell>
          <cell r="AL12">
            <v>88702</v>
          </cell>
          <cell r="AN12">
            <v>76318</v>
          </cell>
          <cell r="AO12">
            <v>12384</v>
          </cell>
        </row>
        <row r="13">
          <cell r="A13" t="str">
            <v>% of sales</v>
          </cell>
          <cell r="B13">
            <v>0.62471893006345203</v>
          </cell>
          <cell r="C13">
            <v>0.6005127742044627</v>
          </cell>
          <cell r="D13">
            <v>0.80011729376165297</v>
          </cell>
          <cell r="E13">
            <v>0.63808121059033307</v>
          </cell>
          <cell r="F13">
            <v>0.61950432487920104</v>
          </cell>
          <cell r="G13">
            <v>0.66332988807689597</v>
          </cell>
          <cell r="H13">
            <v>0.74059603818310915</v>
          </cell>
          <cell r="I13">
            <v>0.69726150870321357</v>
          </cell>
          <cell r="J13">
            <v>0.65964359793623373</v>
          </cell>
          <cell r="K13">
            <v>0.64960439042349238</v>
          </cell>
          <cell r="L13">
            <v>0.63688598196785617</v>
          </cell>
          <cell r="M13">
            <v>0.6313706845927437</v>
          </cell>
          <cell r="N13">
            <v>0.63353757342066519</v>
          </cell>
          <cell r="O13">
            <v>0.63211416663651654</v>
          </cell>
          <cell r="P13">
            <v>0.62920101431754871</v>
          </cell>
          <cell r="AB13">
            <v>0.68128695173930975</v>
          </cell>
          <cell r="AC13">
            <v>0.50909090909090904</v>
          </cell>
          <cell r="AF13">
            <v>0.6554362722704431</v>
          </cell>
          <cell r="AH13">
            <v>0.68216298600744962</v>
          </cell>
          <cell r="AI13">
            <v>0.51496791846341294</v>
          </cell>
          <cell r="AK13">
            <v>0.98744468457342793</v>
          </cell>
          <cell r="AL13">
            <v>0.64843345080898829</v>
          </cell>
          <cell r="AN13">
            <v>0.66543086731490908</v>
          </cell>
          <cell r="AO13">
            <v>0.56024284428198534</v>
          </cell>
        </row>
        <row r="14">
          <cell r="A14" t="str">
            <v>Increase/Decrease in Stocks</v>
          </cell>
          <cell r="B14">
            <v>-5.9657</v>
          </cell>
          <cell r="C14">
            <v>-1.2749999999999999</v>
          </cell>
          <cell r="D14">
            <v>-523.90899999999999</v>
          </cell>
          <cell r="E14">
            <v>69.829999999999927</v>
          </cell>
          <cell r="F14">
            <v>-656.90000000000009</v>
          </cell>
          <cell r="G14">
            <v>-2199.6999999999998</v>
          </cell>
          <cell r="H14">
            <v>-11028.3</v>
          </cell>
          <cell r="I14">
            <v>-6679.6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% of sales</v>
          </cell>
          <cell r="B15">
            <v>-1.5393884970983417E-3</v>
          </cell>
          <cell r="C15">
            <v>-2.4289906029497659E-4</v>
          </cell>
          <cell r="D15">
            <v>-0.20016696212977961</v>
          </cell>
          <cell r="E15">
            <v>8.143449729970522E-3</v>
          </cell>
          <cell r="F15">
            <v>-3.3817559184589618E-2</v>
          </cell>
          <cell r="G15">
            <v>-5.7268493086489812E-2</v>
          </cell>
          <cell r="H15">
            <v>-0.13810008602845325</v>
          </cell>
          <cell r="I15">
            <v>-4.882951994344794E-2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Gross Margin</v>
          </cell>
          <cell r="D16">
            <v>0.40004966836812672</v>
          </cell>
          <cell r="E16">
            <v>0.35377533967969643</v>
          </cell>
          <cell r="F16">
            <v>0.41431323430538858</v>
          </cell>
          <cell r="G16">
            <v>0.39393860500959388</v>
          </cell>
          <cell r="H16">
            <v>0.39750404784534399</v>
          </cell>
          <cell r="I16">
            <v>0.3515680112402344</v>
          </cell>
          <cell r="J16">
            <v>0.34035640206376627</v>
          </cell>
          <cell r="K16">
            <v>0.35039560957650762</v>
          </cell>
          <cell r="L16">
            <v>0.36311401803214383</v>
          </cell>
          <cell r="M16">
            <v>0.3686293154072563</v>
          </cell>
          <cell r="N16">
            <v>0.36646242657933481</v>
          </cell>
          <cell r="O16">
            <v>0.36788583336348346</v>
          </cell>
          <cell r="P16">
            <v>0.37079898568245129</v>
          </cell>
        </row>
        <row r="17">
          <cell r="A17" t="str">
            <v>Employees Remuneration</v>
          </cell>
          <cell r="B17">
            <v>36.685000000000002</v>
          </cell>
          <cell r="C17">
            <v>83.36</v>
          </cell>
          <cell r="D17">
            <v>122.17</v>
          </cell>
          <cell r="E17">
            <v>269.37099999999998</v>
          </cell>
          <cell r="F17">
            <v>617.9</v>
          </cell>
          <cell r="G17">
            <v>1215.8</v>
          </cell>
          <cell r="H17">
            <v>6495.9</v>
          </cell>
          <cell r="I17">
            <v>10430.1</v>
          </cell>
          <cell r="J17">
            <v>13712.916133582514</v>
          </cell>
          <cell r="K17">
            <v>16909.315606323493</v>
          </cell>
          <cell r="L17">
            <v>20503.470016049756</v>
          </cell>
          <cell r="M17">
            <v>24350.279841300246</v>
          </cell>
          <cell r="N17">
            <v>28303.161797243258</v>
          </cell>
          <cell r="O17">
            <v>32503.372311311919</v>
          </cell>
          <cell r="P17">
            <v>37090.217913381915</v>
          </cell>
          <cell r="S17">
            <v>2464.5</v>
          </cell>
          <cell r="T17">
            <v>4031.3999999999996</v>
          </cell>
          <cell r="U17">
            <v>6495.9</v>
          </cell>
          <cell r="W17">
            <v>62</v>
          </cell>
          <cell r="X17">
            <v>101.4188679245283</v>
          </cell>
          <cell r="Y17">
            <v>163.41886792452829</v>
          </cell>
          <cell r="AB17">
            <v>3220</v>
          </cell>
          <cell r="AC17">
            <v>3740</v>
          </cell>
          <cell r="AF17">
            <v>6960</v>
          </cell>
          <cell r="AH17">
            <v>5179</v>
          </cell>
          <cell r="AI17">
            <v>5251</v>
          </cell>
          <cell r="AL17">
            <v>10430</v>
          </cell>
        </row>
        <row r="18">
          <cell r="A18" t="str">
            <v>% of sales</v>
          </cell>
          <cell r="B18">
            <v>1.8885631887451211E-3</v>
          </cell>
          <cell r="C18">
            <v>4.2914168574020245E-3</v>
          </cell>
          <cell r="D18">
            <v>6.2893761692515045E-3</v>
          </cell>
          <cell r="E18">
            <v>1.3867361447879568E-2</v>
          </cell>
          <cell r="F18">
            <v>3.1809818572321388E-2</v>
          </cell>
          <cell r="G18">
            <v>3.1652968084081613E-2</v>
          </cell>
          <cell r="H18">
            <v>8.1343847087241863E-2</v>
          </cell>
          <cell r="I18">
            <v>7.6246597994214682E-2</v>
          </cell>
          <cell r="J18">
            <v>7.1236650731713189E-2</v>
          </cell>
          <cell r="K18">
            <v>6.8097395679387426E-2</v>
          </cell>
          <cell r="L18">
            <v>6.6414678695975976E-2</v>
          </cell>
          <cell r="M18">
            <v>6.5078307157793017E-2</v>
          </cell>
          <cell r="N18">
            <v>6.0612988808150532E-2</v>
          </cell>
          <cell r="O18">
            <v>5.9744026624834204E-2</v>
          </cell>
          <cell r="P18">
            <v>6.0226460891428274E-2</v>
          </cell>
          <cell r="S18">
            <v>3.9351156983093938E-2</v>
          </cell>
          <cell r="T18">
            <v>0.23399056236904248</v>
          </cell>
          <cell r="U18">
            <v>8.1343847087241863E-2</v>
          </cell>
          <cell r="W18">
            <v>3.9351156983093938E-2</v>
          </cell>
          <cell r="X18">
            <v>0.23399056236904248</v>
          </cell>
          <cell r="Y18">
            <v>8.1343847087241863E-2</v>
          </cell>
          <cell r="AB18">
            <v>4.4273339749759381E-2</v>
          </cell>
          <cell r="AC18">
            <v>0.24285714285714285</v>
          </cell>
          <cell r="AF18">
            <v>7.9488350845134767E-2</v>
          </cell>
          <cell r="AH18">
            <v>4.515666634115037E-2</v>
          </cell>
          <cell r="AI18">
            <v>0.21835404876060896</v>
          </cell>
          <cell r="AL18">
            <v>7.6245866969603254E-2</v>
          </cell>
        </row>
        <row r="19">
          <cell r="A19" t="str">
            <v>Manufacturing Expenses (A)</v>
          </cell>
          <cell r="B19">
            <v>352.47399999999999</v>
          </cell>
          <cell r="C19">
            <v>538.78</v>
          </cell>
          <cell r="D19">
            <v>296.125</v>
          </cell>
          <cell r="E19">
            <v>615.58000000000015</v>
          </cell>
          <cell r="F19">
            <v>1371.3</v>
          </cell>
          <cell r="G19">
            <v>2896.4</v>
          </cell>
          <cell r="H19">
            <v>4835.2</v>
          </cell>
          <cell r="I19">
            <v>9639.8426830355274</v>
          </cell>
          <cell r="J19">
            <v>13980.996205966079</v>
          </cell>
          <cell r="K19">
            <v>18780.876760098596</v>
          </cell>
          <cell r="L19">
            <v>23263.690919556608</v>
          </cell>
          <cell r="M19">
            <v>28233.391494340336</v>
          </cell>
          <cell r="N19">
            <v>34620.242437706678</v>
          </cell>
          <cell r="O19">
            <v>40738.657627105596</v>
          </cell>
          <cell r="P19">
            <v>47736.030742695693</v>
          </cell>
          <cell r="S19">
            <v>4835</v>
          </cell>
          <cell r="AF19">
            <v>6198</v>
          </cell>
        </row>
        <row r="20">
          <cell r="A20" t="str">
            <v>% of sales</v>
          </cell>
          <cell r="B20">
            <v>1.8145547809452031E-2</v>
          </cell>
          <cell r="C20">
            <v>2.7736679155842884E-2</v>
          </cell>
          <cell r="D20">
            <v>1.5244671507895569E-2</v>
          </cell>
          <cell r="E20">
            <v>3.1690383746155702E-2</v>
          </cell>
          <cell r="F20">
            <v>7.0595248759061854E-2</v>
          </cell>
          <cell r="G20">
            <v>7.5406857014915271E-2</v>
          </cell>
          <cell r="H20">
            <v>6.0548002499458402E-2</v>
          </cell>
          <cell r="I20">
            <v>7.0469622513770883E-2</v>
          </cell>
          <cell r="J20">
            <v>7.2629288614019794E-2</v>
          </cell>
        </row>
        <row r="21">
          <cell r="A21" t="str">
            <v>Selling &amp; Admin costs (B)</v>
          </cell>
          <cell r="B21">
            <v>131.85900000000001</v>
          </cell>
          <cell r="C21">
            <v>233.31399999999999</v>
          </cell>
          <cell r="D21">
            <v>336.70800000000003</v>
          </cell>
          <cell r="E21">
            <v>697.45999999999981</v>
          </cell>
          <cell r="F21">
            <v>1366.1</v>
          </cell>
          <cell r="G21">
            <v>2225</v>
          </cell>
          <cell r="H21">
            <v>7196.4000000000015</v>
          </cell>
          <cell r="I21">
            <v>8332.8578637349619</v>
          </cell>
          <cell r="J21">
            <v>11909.514798190286</v>
          </cell>
          <cell r="K21">
            <v>16407.468672271312</v>
          </cell>
          <cell r="L21">
            <v>20614.195503506307</v>
          </cell>
          <cell r="M21">
            <v>24593.549013620712</v>
          </cell>
          <cell r="N21">
            <v>29473.51604676346</v>
          </cell>
          <cell r="O21">
            <v>33652.744264244931</v>
          </cell>
          <cell r="P21">
            <v>38243.338129333541</v>
          </cell>
          <cell r="AF21">
            <v>6432</v>
          </cell>
        </row>
        <row r="22">
          <cell r="A22" t="str">
            <v>% of sales</v>
          </cell>
          <cell r="B22">
            <v>6.7881710100788587E-3</v>
          </cell>
          <cell r="C22">
            <v>1.2011128031044817E-2</v>
          </cell>
          <cell r="D22">
            <v>1.7333905796810475E-2</v>
          </cell>
          <cell r="E22">
            <v>3.5905609421348551E-2</v>
          </cell>
          <cell r="F22">
            <v>7.0327550010759424E-2</v>
          </cell>
          <cell r="G22">
            <v>5.7927170576642199E-2</v>
          </cell>
          <cell r="H22">
            <v>9.0115743958285602E-2</v>
          </cell>
          <cell r="I22">
            <v>6.0915241817348843E-2</v>
          </cell>
          <cell r="J22">
            <v>6.186823705463787E-2</v>
          </cell>
        </row>
        <row r="23">
          <cell r="A23" t="str">
            <v>Other Opex (A+B)</v>
          </cell>
          <cell r="B23">
            <v>484.33299999999997</v>
          </cell>
          <cell r="C23">
            <v>772.09399999999994</v>
          </cell>
          <cell r="D23">
            <v>632.83300000000008</v>
          </cell>
          <cell r="E23">
            <v>1313.04</v>
          </cell>
          <cell r="F23">
            <v>2737.3999999999996</v>
          </cell>
          <cell r="G23">
            <v>5121.3999999999996</v>
          </cell>
          <cell r="H23">
            <v>12031.600000000002</v>
          </cell>
          <cell r="I23">
            <v>17972.7</v>
          </cell>
          <cell r="J23">
            <v>25890.511004156368</v>
          </cell>
          <cell r="K23">
            <v>35188.345432369912</v>
          </cell>
          <cell r="L23">
            <v>43877.886423062911</v>
          </cell>
          <cell r="M23">
            <v>52826.940507961044</v>
          </cell>
          <cell r="N23">
            <v>64093.758484470134</v>
          </cell>
          <cell r="O23">
            <v>74391.401891350528</v>
          </cell>
          <cell r="P23">
            <v>85979.368872029241</v>
          </cell>
          <cell r="S23">
            <v>9897.75</v>
          </cell>
          <cell r="T23">
            <v>2133.8500000000022</v>
          </cell>
          <cell r="U23">
            <v>12031.600000000002</v>
          </cell>
          <cell r="W23">
            <v>249</v>
          </cell>
          <cell r="X23">
            <v>53.681761006289364</v>
          </cell>
          <cell r="Y23">
            <v>302.68176100628938</v>
          </cell>
          <cell r="AB23">
            <v>10430</v>
          </cell>
          <cell r="AC23">
            <v>2200</v>
          </cell>
          <cell r="AF23">
            <v>12630</v>
          </cell>
          <cell r="AH23">
            <v>15198</v>
          </cell>
          <cell r="AI23">
            <v>3220</v>
          </cell>
          <cell r="AL23">
            <v>18418</v>
          </cell>
        </row>
        <row r="24">
          <cell r="A24" t="str">
            <v>% of sales</v>
          </cell>
          <cell r="B24">
            <v>0.12497722798081215</v>
          </cell>
          <cell r="C24">
            <v>0.14709090749756051</v>
          </cell>
          <cell r="D24">
            <v>0.24178294158999911</v>
          </cell>
          <cell r="E24">
            <v>0.15312437682143071</v>
          </cell>
          <cell r="F24">
            <v>0.14092279876982128</v>
          </cell>
          <cell r="G24">
            <v>0.13333402759155746</v>
          </cell>
          <cell r="H24">
            <v>0.15066374645774402</v>
          </cell>
          <cell r="I24">
            <v>0.13138486033409288</v>
          </cell>
          <cell r="J24">
            <v>0.13449752566865766</v>
          </cell>
          <cell r="K24">
            <v>0.14171092065458585</v>
          </cell>
          <cell r="L24">
            <v>0.14212890434473363</v>
          </cell>
          <cell r="M24">
            <v>0.14118473721819752</v>
          </cell>
          <cell r="N24">
            <v>0.13726078709940753</v>
          </cell>
          <cell r="O24">
            <v>0.13673786992584827</v>
          </cell>
          <cell r="P24">
            <v>0.13961182727299862</v>
          </cell>
          <cell r="AB24">
            <v>0.14340712223291627</v>
          </cell>
          <cell r="AC24">
            <v>0.14285714285714285</v>
          </cell>
          <cell r="AF24">
            <v>0.1442439470077661</v>
          </cell>
          <cell r="AH24">
            <v>0.13251419483545152</v>
          </cell>
          <cell r="AI24">
            <v>0.13389831213276726</v>
          </cell>
        </row>
        <row r="25">
          <cell r="A25" t="str">
            <v>Total Costs</v>
          </cell>
          <cell r="B25">
            <v>2936.0692999999997</v>
          </cell>
          <cell r="C25">
            <v>4006.3270000000002</v>
          </cell>
          <cell r="D25">
            <v>2325.2890000000002</v>
          </cell>
          <cell r="E25">
            <v>7123.7809999999999</v>
          </cell>
          <cell r="F25">
            <v>14732.160000000002</v>
          </cell>
          <cell r="G25">
            <v>29616.199999999997</v>
          </cell>
          <cell r="H25">
            <v>66641.200000000012</v>
          </cell>
          <cell r="I25">
            <v>117104.59999999999</v>
          </cell>
          <cell r="J25">
            <v>166583.53139083303</v>
          </cell>
          <cell r="K25">
            <v>213401.41645160568</v>
          </cell>
          <cell r="L25">
            <v>261000.12944706733</v>
          </cell>
          <cell r="M25">
            <v>313416.5069082941</v>
          </cell>
          <cell r="N25">
            <v>388226.52376674727</v>
          </cell>
          <cell r="O25">
            <v>450792.62076831271</v>
          </cell>
          <cell r="P25">
            <v>510560.4402564356</v>
          </cell>
          <cell r="S25">
            <v>51118.5</v>
          </cell>
          <cell r="T25">
            <v>15522.700000000012</v>
          </cell>
          <cell r="U25">
            <v>66641.200000000012</v>
          </cell>
          <cell r="W25">
            <v>1286</v>
          </cell>
          <cell r="X25">
            <v>390.50817610062927</v>
          </cell>
          <cell r="Y25">
            <v>1676.5081761006293</v>
          </cell>
          <cell r="AH25">
            <v>98614</v>
          </cell>
          <cell r="AI25">
            <v>20855</v>
          </cell>
          <cell r="AK25">
            <v>-1919</v>
          </cell>
          <cell r="AL25">
            <v>117550</v>
          </cell>
        </row>
        <row r="26">
          <cell r="R26" t="str">
            <v>Sentivity</v>
          </cell>
        </row>
        <row r="27">
          <cell r="A27" t="str">
            <v>EBITDA</v>
          </cell>
          <cell r="B27">
            <v>939.30070000000023</v>
          </cell>
          <cell r="C27">
            <v>1242.7669999999998</v>
          </cell>
          <cell r="D27">
            <v>292.07099999999991</v>
          </cell>
          <cell r="E27">
            <v>1451.2089999999998</v>
          </cell>
          <cell r="F27">
            <v>4692.659999999998</v>
          </cell>
          <cell r="G27">
            <v>8794.1000000000058</v>
          </cell>
          <cell r="H27">
            <v>13216.099999999991</v>
          </cell>
          <cell r="I27">
            <v>19689.699999999997</v>
          </cell>
          <cell r="J27">
            <v>25914.515509591874</v>
          </cell>
          <cell r="K27">
            <v>34909.336663462687</v>
          </cell>
          <cell r="L27">
            <v>47718.822727763385</v>
          </cell>
          <cell r="M27">
            <v>60752.412118118198</v>
          </cell>
          <cell r="N27">
            <v>78722.26648062258</v>
          </cell>
          <cell r="O27">
            <v>93251.263575449004</v>
          </cell>
          <cell r="P27">
            <v>105285.44151047355</v>
          </cell>
          <cell r="R27">
            <v>0</v>
          </cell>
          <cell r="S27">
            <v>11509.899999999987</v>
          </cell>
          <cell r="T27">
            <v>1706.2000000000044</v>
          </cell>
          <cell r="U27">
            <v>13216.099999999991</v>
          </cell>
          <cell r="W27">
            <v>289.55723270440217</v>
          </cell>
          <cell r="X27">
            <v>42.923270440251656</v>
          </cell>
          <cell r="Y27">
            <v>332.48050314465377</v>
          </cell>
          <cell r="AB27">
            <v>9530</v>
          </cell>
          <cell r="AC27">
            <v>1620</v>
          </cell>
          <cell r="AF27">
            <v>11150</v>
          </cell>
          <cell r="AH27">
            <v>16075.600000000006</v>
          </cell>
          <cell r="AI27">
            <v>3193.0999999999985</v>
          </cell>
          <cell r="AK27">
            <v>-24.400000000000091</v>
          </cell>
          <cell r="AL27">
            <v>19244.300000000017</v>
          </cell>
        </row>
        <row r="28">
          <cell r="A28" t="str">
            <v>EBITDA Margin</v>
          </cell>
          <cell r="B28">
            <v>0.24237703754738263</v>
          </cell>
          <cell r="C28">
            <v>0.23675838154165268</v>
          </cell>
          <cell r="D28">
            <v>0.11158992267017143</v>
          </cell>
          <cell r="E28">
            <v>0.16923739852757844</v>
          </cell>
          <cell r="F28">
            <v>0.2415806169632459</v>
          </cell>
          <cell r="G28">
            <v>0.22895160933395484</v>
          </cell>
          <cell r="H28">
            <v>0.16549645430035814</v>
          </cell>
          <cell r="I28">
            <v>0.14393655291192689</v>
          </cell>
          <cell r="J28">
            <v>0.13462222566339541</v>
          </cell>
          <cell r="K28">
            <v>0.14058729324253444</v>
          </cell>
          <cell r="L28">
            <v>0.1545704349914343</v>
          </cell>
          <cell r="M28">
            <v>0.16236627103126577</v>
          </cell>
          <cell r="N28">
            <v>0.16858865067177672</v>
          </cell>
          <cell r="O28">
            <v>0.17140393681280111</v>
          </cell>
          <cell r="P28">
            <v>0.17096069751802437</v>
          </cell>
          <cell r="S28">
            <v>0.18378084064098699</v>
          </cell>
          <cell r="T28">
            <v>9.9031278839624287E-2</v>
          </cell>
          <cell r="U28">
            <v>0.16549645430035814</v>
          </cell>
          <cell r="W28">
            <v>0.18378084064098699</v>
          </cell>
          <cell r="X28">
            <v>9.9031278839624218E-2</v>
          </cell>
          <cell r="Y28">
            <v>0.16549645430035811</v>
          </cell>
          <cell r="AB28">
            <v>0.13103258627801456</v>
          </cell>
          <cell r="AC28">
            <v>0.10519480519480519</v>
          </cell>
          <cell r="AF28">
            <v>0.127341251713111</v>
          </cell>
          <cell r="AH28">
            <v>0.14016615281594849</v>
          </cell>
          <cell r="AI28">
            <v>0.13277972064321084</v>
          </cell>
          <cell r="AL28">
            <v>0.14068056929272649</v>
          </cell>
        </row>
        <row r="30">
          <cell r="A30" t="str">
            <v>Depreciation &amp; amortization</v>
          </cell>
          <cell r="B30">
            <v>29.667999999999999</v>
          </cell>
          <cell r="C30">
            <v>39.325000000000003</v>
          </cell>
          <cell r="D30">
            <v>99.781999999999996</v>
          </cell>
          <cell r="E30">
            <v>135.02000000000001</v>
          </cell>
          <cell r="F30">
            <v>492</v>
          </cell>
          <cell r="G30">
            <v>714.1</v>
          </cell>
          <cell r="H30">
            <v>1718</v>
          </cell>
          <cell r="I30">
            <v>2893.6</v>
          </cell>
          <cell r="J30">
            <v>5064.0474482182863</v>
          </cell>
          <cell r="K30">
            <v>7437.1318093107266</v>
          </cell>
          <cell r="L30">
            <v>8244.7016627133489</v>
          </cell>
          <cell r="M30">
            <v>9129.5020199350547</v>
          </cell>
          <cell r="N30">
            <v>10181.614250118524</v>
          </cell>
          <cell r="O30">
            <v>11285.23807166078</v>
          </cell>
          <cell r="P30">
            <v>12636.454241346488</v>
          </cell>
          <cell r="S30">
            <v>993.75</v>
          </cell>
          <cell r="T30">
            <v>724.25</v>
          </cell>
          <cell r="U30">
            <v>1718</v>
          </cell>
          <cell r="W30">
            <v>25</v>
          </cell>
          <cell r="X30">
            <v>18.220125786163521</v>
          </cell>
          <cell r="Y30">
            <v>43.220125786163521</v>
          </cell>
          <cell r="AB30">
            <v>1170</v>
          </cell>
          <cell r="AC30">
            <v>740</v>
          </cell>
          <cell r="AF30">
            <v>1910</v>
          </cell>
        </row>
        <row r="31">
          <cell r="A31" t="str">
            <v>% of average gross block</v>
          </cell>
          <cell r="C31">
            <v>0.10558322481910566</v>
          </cell>
          <cell r="D31">
            <v>0.11923223531464226</v>
          </cell>
          <cell r="E31">
            <v>9.1404045891573624E-2</v>
          </cell>
          <cell r="F31">
            <v>0.18653922347361054</v>
          </cell>
          <cell r="G31">
            <v>0.15321075328799161</v>
          </cell>
          <cell r="H31">
            <v>0.11114741265256083</v>
          </cell>
          <cell r="I31">
            <v>8.7179077744419131E-2</v>
          </cell>
          <cell r="J31">
            <v>8.2221368712563539E-2</v>
          </cell>
          <cell r="K31">
            <v>8.4550502773197062E-2</v>
          </cell>
          <cell r="L31">
            <v>8.4386381782237327E-2</v>
          </cell>
          <cell r="M31">
            <v>8.6749725032785052E-2</v>
          </cell>
          <cell r="N31">
            <v>8.9090166498276502E-2</v>
          </cell>
          <cell r="O31">
            <v>8.8903252963019444E-2</v>
          </cell>
          <cell r="P31">
            <v>8.8859006320705425E-2</v>
          </cell>
        </row>
        <row r="32">
          <cell r="A32" t="str">
            <v>Amortization of Goodwill</v>
          </cell>
          <cell r="C32">
            <v>0</v>
          </cell>
          <cell r="D32">
            <v>0</v>
          </cell>
          <cell r="E32">
            <v>1.1000000000000001</v>
          </cell>
          <cell r="F32">
            <v>1.2999999999999998</v>
          </cell>
          <cell r="G32">
            <v>1.8000000000000003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Prelimnary Expenses</v>
          </cell>
          <cell r="B33">
            <v>0.193</v>
          </cell>
          <cell r="C33">
            <v>0.18234</v>
          </cell>
          <cell r="D33">
            <v>0.193</v>
          </cell>
          <cell r="E33">
            <v>0.87</v>
          </cell>
          <cell r="F33">
            <v>1.8129999999999999</v>
          </cell>
          <cell r="G33">
            <v>1.8</v>
          </cell>
          <cell r="H33">
            <v>17.100000000000001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5">
          <cell r="A35" t="str">
            <v>EBIT</v>
          </cell>
          <cell r="B35">
            <v>909.43970000000024</v>
          </cell>
          <cell r="C35">
            <v>1203.2596599999997</v>
          </cell>
          <cell r="D35">
            <v>192.09599999999992</v>
          </cell>
          <cell r="E35">
            <v>1314.2190000000001</v>
          </cell>
          <cell r="F35">
            <v>4197.5469999999978</v>
          </cell>
          <cell r="G35">
            <v>8076.4000000000051</v>
          </cell>
          <cell r="H35">
            <v>11480.999999999991</v>
          </cell>
          <cell r="I35">
            <v>16796.099999999999</v>
          </cell>
          <cell r="J35">
            <v>20850.468061373587</v>
          </cell>
          <cell r="K35">
            <v>27472.204854151962</v>
          </cell>
          <cell r="L35">
            <v>39474.121065050036</v>
          </cell>
          <cell r="M35">
            <v>51622.910098183143</v>
          </cell>
          <cell r="N35">
            <v>68540.652230504056</v>
          </cell>
          <cell r="O35">
            <v>81966.025503788231</v>
          </cell>
          <cell r="P35">
            <v>92648.987269127072</v>
          </cell>
          <cell r="S35">
            <v>10516.149999999987</v>
          </cell>
          <cell r="T35">
            <v>981.95000000000437</v>
          </cell>
          <cell r="U35">
            <v>11480.999999999991</v>
          </cell>
          <cell r="W35">
            <v>0</v>
          </cell>
          <cell r="X35">
            <v>0</v>
          </cell>
          <cell r="Y35">
            <v>0</v>
          </cell>
          <cell r="AB35">
            <v>9530</v>
          </cell>
          <cell r="AC35">
            <v>1620</v>
          </cell>
          <cell r="AF35">
            <v>11150</v>
          </cell>
        </row>
        <row r="36">
          <cell r="A36" t="str">
            <v>EBIT Margin</v>
          </cell>
          <cell r="B36">
            <v>0.23467170876587276</v>
          </cell>
          <cell r="C36">
            <v>0.22923187506262979</v>
          </cell>
          <cell r="D36">
            <v>7.3393037258917354E-2</v>
          </cell>
          <cell r="E36">
            <v>0.15326186969314251</v>
          </cell>
          <cell r="F36">
            <v>0.21609193804627264</v>
          </cell>
          <cell r="G36">
            <v>0.21026651705401947</v>
          </cell>
          <cell r="H36">
            <v>0.14376894786074648</v>
          </cell>
          <cell r="I36">
            <v>0.12278362475629467</v>
          </cell>
          <cell r="J36">
            <v>0.10831521876250041</v>
          </cell>
          <cell r="K36">
            <v>0.11063638811252452</v>
          </cell>
          <cell r="L36">
            <v>0.12786426225849404</v>
          </cell>
          <cell r="M36">
            <v>0.13796685794348174</v>
          </cell>
          <cell r="N36">
            <v>0.1467840878101303</v>
          </cell>
          <cell r="O36">
            <v>0.15066068723970225</v>
          </cell>
          <cell r="P36">
            <v>0.15044183944741177</v>
          </cell>
          <cell r="S36">
            <v>0.16791343863167491</v>
          </cell>
          <cell r="T36">
            <v>5.6994352512348641E-2</v>
          </cell>
          <cell r="U36">
            <v>0.14376894786074648</v>
          </cell>
          <cell r="W36">
            <v>0</v>
          </cell>
          <cell r="X36">
            <v>0</v>
          </cell>
          <cell r="Y36">
            <v>0</v>
          </cell>
          <cell r="AB36">
            <v>0.13103258627801456</v>
          </cell>
          <cell r="AC36">
            <v>0.10519480519480519</v>
          </cell>
          <cell r="AF36">
            <v>0.127341251713111</v>
          </cell>
        </row>
        <row r="38">
          <cell r="A38" t="str">
            <v>Interest &amp; Finance Charges</v>
          </cell>
          <cell r="B38">
            <v>34.701999999999998</v>
          </cell>
          <cell r="C38">
            <v>47.273000000000003</v>
          </cell>
          <cell r="D38">
            <v>80.302000000000007</v>
          </cell>
          <cell r="E38">
            <v>275.63</v>
          </cell>
          <cell r="F38">
            <v>458.3</v>
          </cell>
          <cell r="G38">
            <v>647.69999999999993</v>
          </cell>
          <cell r="H38">
            <v>2763.4</v>
          </cell>
          <cell r="I38">
            <v>5765.5</v>
          </cell>
          <cell r="J38">
            <v>7251.9365908668751</v>
          </cell>
          <cell r="K38">
            <v>8819.0324542622584</v>
          </cell>
          <cell r="L38">
            <v>8486.6161667433607</v>
          </cell>
          <cell r="M38">
            <v>7474.6815855635459</v>
          </cell>
          <cell r="N38">
            <v>6512.2805918457498</v>
          </cell>
          <cell r="O38">
            <v>5571.2218681611748</v>
          </cell>
          <cell r="P38">
            <v>4640.4595793450571</v>
          </cell>
          <cell r="S38">
            <v>1192.5</v>
          </cell>
          <cell r="T38">
            <v>1570.9</v>
          </cell>
          <cell r="U38">
            <v>2763.4</v>
          </cell>
          <cell r="W38">
            <v>30</v>
          </cell>
          <cell r="X38">
            <v>39.519496855345913</v>
          </cell>
          <cell r="Y38">
            <v>69.51949685534592</v>
          </cell>
          <cell r="AB38">
            <v>1420</v>
          </cell>
          <cell r="AC38">
            <v>1480</v>
          </cell>
          <cell r="AD38">
            <v>1140</v>
          </cell>
          <cell r="AF38">
            <v>4040</v>
          </cell>
        </row>
        <row r="39">
          <cell r="A39" t="str">
            <v>Cost of Funds (%)</v>
          </cell>
          <cell r="C39">
            <v>0.14468632116978217</v>
          </cell>
          <cell r="D39">
            <v>0.1060174284086626</v>
          </cell>
          <cell r="E39">
            <v>0.15969954722921603</v>
          </cell>
          <cell r="F39">
            <v>0.14453446530447481</v>
          </cell>
          <cell r="G39">
            <v>0.15302813548790267</v>
          </cell>
          <cell r="H39">
            <v>9.8468840530649929E-2</v>
          </cell>
          <cell r="I39">
            <v>7.638174045178564E-2</v>
          </cell>
          <cell r="J39">
            <v>6.3237122895489759E-2</v>
          </cell>
          <cell r="K39">
            <v>6.6397978146577885E-2</v>
          </cell>
          <cell r="L39">
            <v>6.832183077835155E-2</v>
          </cell>
          <cell r="M39">
            <v>7.1900013133914281E-2</v>
          </cell>
          <cell r="N39">
            <v>7.3280499999999998E-2</v>
          </cell>
          <cell r="O39">
            <v>7.2952449999999988E-2</v>
          </cell>
          <cell r="P39">
            <v>7.2657204999999989E-2</v>
          </cell>
        </row>
        <row r="40">
          <cell r="A40" t="str">
            <v>Non Operating income</v>
          </cell>
          <cell r="B40">
            <v>65.884</v>
          </cell>
          <cell r="C40">
            <v>81.617999999999995</v>
          </cell>
          <cell r="D40">
            <v>69.394999999999996</v>
          </cell>
          <cell r="E40">
            <v>173.63</v>
          </cell>
          <cell r="F40">
            <v>234.29999999999998</v>
          </cell>
          <cell r="G40">
            <v>744.6</v>
          </cell>
          <cell r="H40">
            <v>964.99999999999989</v>
          </cell>
          <cell r="I40">
            <v>2645.5</v>
          </cell>
          <cell r="J40">
            <v>2573.3202978637746</v>
          </cell>
          <cell r="K40">
            <v>2781.3768732556323</v>
          </cell>
          <cell r="L40">
            <v>3143.1059993116805</v>
          </cell>
          <cell r="M40">
            <v>3404.5880509021235</v>
          </cell>
          <cell r="N40">
            <v>3429.758039105006</v>
          </cell>
          <cell r="O40">
            <v>4166.5276987585521</v>
          </cell>
          <cell r="P40">
            <v>5411.28152651447</v>
          </cell>
          <cell r="S40">
            <v>795</v>
          </cell>
          <cell r="T40">
            <v>169.99999999999989</v>
          </cell>
          <cell r="U40">
            <v>964.99999999999989</v>
          </cell>
          <cell r="W40">
            <v>20</v>
          </cell>
          <cell r="X40">
            <v>4.2767295597484249</v>
          </cell>
          <cell r="Y40">
            <v>24.276729559748425</v>
          </cell>
          <cell r="AB40">
            <v>680</v>
          </cell>
          <cell r="AC40">
            <v>280</v>
          </cell>
          <cell r="AD40">
            <v>730</v>
          </cell>
          <cell r="AF40">
            <v>1690</v>
          </cell>
        </row>
        <row r="41">
          <cell r="A41" t="str">
            <v>Profit Before Tax</v>
          </cell>
          <cell r="B41">
            <v>940.62170000000026</v>
          </cell>
          <cell r="C41">
            <v>1237.6046599999997</v>
          </cell>
          <cell r="D41">
            <v>181.18899999999988</v>
          </cell>
          <cell r="E41">
            <v>1212.2190000000001</v>
          </cell>
          <cell r="F41">
            <v>3973.5469999999978</v>
          </cell>
          <cell r="G41">
            <v>8173.3000000000056</v>
          </cell>
          <cell r="H41">
            <v>9682.5999999999913</v>
          </cell>
          <cell r="I41">
            <v>13676.099999999997</v>
          </cell>
          <cell r="J41">
            <v>16171.851768370485</v>
          </cell>
          <cell r="K41">
            <v>21434.549273145334</v>
          </cell>
          <cell r="L41">
            <v>34130.610897618353</v>
          </cell>
          <cell r="M41">
            <v>47552.816563521723</v>
          </cell>
          <cell r="N41">
            <v>65458.129677763318</v>
          </cell>
          <cell r="O41">
            <v>80561.331334385613</v>
          </cell>
          <cell r="P41">
            <v>93419.809216296475</v>
          </cell>
          <cell r="S41">
            <v>10118.649999999987</v>
          </cell>
          <cell r="T41">
            <v>-418.94999999999584</v>
          </cell>
          <cell r="U41">
            <v>9699.6999999999916</v>
          </cell>
          <cell r="W41">
            <v>254.55723270440217</v>
          </cell>
          <cell r="X41">
            <v>-10.539622641509354</v>
          </cell>
          <cell r="Y41">
            <v>244.01761006289274</v>
          </cell>
          <cell r="AB41">
            <v>7630</v>
          </cell>
          <cell r="AC41">
            <v>-310</v>
          </cell>
          <cell r="AD41">
            <v>-410</v>
          </cell>
          <cell r="AF41">
            <v>6910</v>
          </cell>
        </row>
        <row r="42">
          <cell r="B42">
            <v>939.10770000000025</v>
          </cell>
          <cell r="S42">
            <v>0.16156647782795008</v>
          </cell>
          <cell r="T42">
            <v>-2.4316700427769355E-2</v>
          </cell>
          <cell r="U42">
            <v>0.12146290946475766</v>
          </cell>
          <cell r="W42">
            <v>0.16156647782795008</v>
          </cell>
          <cell r="X42">
            <v>-2.431670042776941E-2</v>
          </cell>
          <cell r="Y42">
            <v>0.12146290946475759</v>
          </cell>
          <cell r="AB42">
            <v>0.10490856592877768</v>
          </cell>
          <cell r="AC42">
            <v>-2.012987012987013E-2</v>
          </cell>
          <cell r="AF42">
            <v>7.8917313841936954E-2</v>
          </cell>
        </row>
        <row r="43">
          <cell r="A43" t="str">
            <v>Current Tax</v>
          </cell>
          <cell r="B43">
            <v>108</v>
          </cell>
          <cell r="C43">
            <v>125</v>
          </cell>
          <cell r="D43">
            <v>29</v>
          </cell>
          <cell r="E43">
            <v>123.96000000000001</v>
          </cell>
          <cell r="F43">
            <v>489.7</v>
          </cell>
          <cell r="G43">
            <v>1136.3</v>
          </cell>
          <cell r="H43">
            <v>1272.0999999999999</v>
          </cell>
          <cell r="I43">
            <v>1555.2</v>
          </cell>
          <cell r="J43">
            <v>1829.7548614895263</v>
          </cell>
          <cell r="K43">
            <v>2563.201759944915</v>
          </cell>
          <cell r="L43">
            <v>4354.4517999818436</v>
          </cell>
          <cell r="M43">
            <v>6785.1291898948666</v>
          </cell>
          <cell r="N43">
            <v>9822.0226305840915</v>
          </cell>
          <cell r="O43">
            <v>12493.636548280459</v>
          </cell>
          <cell r="P43">
            <v>15079.449147334206</v>
          </cell>
        </row>
        <row r="44">
          <cell r="A44" t="str">
            <v>Deferred Tax</v>
          </cell>
          <cell r="B44">
            <v>-0.14499999999999999</v>
          </cell>
          <cell r="C44">
            <v>-0.14499999999999999</v>
          </cell>
          <cell r="D44">
            <v>-0.14499999999999999</v>
          </cell>
          <cell r="E44">
            <v>-94.048000000000002</v>
          </cell>
          <cell r="F44">
            <v>-167.41</v>
          </cell>
          <cell r="G44">
            <v>-568.20000000000005</v>
          </cell>
          <cell r="H44">
            <v>-125.7</v>
          </cell>
          <cell r="I44">
            <v>-42.3</v>
          </cell>
          <cell r="J44">
            <v>-39.738586619228641</v>
          </cell>
          <cell r="K44">
            <v>-46.266183821061198</v>
          </cell>
          <cell r="L44">
            <v>-61.974968507642778</v>
          </cell>
          <cell r="M44">
            <v>-72.889109471676861</v>
          </cell>
          <cell r="N44">
            <v>-59.101627679849535</v>
          </cell>
          <cell r="O44">
            <v>0</v>
          </cell>
          <cell r="P44">
            <v>103.52407527684895</v>
          </cell>
        </row>
        <row r="45">
          <cell r="A45" t="str">
            <v>Total Tax</v>
          </cell>
          <cell r="B45">
            <v>107.855</v>
          </cell>
          <cell r="C45">
            <v>124.855</v>
          </cell>
          <cell r="D45">
            <v>28.855</v>
          </cell>
          <cell r="E45">
            <v>29.912000000000006</v>
          </cell>
          <cell r="F45">
            <v>322.28999999999996</v>
          </cell>
          <cell r="G45">
            <v>568.09999999999991</v>
          </cell>
          <cell r="H45">
            <v>1146.3999999999999</v>
          </cell>
          <cell r="I45">
            <v>1512.9</v>
          </cell>
          <cell r="J45">
            <v>1790.0162748702976</v>
          </cell>
          <cell r="K45">
            <v>2516.9355761238539</v>
          </cell>
          <cell r="L45">
            <v>4292.4768314742005</v>
          </cell>
          <cell r="M45">
            <v>6712.2400804231902</v>
          </cell>
          <cell r="N45">
            <v>9762.9210029042424</v>
          </cell>
          <cell r="O45">
            <v>12493.636548280459</v>
          </cell>
          <cell r="P45">
            <v>15182.973222611055</v>
          </cell>
          <cell r="S45">
            <v>516.75</v>
          </cell>
          <cell r="T45">
            <v>517.84999999999991</v>
          </cell>
          <cell r="U45">
            <v>1034.5999999999999</v>
          </cell>
          <cell r="W45">
            <v>13</v>
          </cell>
          <cell r="X45">
            <v>13.02767295597484</v>
          </cell>
          <cell r="Y45">
            <v>26.02767295597484</v>
          </cell>
          <cell r="AB45">
            <v>1020</v>
          </cell>
          <cell r="AC45">
            <v>220</v>
          </cell>
          <cell r="AD45">
            <v>0</v>
          </cell>
          <cell r="AF45">
            <v>1240</v>
          </cell>
        </row>
        <row r="46">
          <cell r="A46" t="str">
            <v>Effective Tax rate</v>
          </cell>
          <cell r="B46">
            <v>0.11466352519828106</v>
          </cell>
          <cell r="C46">
            <v>0.10088439712242198</v>
          </cell>
          <cell r="D46">
            <v>0.15925359707267009</v>
          </cell>
          <cell r="E46">
            <v>2.467540931135381E-2</v>
          </cell>
          <cell r="F46">
            <v>8.110889338920621E-2</v>
          </cell>
          <cell r="G46">
            <v>6.9506808755337449E-2</v>
          </cell>
          <cell r="H46">
            <v>0.11839795096358426</v>
          </cell>
          <cell r="I46">
            <v>0.1106236427051572</v>
          </cell>
          <cell r="J46">
            <v>0.11068715571405859</v>
          </cell>
          <cell r="K46">
            <v>0.1174242361735706</v>
          </cell>
          <cell r="L46">
            <v>0.12576618813974205</v>
          </cell>
          <cell r="M46">
            <v>0.14115336515255381</v>
          </cell>
          <cell r="N46">
            <v>0.14914757037766066</v>
          </cell>
          <cell r="O46">
            <v>0.15508229992405623</v>
          </cell>
          <cell r="P46">
            <v>0.16252413005316313</v>
          </cell>
          <cell r="AB46">
            <v>0.13368283093053734</v>
          </cell>
          <cell r="AC46">
            <v>-0.70967741935483875</v>
          </cell>
          <cell r="AF46">
            <v>0.17945007235890015</v>
          </cell>
        </row>
        <row r="48">
          <cell r="A48" t="str">
            <v>Profit before Minority Interest (PATMI)</v>
          </cell>
          <cell r="B48">
            <v>832.76670000000024</v>
          </cell>
          <cell r="C48">
            <v>1112.7496599999997</v>
          </cell>
          <cell r="D48">
            <v>152.33399999999989</v>
          </cell>
          <cell r="E48">
            <v>1182.307</v>
          </cell>
          <cell r="F48">
            <v>3651.2569999999978</v>
          </cell>
          <cell r="G48">
            <v>7605.2000000000062</v>
          </cell>
          <cell r="H48">
            <v>8536.1999999999916</v>
          </cell>
          <cell r="I48">
            <v>12163.199999999997</v>
          </cell>
          <cell r="J48">
            <v>14381.835493500188</v>
          </cell>
          <cell r="K48">
            <v>18917.613697021479</v>
          </cell>
          <cell r="L48">
            <v>29838.134066144154</v>
          </cell>
          <cell r="M48">
            <v>40840.576483098535</v>
          </cell>
          <cell r="N48">
            <v>55695.208674859074</v>
          </cell>
          <cell r="O48">
            <v>68067.694786105159</v>
          </cell>
          <cell r="P48">
            <v>78236.835993685425</v>
          </cell>
          <cell r="AB48">
            <v>6550</v>
          </cell>
          <cell r="AC48">
            <v>-530</v>
          </cell>
          <cell r="AD48">
            <v>-410</v>
          </cell>
          <cell r="AF48">
            <v>5610</v>
          </cell>
        </row>
        <row r="49">
          <cell r="A49" t="str">
            <v xml:space="preserve">Minority interest in share of loss/ (profit) </v>
          </cell>
          <cell r="B49">
            <v>13.836</v>
          </cell>
          <cell r="C49">
            <v>5.4189999999999996</v>
          </cell>
          <cell r="D49">
            <v>0</v>
          </cell>
          <cell r="E49">
            <v>0</v>
          </cell>
          <cell r="F49">
            <v>2.1054999999999984</v>
          </cell>
          <cell r="G49">
            <v>-10.199999999999999</v>
          </cell>
          <cell r="H49">
            <v>-7.7</v>
          </cell>
          <cell r="I49">
            <v>-428</v>
          </cell>
          <cell r="J49">
            <v>-1097.7341991661738</v>
          </cell>
          <cell r="K49">
            <v>-1612.8799306277547</v>
          </cell>
          <cell r="L49">
            <v>-2562.7868155788269</v>
          </cell>
          <cell r="M49">
            <v>-3525.7812929581978</v>
          </cell>
          <cell r="N49">
            <v>-3927.4628603212441</v>
          </cell>
          <cell r="O49">
            <v>-4381.6527233175302</v>
          </cell>
          <cell r="P49">
            <v>-4764.7137131080763</v>
          </cell>
          <cell r="AB49">
            <v>-50</v>
          </cell>
          <cell r="AC49">
            <v>0</v>
          </cell>
          <cell r="AD49">
            <v>100</v>
          </cell>
          <cell r="AF49">
            <v>50</v>
          </cell>
        </row>
        <row r="50">
          <cell r="A50" t="str">
            <v>Share of profits in Associates</v>
          </cell>
          <cell r="I50">
            <v>557.5</v>
          </cell>
          <cell r="J50">
            <v>1066.384611229859</v>
          </cell>
          <cell r="K50">
            <v>2533.1222988025838</v>
          </cell>
          <cell r="L50">
            <v>3776.0627973584778</v>
          </cell>
          <cell r="M50">
            <v>4402.1889156115085</v>
          </cell>
          <cell r="N50">
            <v>5303.7253022254645</v>
          </cell>
          <cell r="O50">
            <v>6345.8061916600436</v>
          </cell>
          <cell r="P50">
            <v>7595.3906602498564</v>
          </cell>
        </row>
        <row r="51">
          <cell r="A51" t="str">
            <v>Consolidated Net Income</v>
          </cell>
          <cell r="B51">
            <v>846.60270000000025</v>
          </cell>
          <cell r="C51">
            <v>1118.1686599999998</v>
          </cell>
          <cell r="D51">
            <v>152.33399999999989</v>
          </cell>
          <cell r="E51">
            <v>1182.307</v>
          </cell>
          <cell r="F51">
            <v>3653.3624999999979</v>
          </cell>
          <cell r="G51">
            <v>7595.0000000000064</v>
          </cell>
          <cell r="H51">
            <v>8528.4999999999909</v>
          </cell>
          <cell r="I51">
            <v>12292.699999999997</v>
          </cell>
          <cell r="J51">
            <v>14350.485905563874</v>
          </cell>
          <cell r="K51">
            <v>19837.856065196309</v>
          </cell>
          <cell r="L51">
            <v>31051.410047923804</v>
          </cell>
          <cell r="M51">
            <v>41716.984105751842</v>
          </cell>
          <cell r="N51">
            <v>57071.4711167633</v>
          </cell>
          <cell r="O51">
            <v>70031.848254447672</v>
          </cell>
          <cell r="P51">
            <v>81067.512940827204</v>
          </cell>
        </row>
        <row r="52">
          <cell r="A52" t="str">
            <v>Extraordinary / Prior Period Items</v>
          </cell>
          <cell r="E52">
            <v>266.93</v>
          </cell>
          <cell r="F52">
            <v>0</v>
          </cell>
          <cell r="G52">
            <v>0</v>
          </cell>
          <cell r="H52">
            <v>111.8</v>
          </cell>
          <cell r="I52">
            <v>-1991.7</v>
          </cell>
        </row>
        <row r="53">
          <cell r="A53" t="str">
            <v>Net Profit Reported (PAT)</v>
          </cell>
          <cell r="B53">
            <v>846.60270000000025</v>
          </cell>
          <cell r="C53">
            <v>1118.1686599999998</v>
          </cell>
          <cell r="D53">
            <v>152.33399999999989</v>
          </cell>
          <cell r="E53">
            <v>1449.2370000000001</v>
          </cell>
          <cell r="F53">
            <v>3653.3624999999979</v>
          </cell>
          <cell r="G53">
            <v>7595.0000000000064</v>
          </cell>
          <cell r="H53">
            <v>8640.2999999999902</v>
          </cell>
          <cell r="I53">
            <v>10300.999999999996</v>
          </cell>
          <cell r="J53">
            <v>14350.485905563874</v>
          </cell>
          <cell r="K53">
            <v>19837.856065196309</v>
          </cell>
          <cell r="L53">
            <v>31051.410047923804</v>
          </cell>
          <cell r="M53">
            <v>41716.984105751842</v>
          </cell>
          <cell r="N53">
            <v>57071.4711167633</v>
          </cell>
          <cell r="O53">
            <v>70031.848254447672</v>
          </cell>
          <cell r="P53">
            <v>81067.512940827204</v>
          </cell>
          <cell r="S53">
            <v>9601.8999999999869</v>
          </cell>
          <cell r="T53">
            <v>-936.79999999999575</v>
          </cell>
          <cell r="U53">
            <v>8640.2999999999902</v>
          </cell>
          <cell r="W53">
            <v>241.55723270440217</v>
          </cell>
          <cell r="X53">
            <v>-23.567295597484193</v>
          </cell>
          <cell r="Y53">
            <v>217.36603773584881</v>
          </cell>
          <cell r="AB53">
            <v>6500</v>
          </cell>
          <cell r="AC53">
            <v>-530</v>
          </cell>
          <cell r="AD53">
            <v>-310</v>
          </cell>
          <cell r="AE53">
            <v>0</v>
          </cell>
          <cell r="AF53">
            <v>5660</v>
          </cell>
        </row>
        <row r="54">
          <cell r="A54" t="str">
            <v>Growth</v>
          </cell>
          <cell r="C54">
            <v>0.32077143151090759</v>
          </cell>
          <cell r="D54">
            <v>-0.86376473831774181</v>
          </cell>
          <cell r="E54">
            <v>6.7612811322488797</v>
          </cell>
          <cell r="F54">
            <v>2.0900286473817697</v>
          </cell>
          <cell r="G54">
            <v>1.0789067605527816</v>
          </cell>
          <cell r="H54">
            <v>0.12290980908492211</v>
          </cell>
          <cell r="I54">
            <v>0.44136718062965463</v>
          </cell>
          <cell r="J54">
            <v>0.16739901775556842</v>
          </cell>
          <cell r="K54">
            <v>0.38238218522655809</v>
          </cell>
          <cell r="L54">
            <v>0.56526037621578684</v>
          </cell>
          <cell r="M54">
            <v>0.34348115081946728</v>
          </cell>
          <cell r="N54">
            <v>0.3680632083107469</v>
          </cell>
          <cell r="O54">
            <v>0.22709029369802924</v>
          </cell>
          <cell r="P54">
            <v>0.15758065739295501</v>
          </cell>
          <cell r="S54">
            <v>0.1533154287831078</v>
          </cell>
          <cell r="T54">
            <v>-5.4373755724393021E-2</v>
          </cell>
          <cell r="U54">
            <v>0.10819674594558031</v>
          </cell>
          <cell r="W54">
            <v>0.1533154287831078</v>
          </cell>
          <cell r="X54">
            <v>-5.4373755724393069E-2</v>
          </cell>
          <cell r="Y54">
            <v>0.10819674594558031</v>
          </cell>
          <cell r="AB54">
            <v>8.9371648563178877E-2</v>
          </cell>
          <cell r="AC54">
            <v>-3.4415584415584413E-2</v>
          </cell>
          <cell r="AD54" t="e">
            <v>#DIV/0!</v>
          </cell>
          <cell r="AF54">
            <v>6.4641388761991783E-2</v>
          </cell>
        </row>
        <row r="55">
          <cell r="A55" t="str">
            <v>Net Profit Margin</v>
          </cell>
          <cell r="B55">
            <v>0.21845725698449445</v>
          </cell>
          <cell r="C55">
            <v>0.21302126805121033</v>
          </cell>
          <cell r="D55">
            <v>5.8201393770822465E-2</v>
          </cell>
          <cell r="E55">
            <v>0.13787852813822524</v>
          </cell>
          <cell r="F55">
            <v>0.18807703237404505</v>
          </cell>
          <cell r="G55">
            <v>0.19773342046274062</v>
          </cell>
          <cell r="H55">
            <v>0.1067967487004944</v>
          </cell>
          <cell r="I55">
            <v>8.986266240625522E-2</v>
          </cell>
          <cell r="J55">
            <v>7.4548735099567373E-2</v>
          </cell>
          <cell r="K55">
            <v>7.9891248430966469E-2</v>
          </cell>
          <cell r="L55">
            <v>0.10058148302582691</v>
          </cell>
          <cell r="M55">
            <v>0.11149238214200008</v>
          </cell>
          <cell r="N55">
            <v>0.12222212008843461</v>
          </cell>
          <cell r="O55">
            <v>0.12872463098987263</v>
          </cell>
          <cell r="P55">
            <v>0.1316360396991505</v>
          </cell>
        </row>
        <row r="57">
          <cell r="A57" t="str">
            <v>Dividend Payout - Forecast based on Stand Alone A/c</v>
          </cell>
        </row>
        <row r="58">
          <cell r="A58" t="str">
            <v>DPS</v>
          </cell>
          <cell r="B58">
            <v>9.9999178570548466</v>
          </cell>
          <cell r="C58">
            <v>2.8000065714356124</v>
          </cell>
          <cell r="D58">
            <v>0.99999178570548464</v>
          </cell>
          <cell r="E58">
            <v>2.0000000000000004</v>
          </cell>
          <cell r="F58">
            <v>0.80018407731247121</v>
          </cell>
          <cell r="G58">
            <v>0.99996042171118849</v>
          </cell>
          <cell r="H58">
            <v>0.9999833892111466</v>
          </cell>
          <cell r="I58">
            <v>1</v>
          </cell>
          <cell r="J58">
            <v>1.2</v>
          </cell>
          <cell r="K58">
            <v>1.75</v>
          </cell>
          <cell r="L58">
            <v>3.5</v>
          </cell>
          <cell r="M58">
            <v>5</v>
          </cell>
          <cell r="N58">
            <v>7.5</v>
          </cell>
          <cell r="O58">
            <v>10</v>
          </cell>
          <cell r="P58">
            <v>12.5</v>
          </cell>
        </row>
        <row r="59">
          <cell r="A59" t="str">
            <v>Diluted DPS</v>
          </cell>
          <cell r="B59">
            <v>2.4999794642637116</v>
          </cell>
          <cell r="C59">
            <v>1.3964185970100214</v>
          </cell>
          <cell r="D59">
            <v>0.49999178577295877</v>
          </cell>
          <cell r="E59">
            <v>2.0000000000000004</v>
          </cell>
          <cell r="F59">
            <v>0.80018407731247121</v>
          </cell>
          <cell r="G59">
            <v>0.99996042171118849</v>
          </cell>
          <cell r="H59">
            <v>0.99975617567275266</v>
          </cell>
          <cell r="I59">
            <v>0.96428459159605329</v>
          </cell>
          <cell r="J59">
            <v>1.2</v>
          </cell>
          <cell r="K59">
            <v>1.75</v>
          </cell>
          <cell r="L59">
            <v>3.5</v>
          </cell>
          <cell r="M59">
            <v>5</v>
          </cell>
          <cell r="N59">
            <v>7.5</v>
          </cell>
          <cell r="O59">
            <v>10</v>
          </cell>
          <cell r="P59">
            <v>12.5</v>
          </cell>
        </row>
        <row r="60">
          <cell r="A60" t="str">
            <v>Payout (%)</v>
          </cell>
          <cell r="B60">
            <v>7.1897951660206127E-2</v>
          </cell>
          <cell r="C60">
            <v>0.15242333835398322</v>
          </cell>
          <cell r="D60">
            <v>0.39957593183399664</v>
          </cell>
          <cell r="E60">
            <v>0.18853304238955376</v>
          </cell>
          <cell r="F60">
            <v>0.10911504045350491</v>
          </cell>
          <cell r="G60">
            <v>0.19962269554514642</v>
          </cell>
          <cell r="H60">
            <v>0.15460695130275601</v>
          </cell>
          <cell r="I60">
            <v>0.13421930107570912</v>
          </cell>
        </row>
        <row r="61">
          <cell r="A61" t="str">
            <v>Payout (%) - Based on Consolidated</v>
          </cell>
          <cell r="E61">
            <v>0.19071202542181415</v>
          </cell>
          <cell r="F61">
            <v>0.10912805885752279</v>
          </cell>
          <cell r="G61">
            <v>0.21707019171201128</v>
          </cell>
          <cell r="H61">
            <v>0.19190033068392806</v>
          </cell>
          <cell r="I61">
            <v>0.17034525031699282</v>
          </cell>
          <cell r="J61">
            <v>0.14684492133022817</v>
          </cell>
          <cell r="K61">
            <v>0.155426421201629</v>
          </cell>
          <cell r="L61">
            <v>0.20510952274074157</v>
          </cell>
          <cell r="M61">
            <v>0.21806453861891228</v>
          </cell>
          <cell r="N61">
            <v>0.23906412740418317</v>
          </cell>
          <cell r="O61">
            <v>0.25974584598354333</v>
          </cell>
          <cell r="P61">
            <v>0.28047268223254462</v>
          </cell>
        </row>
        <row r="63">
          <cell r="A63" t="str">
            <v>Dividend on Equity Shares (Rs Million)</v>
          </cell>
          <cell r="C63">
            <v>170</v>
          </cell>
          <cell r="D63">
            <v>60.869</v>
          </cell>
          <cell r="E63">
            <v>243.48000000000002</v>
          </cell>
          <cell r="F63">
            <v>347.76</v>
          </cell>
          <cell r="G63">
            <v>1439.1</v>
          </cell>
          <cell r="H63">
            <v>1445.4</v>
          </cell>
          <cell r="I63">
            <v>1496.9343999999999</v>
          </cell>
          <cell r="J63">
            <v>1798.6882799999998</v>
          </cell>
          <cell r="K63">
            <v>2632.7925749999999</v>
          </cell>
          <cell r="L63">
            <v>5440.2841499999995</v>
          </cell>
          <cell r="M63">
            <v>7771.8344999999999</v>
          </cell>
          <cell r="N63">
            <v>11657.751749999999</v>
          </cell>
          <cell r="O63">
            <v>15543.669</v>
          </cell>
          <cell r="P63">
            <v>19429.58625</v>
          </cell>
        </row>
        <row r="64">
          <cell r="A64" t="str">
            <v>Dividend Tax on Equity Shares (Rs Million)</v>
          </cell>
          <cell r="D64">
            <v>7.97</v>
          </cell>
          <cell r="E64">
            <v>31.871677138714354</v>
          </cell>
          <cell r="F64">
            <v>48.487225609756095</v>
          </cell>
          <cell r="G64">
            <v>205.43036339905203</v>
          </cell>
          <cell r="H64">
            <v>208.94253282275713</v>
          </cell>
          <cell r="I64">
            <v>254.40400128000002</v>
          </cell>
          <cell r="J64">
            <v>305.68707318600002</v>
          </cell>
          <cell r="K64">
            <v>447.44309812125005</v>
          </cell>
          <cell r="L64">
            <v>924.57629129250006</v>
          </cell>
          <cell r="M64">
            <v>1320.823273275</v>
          </cell>
          <cell r="N64">
            <v>1981.2349099125001</v>
          </cell>
          <cell r="O64">
            <v>2641.64654655</v>
          </cell>
          <cell r="P64">
            <v>3302.0581831875006</v>
          </cell>
        </row>
        <row r="65">
          <cell r="A65" t="str">
            <v>Dividend of Pref Shares (Rs Million)</v>
          </cell>
          <cell r="D65">
            <v>1.333</v>
          </cell>
          <cell r="E65">
            <v>4.8</v>
          </cell>
          <cell r="F65">
            <v>19.600000000000001</v>
          </cell>
          <cell r="G65">
            <v>16.600000000000001</v>
          </cell>
          <cell r="H65">
            <v>17</v>
          </cell>
          <cell r="I65">
            <v>17</v>
          </cell>
          <cell r="J65">
            <v>17</v>
          </cell>
          <cell r="K65">
            <v>17</v>
          </cell>
          <cell r="L65">
            <v>17</v>
          </cell>
          <cell r="M65">
            <v>17</v>
          </cell>
          <cell r="N65">
            <v>17</v>
          </cell>
          <cell r="O65">
            <v>17</v>
          </cell>
          <cell r="P65">
            <v>17</v>
          </cell>
        </row>
        <row r="66">
          <cell r="A66" t="str">
            <v>Dividend Tax on Pref. Shares (Rs Million)</v>
          </cell>
          <cell r="E66">
            <v>0.62832286128564618</v>
          </cell>
          <cell r="F66">
            <v>2.7327743902439039</v>
          </cell>
          <cell r="G66">
            <v>2.3696366009479846</v>
          </cell>
          <cell r="H66">
            <v>2.4574671772428758</v>
          </cell>
          <cell r="I66">
            <v>2.8891500000000003</v>
          </cell>
          <cell r="J66">
            <v>2.8891500000000003</v>
          </cell>
          <cell r="K66">
            <v>2.8891500000000003</v>
          </cell>
          <cell r="L66">
            <v>2.8891500000000003</v>
          </cell>
          <cell r="M66">
            <v>2.8891500000000003</v>
          </cell>
          <cell r="N66">
            <v>2.8891500000000003</v>
          </cell>
          <cell r="O66">
            <v>2.8891500000000003</v>
          </cell>
          <cell r="P66">
            <v>2.8891500000000003</v>
          </cell>
        </row>
        <row r="67">
          <cell r="A67" t="str">
            <v>Dividends (incl. Dividend Tax) Paid</v>
          </cell>
          <cell r="C67">
            <v>170</v>
          </cell>
          <cell r="D67">
            <v>70.171999999999997</v>
          </cell>
          <cell r="E67">
            <v>280.78000000000003</v>
          </cell>
          <cell r="F67">
            <v>418.58</v>
          </cell>
          <cell r="G67">
            <v>1663.5</v>
          </cell>
          <cell r="H67">
            <v>1673.8000000000002</v>
          </cell>
          <cell r="I67">
            <v>1771.2275512799999</v>
          </cell>
          <cell r="J67">
            <v>2124.2645031859997</v>
          </cell>
          <cell r="K67">
            <v>3100.1248231212498</v>
          </cell>
          <cell r="L67">
            <v>6384.7495912924996</v>
          </cell>
          <cell r="M67">
            <v>9112.5469232750002</v>
          </cell>
          <cell r="N67">
            <v>13658.875809912501</v>
          </cell>
          <cell r="O67">
            <v>18205.204696549998</v>
          </cell>
          <cell r="P67">
            <v>22751.533583187502</v>
          </cell>
        </row>
        <row r="68">
          <cell r="A68" t="str">
            <v>Div Tax</v>
          </cell>
          <cell r="D68">
            <v>0.12813092826597217</v>
          </cell>
          <cell r="E68">
            <v>0.13090059610117608</v>
          </cell>
          <cell r="F68">
            <v>0.13942726480836237</v>
          </cell>
          <cell r="G68">
            <v>0.14274919282819265</v>
          </cell>
          <cell r="H68">
            <v>0.14455689277899342</v>
          </cell>
          <cell r="I68">
            <v>0.16995000000000002</v>
          </cell>
          <cell r="J68">
            <v>0.16995000000000002</v>
          </cell>
          <cell r="K68">
            <v>0.16995000000000002</v>
          </cell>
          <cell r="L68">
            <v>0.16995000000000002</v>
          </cell>
          <cell r="M68">
            <v>0.16995000000000002</v>
          </cell>
          <cell r="N68">
            <v>0.16995000000000002</v>
          </cell>
          <cell r="O68">
            <v>0.16995000000000002</v>
          </cell>
          <cell r="P68">
            <v>0.16995000000000002</v>
          </cell>
        </row>
        <row r="70">
          <cell r="A70" t="str">
            <v>Consolidated Balance Sheet</v>
          </cell>
        </row>
        <row r="72">
          <cell r="A72" t="str">
            <v>(Rs m, Year Ending Mar)</v>
          </cell>
          <cell r="B72">
            <v>2001</v>
          </cell>
          <cell r="C72">
            <v>2002</v>
          </cell>
          <cell r="D72">
            <v>2003</v>
          </cell>
          <cell r="E72">
            <v>2004</v>
          </cell>
          <cell r="F72">
            <v>2005</v>
          </cell>
          <cell r="G72">
            <v>2006</v>
          </cell>
          <cell r="H72">
            <v>2007</v>
          </cell>
          <cell r="I72">
            <v>2008</v>
          </cell>
          <cell r="J72">
            <v>2009</v>
          </cell>
          <cell r="K72">
            <v>2010</v>
          </cell>
          <cell r="L72">
            <v>2011</v>
          </cell>
          <cell r="M72">
            <v>2012</v>
          </cell>
          <cell r="N72">
            <v>2013</v>
          </cell>
          <cell r="O72">
            <v>2014</v>
          </cell>
          <cell r="P72">
            <v>2015</v>
          </cell>
          <cell r="S72">
            <v>39326</v>
          </cell>
        </row>
        <row r="73">
          <cell r="A73" t="str">
            <v>Share Capital</v>
          </cell>
          <cell r="B73">
            <v>60.870000000000005</v>
          </cell>
          <cell r="C73">
            <v>121.739</v>
          </cell>
          <cell r="D73">
            <v>121.739</v>
          </cell>
          <cell r="E73">
            <v>243.48</v>
          </cell>
          <cell r="F73">
            <v>869.2</v>
          </cell>
          <cell r="G73">
            <v>2875.3137999999999</v>
          </cell>
          <cell r="H73">
            <v>2877.6478000000002</v>
          </cell>
          <cell r="I73">
            <v>2993.9</v>
          </cell>
          <cell r="J73">
            <v>2997.8450000000003</v>
          </cell>
          <cell r="K73">
            <v>3008.9370000000004</v>
          </cell>
          <cell r="L73">
            <v>3108.7650000000003</v>
          </cell>
          <cell r="M73">
            <v>3108.7650000000003</v>
          </cell>
          <cell r="N73">
            <v>3108.7650000000003</v>
          </cell>
          <cell r="O73">
            <v>3108.7650000000003</v>
          </cell>
          <cell r="P73">
            <v>3108.7650000000003</v>
          </cell>
          <cell r="S73">
            <v>2879.75</v>
          </cell>
        </row>
        <row r="74">
          <cell r="A74" t="str">
            <v>Reserves &amp; Surplus</v>
          </cell>
          <cell r="B74">
            <v>1256.123</v>
          </cell>
          <cell r="C74">
            <v>2124.4739999999997</v>
          </cell>
          <cell r="D74">
            <v>2438.6689999999999</v>
          </cell>
          <cell r="E74">
            <v>3490.3199999999997</v>
          </cell>
          <cell r="F74">
            <v>7023.6</v>
          </cell>
          <cell r="G74">
            <v>24217.1</v>
          </cell>
          <cell r="H74">
            <v>31225.9</v>
          </cell>
          <cell r="I74">
            <v>77916.700000000012</v>
          </cell>
          <cell r="J74">
            <v>90239.573902377873</v>
          </cell>
          <cell r="K74">
            <v>108988.24386445293</v>
          </cell>
          <cell r="L74">
            <v>151753.35280108423</v>
          </cell>
          <cell r="M74">
            <v>184357.78998356109</v>
          </cell>
          <cell r="N74">
            <v>227770.38529041188</v>
          </cell>
          <cell r="O74">
            <v>279597.02884830959</v>
          </cell>
          <cell r="P74">
            <v>337913.00820594933</v>
          </cell>
          <cell r="S74">
            <v>35971.35</v>
          </cell>
        </row>
        <row r="75">
          <cell r="A75" t="str">
            <v>Less: Misc. + Pre-Op Expenditure</v>
          </cell>
          <cell r="B75">
            <v>-1.9079999999999999</v>
          </cell>
          <cell r="C75">
            <v>0.19299999999999995</v>
          </cell>
          <cell r="D75">
            <v>-2.3140000000000001</v>
          </cell>
          <cell r="E75">
            <v>-2.08</v>
          </cell>
          <cell r="F75">
            <v>-4.1150000000000002</v>
          </cell>
          <cell r="G75">
            <v>-25.2</v>
          </cell>
          <cell r="H75">
            <v>-38.6</v>
          </cell>
          <cell r="I75">
            <v>0</v>
          </cell>
          <cell r="J75">
            <v>-100</v>
          </cell>
          <cell r="K75">
            <v>-75</v>
          </cell>
          <cell r="L75">
            <v>-56.25</v>
          </cell>
          <cell r="M75">
            <v>-42.1875</v>
          </cell>
          <cell r="N75">
            <v>-31.640625</v>
          </cell>
          <cell r="O75">
            <v>-23.73046875</v>
          </cell>
          <cell r="P75">
            <v>-17.7978515625</v>
          </cell>
          <cell r="S75">
            <v>-161.9</v>
          </cell>
        </row>
        <row r="76">
          <cell r="A76" t="str">
            <v>Employee Stock Options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103.60000000000001</v>
          </cell>
          <cell r="H76">
            <v>117.10000000000001</v>
          </cell>
          <cell r="I76">
            <v>102.2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S76">
            <v>83.83</v>
          </cell>
        </row>
        <row r="77">
          <cell r="A77" t="str">
            <v>Share App. of Sub Pending Allotment</v>
          </cell>
          <cell r="F77">
            <v>0.5</v>
          </cell>
          <cell r="G77">
            <v>1.9</v>
          </cell>
          <cell r="H77">
            <v>0.02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>
            <v>9.16</v>
          </cell>
        </row>
        <row r="78">
          <cell r="A78" t="str">
            <v>Shareholders' Funds</v>
          </cell>
          <cell r="B78">
            <v>1315.085</v>
          </cell>
          <cell r="C78">
            <v>2246.4059999999999</v>
          </cell>
          <cell r="D78">
            <v>2558.0940000000001</v>
          </cell>
          <cell r="E78">
            <v>3731.72</v>
          </cell>
          <cell r="F78">
            <v>7889.1850000000004</v>
          </cell>
          <cell r="G78">
            <v>27172.713799999998</v>
          </cell>
          <cell r="H78">
            <v>34182.067799999997</v>
          </cell>
          <cell r="I78">
            <v>81012.800000000003</v>
          </cell>
          <cell r="J78">
            <v>93137.418902377874</v>
          </cell>
          <cell r="K78">
            <v>111922.18086445294</v>
          </cell>
          <cell r="L78">
            <v>154805.86780108424</v>
          </cell>
          <cell r="M78">
            <v>187424.3674835611</v>
          </cell>
          <cell r="N78">
            <v>230847.5096654119</v>
          </cell>
          <cell r="O78">
            <v>282682.06337955961</v>
          </cell>
          <cell r="P78">
            <v>341003.97535438684</v>
          </cell>
          <cell r="S78">
            <v>38782.19</v>
          </cell>
        </row>
        <row r="80">
          <cell r="A80" t="str">
            <v>Preference Share Capital</v>
          </cell>
          <cell r="B80">
            <v>10.25</v>
          </cell>
          <cell r="C80">
            <v>10.25</v>
          </cell>
          <cell r="D80">
            <v>40.25</v>
          </cell>
          <cell r="E80">
            <v>150</v>
          </cell>
          <cell r="F80">
            <v>1150</v>
          </cell>
          <cell r="G80">
            <v>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S80">
            <v>0</v>
          </cell>
        </row>
        <row r="81">
          <cell r="A81" t="str">
            <v>Preference Share Capital - Suzlon Structures</v>
          </cell>
          <cell r="E81">
            <v>30</v>
          </cell>
          <cell r="F81">
            <v>3</v>
          </cell>
          <cell r="G81">
            <v>25</v>
          </cell>
          <cell r="H81">
            <v>25</v>
          </cell>
          <cell r="I81">
            <v>25</v>
          </cell>
          <cell r="J81">
            <v>25</v>
          </cell>
          <cell r="K81">
            <v>25</v>
          </cell>
          <cell r="L81">
            <v>25</v>
          </cell>
          <cell r="M81">
            <v>25</v>
          </cell>
          <cell r="N81">
            <v>25</v>
          </cell>
          <cell r="O81">
            <v>25</v>
          </cell>
          <cell r="P81">
            <v>25</v>
          </cell>
          <cell r="S81">
            <v>25</v>
          </cell>
        </row>
        <row r="82">
          <cell r="A82" t="str">
            <v>Management Option Certificates</v>
          </cell>
          <cell r="H82">
            <v>890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S82">
            <v>756.38</v>
          </cell>
        </row>
        <row r="83">
          <cell r="A83" t="str">
            <v>Minority Interest</v>
          </cell>
          <cell r="B83">
            <v>0</v>
          </cell>
          <cell r="C83">
            <v>0</v>
          </cell>
          <cell r="D83">
            <v>8.15</v>
          </cell>
          <cell r="E83">
            <v>0</v>
          </cell>
          <cell r="F83">
            <v>64.5</v>
          </cell>
          <cell r="G83">
            <v>74.7</v>
          </cell>
          <cell r="H83">
            <v>141.1</v>
          </cell>
          <cell r="I83">
            <v>10243.799999999999</v>
          </cell>
          <cell r="J83">
            <v>11341.534199166173</v>
          </cell>
          <cell r="K83">
            <v>12954.414129793928</v>
          </cell>
          <cell r="L83">
            <v>15517.200945372755</v>
          </cell>
          <cell r="M83">
            <v>19042.982238330951</v>
          </cell>
          <cell r="N83">
            <v>22970.445098652195</v>
          </cell>
          <cell r="O83">
            <v>27352.097821969724</v>
          </cell>
          <cell r="P83">
            <v>32116.811535077803</v>
          </cell>
          <cell r="S83">
            <v>198.27</v>
          </cell>
        </row>
        <row r="84">
          <cell r="A84" t="str">
            <v>Deferred Tax Liability</v>
          </cell>
          <cell r="B84">
            <v>0</v>
          </cell>
          <cell r="C84">
            <v>0</v>
          </cell>
          <cell r="D84">
            <v>-11.256</v>
          </cell>
          <cell r="E84">
            <v>-105.3</v>
          </cell>
          <cell r="F84">
            <v>-241.05500000000001</v>
          </cell>
          <cell r="G84">
            <v>-817.61379999999997</v>
          </cell>
          <cell r="H84">
            <v>176.93220000000002</v>
          </cell>
          <cell r="I84">
            <v>219.2</v>
          </cell>
          <cell r="J84">
            <v>179.46141338077135</v>
          </cell>
          <cell r="K84">
            <v>133.19522955971016</v>
          </cell>
          <cell r="L84">
            <v>71.220261052067372</v>
          </cell>
          <cell r="M84">
            <v>-1.668848419609489</v>
          </cell>
          <cell r="N84">
            <v>-60.770476099459025</v>
          </cell>
          <cell r="O84">
            <v>-60.770476099459025</v>
          </cell>
          <cell r="P84">
            <v>42.753599177389923</v>
          </cell>
          <cell r="S84">
            <v>197.47</v>
          </cell>
        </row>
        <row r="86">
          <cell r="A86" t="str">
            <v>Loan Funds</v>
          </cell>
          <cell r="B86">
            <v>206.79900000000001</v>
          </cell>
          <cell r="C86">
            <v>446.65600000000001</v>
          </cell>
          <cell r="D86">
            <v>1068.2269999999999</v>
          </cell>
          <cell r="E86">
            <v>2383.63</v>
          </cell>
          <cell r="F86">
            <v>3958.1099999999997</v>
          </cell>
          <cell r="G86">
            <v>4507</v>
          </cell>
          <cell r="H86">
            <v>51620.399999999994</v>
          </cell>
          <cell r="I86">
            <v>99345</v>
          </cell>
          <cell r="J86">
            <v>130011.94284675</v>
          </cell>
          <cell r="K86">
            <v>135629.65349203211</v>
          </cell>
          <cell r="L86">
            <v>112800.93070222014</v>
          </cell>
          <cell r="M86">
            <v>95117.851500000004</v>
          </cell>
          <cell r="N86">
            <v>82617.851500000004</v>
          </cell>
          <cell r="O86">
            <v>70117.851500000004</v>
          </cell>
          <cell r="P86">
            <v>57617.851500000004</v>
          </cell>
          <cell r="S86">
            <v>103529.77</v>
          </cell>
        </row>
        <row r="87">
          <cell r="A87" t="str">
            <v>Secured Loans</v>
          </cell>
          <cell r="E87">
            <v>1878.55</v>
          </cell>
          <cell r="F87">
            <v>3567.18</v>
          </cell>
          <cell r="G87">
            <v>3898.9</v>
          </cell>
          <cell r="H87">
            <v>19844.3</v>
          </cell>
          <cell r="I87">
            <v>71065.2</v>
          </cell>
          <cell r="J87">
            <v>100065.2</v>
          </cell>
          <cell r="K87">
            <v>106065.2</v>
          </cell>
          <cell r="L87">
            <v>101065.2</v>
          </cell>
          <cell r="M87">
            <v>88565.2</v>
          </cell>
          <cell r="N87">
            <v>76065.2</v>
          </cell>
          <cell r="O87">
            <v>63565.2</v>
          </cell>
          <cell r="P87">
            <v>51065.2</v>
          </cell>
          <cell r="S87">
            <v>86433.74</v>
          </cell>
        </row>
        <row r="88">
          <cell r="A88" t="str">
            <v>Unsecured Loans</v>
          </cell>
          <cell r="E88">
            <v>505.08</v>
          </cell>
          <cell r="F88">
            <v>390.93</v>
          </cell>
          <cell r="G88">
            <v>608.1</v>
          </cell>
          <cell r="H88">
            <v>31776.1</v>
          </cell>
          <cell r="I88">
            <v>28279.8</v>
          </cell>
          <cell r="J88">
            <v>29946.742846749999</v>
          </cell>
          <cell r="K88">
            <v>29564.45349203212</v>
          </cell>
          <cell r="L88">
            <v>11735.730702220138</v>
          </cell>
          <cell r="M88">
            <v>6552.6515000000036</v>
          </cell>
          <cell r="N88">
            <v>6552.6515000000036</v>
          </cell>
          <cell r="O88">
            <v>6552.6515000000036</v>
          </cell>
          <cell r="P88">
            <v>6552.6515000000036</v>
          </cell>
          <cell r="S88">
            <v>17096.03</v>
          </cell>
        </row>
        <row r="90">
          <cell r="A90" t="str">
            <v>TOTAL LIABILITIES</v>
          </cell>
          <cell r="B90">
            <v>1532.134</v>
          </cell>
          <cell r="C90">
            <v>2703.3119999999999</v>
          </cell>
          <cell r="D90">
            <v>3663.4649999999997</v>
          </cell>
          <cell r="E90">
            <v>6190.05</v>
          </cell>
          <cell r="F90">
            <v>12823.74</v>
          </cell>
          <cell r="G90">
            <v>31111.8</v>
          </cell>
          <cell r="H90">
            <v>87035.499999999985</v>
          </cell>
          <cell r="I90">
            <v>190845.8</v>
          </cell>
          <cell r="J90">
            <v>234695.3573616748</v>
          </cell>
          <cell r="K90">
            <v>260664.44371583869</v>
          </cell>
          <cell r="L90">
            <v>283220.21970972919</v>
          </cell>
          <cell r="M90">
            <v>301608.53237347241</v>
          </cell>
          <cell r="N90">
            <v>336400.03578796465</v>
          </cell>
          <cell r="O90">
            <v>380116.24222542986</v>
          </cell>
          <cell r="P90">
            <v>430806.39198864205</v>
          </cell>
          <cell r="S90">
            <v>143489.08000000002</v>
          </cell>
        </row>
        <row r="92">
          <cell r="A92" t="str">
            <v>Gross Fixed Assets (Excl. Goodwill)</v>
          </cell>
          <cell r="B92">
            <v>178.99299999999999</v>
          </cell>
          <cell r="C92">
            <v>565.91700000000003</v>
          </cell>
          <cell r="D92">
            <v>1107.825</v>
          </cell>
          <cell r="E92">
            <v>1846.5300000000004</v>
          </cell>
          <cell r="F92">
            <v>3428.5</v>
          </cell>
          <cell r="G92">
            <v>5893.2999999999993</v>
          </cell>
          <cell r="H92">
            <v>25020.6</v>
          </cell>
          <cell r="I92">
            <v>41362.300000000003</v>
          </cell>
          <cell r="J92">
            <v>81818.511205457165</v>
          </cell>
          <cell r="K92">
            <v>94103.13480203021</v>
          </cell>
          <cell r="L92">
            <v>101300.47152841194</v>
          </cell>
          <cell r="M92">
            <v>109178.62835310979</v>
          </cell>
          <cell r="N92">
            <v>119390.12733140209</v>
          </cell>
          <cell r="O92">
            <v>134486.70384270654</v>
          </cell>
          <cell r="P92">
            <v>149929.13118789546</v>
          </cell>
          <cell r="S92">
            <v>28929.449999999993</v>
          </cell>
        </row>
        <row r="93">
          <cell r="A93" t="str">
            <v xml:space="preserve">Less: Acc. Depreciation </v>
          </cell>
          <cell r="B93">
            <v>-38.384</v>
          </cell>
          <cell r="C93">
            <v>-77.551000000000002</v>
          </cell>
          <cell r="D93">
            <v>-195.41800000000188</v>
          </cell>
          <cell r="E93">
            <v>-304.12</v>
          </cell>
          <cell r="F93">
            <v>-780.3</v>
          </cell>
          <cell r="G93">
            <v>-1427.7</v>
          </cell>
          <cell r="H93">
            <v>-6788</v>
          </cell>
          <cell r="I93">
            <v>-9919.2999999999993</v>
          </cell>
          <cell r="J93">
            <v>-14846.532448218286</v>
          </cell>
          <cell r="K93">
            <v>-22147.280757529013</v>
          </cell>
          <cell r="L93">
            <v>-30256.530420242365</v>
          </cell>
          <cell r="M93">
            <v>-39254.511940177421</v>
          </cell>
          <cell r="N93">
            <v>-49311.537190295945</v>
          </cell>
          <cell r="O93">
            <v>-60482.117761956724</v>
          </cell>
          <cell r="P93">
            <v>-72996.414503303211</v>
          </cell>
          <cell r="S93">
            <v>-7860.44</v>
          </cell>
        </row>
        <row r="94">
          <cell r="A94" t="str">
            <v>Net Block</v>
          </cell>
          <cell r="D94">
            <v>912.40699999999811</v>
          </cell>
          <cell r="E94">
            <v>1542.4100000000003</v>
          </cell>
          <cell r="F94">
            <v>2648.2</v>
          </cell>
          <cell r="G94">
            <v>4465.5999999999995</v>
          </cell>
          <cell r="H94">
            <v>18232.599999999999</v>
          </cell>
          <cell r="I94">
            <v>31443.000000000004</v>
          </cell>
          <cell r="J94">
            <v>66971.978757238874</v>
          </cell>
          <cell r="K94">
            <v>71955.854044501204</v>
          </cell>
          <cell r="L94">
            <v>71043.941108169587</v>
          </cell>
          <cell r="M94">
            <v>69924.116412932373</v>
          </cell>
          <cell r="N94">
            <v>70078.59014110615</v>
          </cell>
          <cell r="O94">
            <v>74004.58608074981</v>
          </cell>
          <cell r="P94">
            <v>76932.716684592247</v>
          </cell>
          <cell r="S94">
            <v>21069.009999999995</v>
          </cell>
        </row>
        <row r="95">
          <cell r="A95" t="str">
            <v>Add: Capital Work in Progress</v>
          </cell>
          <cell r="B95">
            <v>12.427</v>
          </cell>
          <cell r="C95">
            <v>5.0039999999999996</v>
          </cell>
          <cell r="D95">
            <v>17.279</v>
          </cell>
          <cell r="E95">
            <v>124.27</v>
          </cell>
          <cell r="F95">
            <v>289.39999999999998</v>
          </cell>
          <cell r="G95">
            <v>1651.6</v>
          </cell>
          <cell r="H95">
            <v>4498.2</v>
          </cell>
          <cell r="I95">
            <v>11196.7</v>
          </cell>
          <cell r="J95">
            <v>11296.063735152389</v>
          </cell>
          <cell r="K95">
            <v>5606.9853554816109</v>
          </cell>
          <cell r="L95">
            <v>3933.1455130927689</v>
          </cell>
          <cell r="M95">
            <v>5618.2695168421787</v>
          </cell>
          <cell r="N95">
            <v>6940.5372681870058</v>
          </cell>
          <cell r="O95">
            <v>11032.254150392251</v>
          </cell>
          <cell r="P95">
            <v>8923.0748549535601</v>
          </cell>
          <cell r="S95">
            <v>8444.8799999999992</v>
          </cell>
        </row>
        <row r="96">
          <cell r="A96" t="str">
            <v>Net Fixed Assets</v>
          </cell>
          <cell r="B96">
            <v>153.03599999999997</v>
          </cell>
          <cell r="C96">
            <v>493.37</v>
          </cell>
          <cell r="D96">
            <v>929.6859999999981</v>
          </cell>
          <cell r="E96">
            <v>1666.6800000000003</v>
          </cell>
          <cell r="F96">
            <v>2937.6</v>
          </cell>
          <cell r="G96">
            <v>6117.1999999999989</v>
          </cell>
          <cell r="H96">
            <v>22730.799999999999</v>
          </cell>
          <cell r="I96">
            <v>42639.700000000004</v>
          </cell>
          <cell r="J96">
            <v>78268.042492391265</v>
          </cell>
          <cell r="K96">
            <v>77562.839399982811</v>
          </cell>
          <cell r="L96">
            <v>74977.086621262351</v>
          </cell>
          <cell r="M96">
            <v>75542.385929774551</v>
          </cell>
          <cell r="N96">
            <v>77019.127409293156</v>
          </cell>
          <cell r="O96">
            <v>85036.840231142065</v>
          </cell>
          <cell r="P96">
            <v>85855.791539545811</v>
          </cell>
          <cell r="S96">
            <v>29513.889999999992</v>
          </cell>
        </row>
        <row r="98">
          <cell r="A98" t="str">
            <v>Gross Intangibles (Excl. Goodwill)</v>
          </cell>
          <cell r="D98">
            <v>17.581</v>
          </cell>
          <cell r="E98">
            <v>54.74</v>
          </cell>
          <cell r="F98">
            <v>155.74</v>
          </cell>
          <cell r="G98">
            <v>381.2</v>
          </cell>
          <cell r="H98">
            <v>546.90000000000009</v>
          </cell>
          <cell r="I98">
            <v>712.09999999999991</v>
          </cell>
          <cell r="J98">
            <v>862.09999999999991</v>
          </cell>
          <cell r="K98">
            <v>962.09999999999991</v>
          </cell>
          <cell r="L98">
            <v>1062.0999999999999</v>
          </cell>
          <cell r="M98">
            <v>1162.0999999999999</v>
          </cell>
          <cell r="N98">
            <v>1262.0999999999999</v>
          </cell>
          <cell r="O98">
            <v>1362.1</v>
          </cell>
          <cell r="P98">
            <v>1462.1</v>
          </cell>
          <cell r="S98">
            <v>564.91</v>
          </cell>
        </row>
        <row r="99">
          <cell r="A99" t="str">
            <v>Less: Acc Amortization</v>
          </cell>
          <cell r="D99">
            <v>-5.5960000000000001</v>
          </cell>
          <cell r="E99">
            <v>-9.81</v>
          </cell>
          <cell r="F99">
            <v>-25</v>
          </cell>
          <cell r="G99">
            <v>-103.8</v>
          </cell>
          <cell r="H99">
            <v>-227.8</v>
          </cell>
          <cell r="I99">
            <v>-398.19999999999993</v>
          </cell>
          <cell r="J99">
            <v>-535.01499999999987</v>
          </cell>
          <cell r="K99">
            <v>-671.3984999999999</v>
          </cell>
          <cell r="L99">
            <v>-806.8504999999999</v>
          </cell>
          <cell r="M99">
            <v>-938.37099999999987</v>
          </cell>
          <cell r="N99">
            <v>-1062.9599999999998</v>
          </cell>
          <cell r="O99">
            <v>-1177.6174999999998</v>
          </cell>
          <cell r="P99">
            <v>-1299.7749999999999</v>
          </cell>
          <cell r="S99">
            <v>-285.58999999999997</v>
          </cell>
        </row>
        <row r="100">
          <cell r="A100" t="str">
            <v>Net Intangibles</v>
          </cell>
          <cell r="D100">
            <v>11.984999999999999</v>
          </cell>
          <cell r="E100">
            <v>44.93</v>
          </cell>
          <cell r="F100">
            <v>130.74</v>
          </cell>
          <cell r="G100">
            <v>277.39999999999998</v>
          </cell>
          <cell r="H100">
            <v>319.10000000000008</v>
          </cell>
          <cell r="I100">
            <v>313.89999999999998</v>
          </cell>
          <cell r="J100">
            <v>327.08500000000004</v>
          </cell>
          <cell r="K100">
            <v>290.70150000000001</v>
          </cell>
          <cell r="L100">
            <v>255.24950000000001</v>
          </cell>
          <cell r="M100">
            <v>223.72900000000004</v>
          </cell>
          <cell r="N100">
            <v>199.1400000000001</v>
          </cell>
          <cell r="O100">
            <v>184.48250000000007</v>
          </cell>
          <cell r="P100">
            <v>162.32500000000005</v>
          </cell>
          <cell r="S100">
            <v>279.32</v>
          </cell>
        </row>
        <row r="102">
          <cell r="A102" t="str">
            <v>Goodwill - Gross</v>
          </cell>
          <cell r="E102">
            <v>10.95</v>
          </cell>
          <cell r="F102">
            <v>12.7</v>
          </cell>
          <cell r="G102">
            <v>18.2</v>
          </cell>
          <cell r="H102">
            <v>17643.2</v>
          </cell>
          <cell r="I102">
            <v>13923.1</v>
          </cell>
          <cell r="J102">
            <v>13923.1</v>
          </cell>
          <cell r="K102">
            <v>13923.1</v>
          </cell>
          <cell r="L102">
            <v>13923.1</v>
          </cell>
          <cell r="M102">
            <v>13923.1</v>
          </cell>
          <cell r="N102">
            <v>13923.1</v>
          </cell>
          <cell r="O102">
            <v>13923.1</v>
          </cell>
          <cell r="P102">
            <v>13923.1</v>
          </cell>
          <cell r="S102">
            <v>17643.240000000002</v>
          </cell>
        </row>
        <row r="103">
          <cell r="A103" t="str">
            <v xml:space="preserve">Less: Acc. Amortization </v>
          </cell>
          <cell r="E103">
            <v>-1.1000000000000001</v>
          </cell>
          <cell r="F103">
            <v>-2.4</v>
          </cell>
          <cell r="G103">
            <v>-4.2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S103">
            <v>0</v>
          </cell>
        </row>
        <row r="104">
          <cell r="A104" t="str">
            <v>Goodwill - Net</v>
          </cell>
          <cell r="E104">
            <v>9.85</v>
          </cell>
          <cell r="F104">
            <v>10.299999999999999</v>
          </cell>
          <cell r="G104">
            <v>14</v>
          </cell>
          <cell r="H104">
            <v>17643.2</v>
          </cell>
          <cell r="I104">
            <v>13923.1</v>
          </cell>
          <cell r="J104">
            <v>13923.1</v>
          </cell>
          <cell r="K104">
            <v>13923.1</v>
          </cell>
          <cell r="L104">
            <v>13923.1</v>
          </cell>
          <cell r="M104">
            <v>13923.1</v>
          </cell>
          <cell r="N104">
            <v>13923.1</v>
          </cell>
          <cell r="O104">
            <v>13923.1</v>
          </cell>
          <cell r="P104">
            <v>13923.1</v>
          </cell>
          <cell r="S104">
            <v>17643.240000000002</v>
          </cell>
        </row>
        <row r="105">
          <cell r="G105">
            <v>16506.900000000001</v>
          </cell>
          <cell r="H105">
            <v>25567.5</v>
          </cell>
          <cell r="I105">
            <v>42074.400000000001</v>
          </cell>
        </row>
        <row r="107">
          <cell r="A107" t="str">
            <v>Investments</v>
          </cell>
          <cell r="B107">
            <v>100.07899999999999</v>
          </cell>
          <cell r="C107">
            <v>68.891999999999996</v>
          </cell>
          <cell r="D107">
            <v>95.32</v>
          </cell>
          <cell r="E107">
            <v>142.73999999999998</v>
          </cell>
          <cell r="F107">
            <v>77.599999999999994</v>
          </cell>
          <cell r="G107">
            <v>76</v>
          </cell>
          <cell r="H107">
            <v>155.70000000000002</v>
          </cell>
          <cell r="I107">
            <v>31417.8</v>
          </cell>
          <cell r="J107">
            <v>59385.790796910456</v>
          </cell>
          <cell r="K107">
            <v>78097.081209798271</v>
          </cell>
          <cell r="L107">
            <v>81883.144007156749</v>
          </cell>
          <cell r="M107">
            <v>86295.332922768255</v>
          </cell>
          <cell r="N107">
            <v>91609.058224993714</v>
          </cell>
          <cell r="O107">
            <v>97964.864416653756</v>
          </cell>
          <cell r="P107">
            <v>105570.25507690362</v>
          </cell>
          <cell r="S107">
            <v>25117.39</v>
          </cell>
        </row>
        <row r="108">
          <cell r="A108" t="str">
            <v>Cash and Marketable Securities</v>
          </cell>
          <cell r="B108">
            <v>1002.2740000000002</v>
          </cell>
          <cell r="C108">
            <v>451.10299999999904</v>
          </cell>
          <cell r="D108">
            <v>513.41900000000055</v>
          </cell>
          <cell r="E108">
            <v>680.64</v>
          </cell>
          <cell r="F108">
            <v>1544.6</v>
          </cell>
          <cell r="G108">
            <v>5514.9</v>
          </cell>
          <cell r="H108">
            <v>15383</v>
          </cell>
          <cell r="I108">
            <v>69602</v>
          </cell>
          <cell r="J108">
            <v>38122.242111705942</v>
          </cell>
          <cell r="K108">
            <v>29441.897299202788</v>
          </cell>
          <cell r="L108">
            <v>37569.179835442963</v>
          </cell>
          <cell r="M108">
            <v>35096.253169428113</v>
          </cell>
          <cell r="N108">
            <v>42239.778584170919</v>
          </cell>
          <cell r="O108">
            <v>57295.089066063934</v>
          </cell>
          <cell r="P108">
            <v>86667.168864672814</v>
          </cell>
          <cell r="S108">
            <v>37889.72</v>
          </cell>
        </row>
        <row r="111">
          <cell r="A111" t="str">
            <v>Sundry Debtors</v>
          </cell>
          <cell r="B111">
            <v>709.13199999999995</v>
          </cell>
          <cell r="C111">
            <v>2141.1260000000002</v>
          </cell>
          <cell r="D111">
            <v>1827.2820000000002</v>
          </cell>
          <cell r="E111">
            <v>3442.8</v>
          </cell>
          <cell r="F111">
            <v>6928.9</v>
          </cell>
          <cell r="G111">
            <v>16473.099999999999</v>
          </cell>
          <cell r="H111">
            <v>25704</v>
          </cell>
          <cell r="I111">
            <v>46905.9</v>
          </cell>
          <cell r="J111">
            <v>58013.110024785587</v>
          </cell>
          <cell r="K111">
            <v>74833.377651116491</v>
          </cell>
          <cell r="L111">
            <v>93038.588326661309</v>
          </cell>
          <cell r="M111">
            <v>112763.23587097357</v>
          </cell>
          <cell r="N111">
            <v>140724.29295126215</v>
          </cell>
          <cell r="O111">
            <v>163958.43089811996</v>
          </cell>
          <cell r="P111">
            <v>185597.38902564385</v>
          </cell>
          <cell r="S111">
            <v>35799.1</v>
          </cell>
        </row>
        <row r="112">
          <cell r="A112" t="str">
            <v>Days</v>
          </cell>
          <cell r="E112">
            <v>146.54501054811726</v>
          </cell>
          <cell r="F112">
            <v>97.44415907071469</v>
          </cell>
          <cell r="G112">
            <v>111.19061814148809</v>
          </cell>
          <cell r="H112">
            <v>96.388442258879266</v>
          </cell>
          <cell r="I112">
            <v>96.870313675350502</v>
          </cell>
          <cell r="J112">
            <v>110</v>
          </cell>
          <cell r="K112">
            <v>110</v>
          </cell>
          <cell r="L112">
            <v>110</v>
          </cell>
          <cell r="M112">
            <v>110</v>
          </cell>
          <cell r="N112">
            <v>110</v>
          </cell>
          <cell r="O112">
            <v>110</v>
          </cell>
          <cell r="P112">
            <v>110</v>
          </cell>
          <cell r="S112">
            <v>0</v>
          </cell>
        </row>
        <row r="113">
          <cell r="A113" t="str">
            <v>Loans &amp; Advances</v>
          </cell>
          <cell r="B113">
            <v>436.57299999999998</v>
          </cell>
          <cell r="C113">
            <v>984.8</v>
          </cell>
          <cell r="D113">
            <v>1347.14</v>
          </cell>
          <cell r="E113">
            <v>1784.56</v>
          </cell>
          <cell r="F113">
            <v>3247.3</v>
          </cell>
          <cell r="G113">
            <v>5897.1</v>
          </cell>
          <cell r="H113">
            <v>12075.5</v>
          </cell>
          <cell r="I113">
            <v>18250</v>
          </cell>
          <cell r="J113">
            <v>22061.70469004249</v>
          </cell>
          <cell r="K113">
            <v>27208.431493555472</v>
          </cell>
          <cell r="L113">
            <v>32616.785339028815</v>
          </cell>
          <cell r="M113">
            <v>38313.1055011196</v>
          </cell>
          <cell r="N113">
            <v>47116.074179418923</v>
          </cell>
          <cell r="O113">
            <v>54430.86875339305</v>
          </cell>
          <cell r="P113">
            <v>61243.453487963365</v>
          </cell>
          <cell r="S113">
            <v>11660.96</v>
          </cell>
        </row>
        <row r="115">
          <cell r="A115" t="str">
            <v>Inventory</v>
          </cell>
          <cell r="B115">
            <v>361.68700000000001</v>
          </cell>
          <cell r="C115">
            <v>308.78800000000001</v>
          </cell>
          <cell r="D115">
            <v>1348.4940000000001</v>
          </cell>
          <cell r="E115">
            <v>2211.17</v>
          </cell>
          <cell r="F115">
            <v>5755.7</v>
          </cell>
          <cell r="G115">
            <v>13802</v>
          </cell>
          <cell r="H115">
            <v>31363</v>
          </cell>
          <cell r="I115">
            <v>40848.300000000003</v>
          </cell>
          <cell r="J115">
            <v>57929.219366737074</v>
          </cell>
          <cell r="K115">
            <v>74007.383084798988</v>
          </cell>
          <cell r="L115">
            <v>87350.567861614065</v>
          </cell>
          <cell r="M115">
            <v>101441.57514375955</v>
          </cell>
          <cell r="N115">
            <v>122221.17588923279</v>
          </cell>
          <cell r="O115">
            <v>136993.82341111853</v>
          </cell>
          <cell r="P115">
            <v>149050.30281291783</v>
          </cell>
          <cell r="S115">
            <v>33565.46</v>
          </cell>
        </row>
        <row r="116">
          <cell r="A116" t="str">
            <v>Days</v>
          </cell>
          <cell r="E116">
            <v>112.21699687983298</v>
          </cell>
          <cell r="F116">
            <v>114.05204947223754</v>
          </cell>
          <cell r="G116">
            <v>136.36010337950898</v>
          </cell>
          <cell r="H116">
            <v>155.67108098562952</v>
          </cell>
          <cell r="I116">
            <v>134.00795319715942</v>
          </cell>
          <cell r="J116">
            <v>150</v>
          </cell>
          <cell r="K116">
            <v>150</v>
          </cell>
          <cell r="L116">
            <v>145</v>
          </cell>
          <cell r="M116">
            <v>140</v>
          </cell>
          <cell r="N116">
            <v>135</v>
          </cell>
          <cell r="O116">
            <v>130</v>
          </cell>
          <cell r="P116">
            <v>125</v>
          </cell>
          <cell r="S116">
            <v>0</v>
          </cell>
        </row>
        <row r="117">
          <cell r="A117" t="str">
            <v>Sundry Creditors / Acceptances</v>
          </cell>
          <cell r="B117">
            <v>1051.394</v>
          </cell>
          <cell r="C117">
            <v>1512.384</v>
          </cell>
          <cell r="D117">
            <v>2244.3850000000002</v>
          </cell>
          <cell r="E117">
            <v>2612.67</v>
          </cell>
          <cell r="F117">
            <v>5205.8</v>
          </cell>
          <cell r="G117">
            <v>7252.9</v>
          </cell>
          <cell r="H117">
            <v>16029</v>
          </cell>
          <cell r="I117">
            <v>30478.100000000002</v>
          </cell>
          <cell r="J117">
            <v>31310.162692543763</v>
          </cell>
          <cell r="K117">
            <v>39773.528731950973</v>
          </cell>
          <cell r="L117">
            <v>48481.341289632663</v>
          </cell>
          <cell r="M117">
            <v>58250.782987158767</v>
          </cell>
          <cell r="N117">
            <v>72944.285790830269</v>
          </cell>
          <cell r="O117">
            <v>84796.729290160351</v>
          </cell>
          <cell r="P117">
            <v>95545.689896964919</v>
          </cell>
          <cell r="S117">
            <v>21253.52</v>
          </cell>
        </row>
        <row r="118">
          <cell r="A118" t="str">
            <v>Days</v>
          </cell>
          <cell r="E118">
            <v>0</v>
          </cell>
          <cell r="F118">
            <v>125.41868098930635</v>
          </cell>
          <cell r="G118">
            <v>97.672268997809184</v>
          </cell>
          <cell r="H118">
            <v>88.310538370568025</v>
          </cell>
          <cell r="I118">
            <v>95.686285396688717</v>
          </cell>
          <cell r="J118">
            <v>90</v>
          </cell>
          <cell r="K118">
            <v>90</v>
          </cell>
          <cell r="L118">
            <v>90</v>
          </cell>
          <cell r="M118">
            <v>90</v>
          </cell>
          <cell r="N118">
            <v>90</v>
          </cell>
          <cell r="O118">
            <v>90</v>
          </cell>
          <cell r="P118">
            <v>90</v>
          </cell>
          <cell r="S118">
            <v>0</v>
          </cell>
        </row>
        <row r="119">
          <cell r="A119" t="str">
            <v>Other Current Liabilities and Provisions</v>
          </cell>
          <cell r="B119">
            <v>179.25299999999999</v>
          </cell>
          <cell r="C119">
            <v>232.38300000000001</v>
          </cell>
          <cell r="D119">
            <v>165.476</v>
          </cell>
          <cell r="E119">
            <v>1180.6500000000001</v>
          </cell>
          <cell r="F119">
            <v>2603.1999999999998</v>
          </cell>
          <cell r="G119">
            <v>9807</v>
          </cell>
          <cell r="H119">
            <v>22309.8</v>
          </cell>
          <cell r="I119">
            <v>42576.800000000003</v>
          </cell>
          <cell r="J119">
            <v>62024.774428354227</v>
          </cell>
          <cell r="K119">
            <v>74926.839190665138</v>
          </cell>
          <cell r="L119">
            <v>89912.14049180437</v>
          </cell>
          <cell r="M119">
            <v>103739.40217719243</v>
          </cell>
          <cell r="N119">
            <v>125707.42565957672</v>
          </cell>
          <cell r="O119">
            <v>144874.52776090108</v>
          </cell>
          <cell r="P119">
            <v>161717.70392204035</v>
          </cell>
          <cell r="S119">
            <v>26726.48</v>
          </cell>
        </row>
        <row r="121">
          <cell r="A121" t="str">
            <v>Net Current Assets</v>
          </cell>
          <cell r="B121">
            <v>276.74499999999983</v>
          </cell>
          <cell r="C121">
            <v>1689.9470000000003</v>
          </cell>
          <cell r="D121">
            <v>2113.0550000000007</v>
          </cell>
          <cell r="E121">
            <v>3645.2100000000005</v>
          </cell>
          <cell r="F121">
            <v>8122.9000000000024</v>
          </cell>
          <cell r="G121">
            <v>19112.299999999996</v>
          </cell>
          <cell r="H121">
            <v>30803.7</v>
          </cell>
          <cell r="I121">
            <v>32949.300000000003</v>
          </cell>
          <cell r="J121">
            <v>44669.096960667172</v>
          </cell>
          <cell r="K121">
            <v>61348.824306854833</v>
          </cell>
          <cell r="L121">
            <v>74612.459745867149</v>
          </cell>
          <cell r="M121">
            <v>90527.731351501527</v>
          </cell>
          <cell r="N121">
            <v>111409.83156950684</v>
          </cell>
          <cell r="O121">
            <v>125711.86601157009</v>
          </cell>
          <cell r="P121">
            <v>138627.75150751974</v>
          </cell>
          <cell r="S121">
            <v>33045.51999999999</v>
          </cell>
        </row>
        <row r="122">
          <cell r="A122" t="str">
            <v>Net Working Cycle</v>
          </cell>
          <cell r="E122">
            <v>122.55213854476801</v>
          </cell>
          <cell r="F122">
            <v>110.56370535222464</v>
          </cell>
          <cell r="G122">
            <v>129.40341522976908</v>
          </cell>
          <cell r="H122">
            <v>114.07435513096486</v>
          </cell>
          <cell r="I122">
            <v>85.054146992966821</v>
          </cell>
          <cell r="J122">
            <v>73.587019055051471</v>
          </cell>
          <cell r="K122">
            <v>77.919584184727938</v>
          </cell>
          <cell r="L122">
            <v>80.373861613685264</v>
          </cell>
          <cell r="M122">
            <v>80.546735291881248</v>
          </cell>
          <cell r="N122">
            <v>78.924297487869154</v>
          </cell>
          <cell r="O122">
            <v>79.542682224514834</v>
          </cell>
          <cell r="P122">
            <v>78.334501578258426</v>
          </cell>
          <cell r="S122">
            <v>192.59017953516295</v>
          </cell>
        </row>
        <row r="123">
          <cell r="I123">
            <v>0.24086749228586282</v>
          </cell>
          <cell r="J123">
            <v>0.23204961130734764</v>
          </cell>
          <cell r="K123">
            <v>0.24706471039707853</v>
          </cell>
          <cell r="L123">
            <v>0.24168409234433183</v>
          </cell>
          <cell r="M123">
            <v>0.24194348260420648</v>
          </cell>
          <cell r="N123">
            <v>0.2385911129794053</v>
          </cell>
          <cell r="O123">
            <v>0.23106934868536688</v>
          </cell>
          <cell r="P123">
            <v>0.2251013696962397</v>
          </cell>
        </row>
        <row r="125">
          <cell r="A125" t="str">
            <v>Total ASSETS</v>
          </cell>
          <cell r="B125">
            <v>1532.134</v>
          </cell>
          <cell r="C125">
            <v>2703.3119999999994</v>
          </cell>
          <cell r="D125">
            <v>3663.4649999999997</v>
          </cell>
          <cell r="E125">
            <v>6190.0500000000011</v>
          </cell>
          <cell r="F125">
            <v>12823.74</v>
          </cell>
          <cell r="G125">
            <v>31111.799999999996</v>
          </cell>
          <cell r="H125">
            <v>87035.5</v>
          </cell>
          <cell r="I125">
            <v>190845.8</v>
          </cell>
          <cell r="J125">
            <v>234695.35736167483</v>
          </cell>
          <cell r="K125">
            <v>260664.44371583872</v>
          </cell>
          <cell r="L125">
            <v>283220.21970972914</v>
          </cell>
          <cell r="M125">
            <v>301608.53237347241</v>
          </cell>
          <cell r="N125">
            <v>336400.03578796459</v>
          </cell>
          <cell r="O125">
            <v>380116.2422254298</v>
          </cell>
          <cell r="P125">
            <v>430806.39198864199</v>
          </cell>
          <cell r="S125">
            <v>143489.07999999999</v>
          </cell>
        </row>
        <row r="126">
          <cell r="A126" t="str">
            <v>Check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</row>
        <row r="128">
          <cell r="A128" t="str">
            <v>Consolidated Cash Flow</v>
          </cell>
        </row>
        <row r="130">
          <cell r="A130" t="str">
            <v>(Rs m, Year Ending Mar)</v>
          </cell>
          <cell r="B130">
            <v>2001</v>
          </cell>
          <cell r="C130">
            <v>2002</v>
          </cell>
          <cell r="D130">
            <v>2003</v>
          </cell>
          <cell r="E130">
            <v>2004</v>
          </cell>
          <cell r="F130">
            <v>2005</v>
          </cell>
          <cell r="G130">
            <v>2006</v>
          </cell>
          <cell r="H130">
            <v>2007</v>
          </cell>
          <cell r="I130">
            <v>2008</v>
          </cell>
          <cell r="J130">
            <v>2009</v>
          </cell>
          <cell r="K130">
            <v>2010</v>
          </cell>
          <cell r="L130">
            <v>2011</v>
          </cell>
          <cell r="M130">
            <v>2012</v>
          </cell>
          <cell r="N130">
            <v>2013</v>
          </cell>
          <cell r="O130">
            <v>2014</v>
          </cell>
          <cell r="P130">
            <v>2015</v>
          </cell>
        </row>
        <row r="131">
          <cell r="A131" t="str">
            <v xml:space="preserve">Reported PAT </v>
          </cell>
          <cell r="C131">
            <v>1118.1686599999998</v>
          </cell>
          <cell r="D131">
            <v>152.33399999999989</v>
          </cell>
          <cell r="E131">
            <v>1449.2370000000001</v>
          </cell>
          <cell r="F131">
            <v>3653.3624999999979</v>
          </cell>
          <cell r="G131">
            <v>7595.0000000000064</v>
          </cell>
          <cell r="H131">
            <v>8640.2999999999902</v>
          </cell>
          <cell r="I131">
            <v>10300.999999999996</v>
          </cell>
          <cell r="J131">
            <v>14350.485905563874</v>
          </cell>
          <cell r="K131">
            <v>19837.856065196309</v>
          </cell>
          <cell r="L131">
            <v>31051.410047923804</v>
          </cell>
          <cell r="M131">
            <v>41716.984105751842</v>
          </cell>
          <cell r="N131">
            <v>57071.4711167633</v>
          </cell>
          <cell r="O131">
            <v>70031.848254447672</v>
          </cell>
          <cell r="P131">
            <v>81067.512940827204</v>
          </cell>
        </row>
        <row r="132">
          <cell r="A132" t="str">
            <v>Add: Minority Interest</v>
          </cell>
          <cell r="D132">
            <v>0</v>
          </cell>
          <cell r="E132">
            <v>0</v>
          </cell>
          <cell r="F132">
            <v>-2.1054999999999984</v>
          </cell>
          <cell r="G132">
            <v>10.199999999999999</v>
          </cell>
          <cell r="H132">
            <v>7.7</v>
          </cell>
          <cell r="I132">
            <v>428</v>
          </cell>
          <cell r="J132">
            <v>1097.7341991661738</v>
          </cell>
          <cell r="K132">
            <v>1612.8799306277547</v>
          </cell>
          <cell r="L132">
            <v>2562.7868155788269</v>
          </cell>
          <cell r="M132">
            <v>3525.7812929581978</v>
          </cell>
          <cell r="N132">
            <v>3927.4628603212441</v>
          </cell>
          <cell r="O132">
            <v>4381.6527233175302</v>
          </cell>
          <cell r="P132">
            <v>4764.7137131080763</v>
          </cell>
        </row>
        <row r="133">
          <cell r="A133" t="str">
            <v>Add: Depreciation &amp; Amortization</v>
          </cell>
          <cell r="C133">
            <v>39.325000000000003</v>
          </cell>
          <cell r="D133">
            <v>99.781999999999996</v>
          </cell>
          <cell r="E133">
            <v>136.12</v>
          </cell>
          <cell r="F133">
            <v>493.3</v>
          </cell>
          <cell r="G133">
            <v>715.9</v>
          </cell>
          <cell r="H133">
            <v>1718</v>
          </cell>
          <cell r="I133">
            <v>2893.6</v>
          </cell>
          <cell r="J133">
            <v>5064.0474482182863</v>
          </cell>
          <cell r="K133">
            <v>7437.1318093107266</v>
          </cell>
          <cell r="L133">
            <v>8244.7016627133489</v>
          </cell>
          <cell r="M133">
            <v>9129.5020199350547</v>
          </cell>
          <cell r="N133">
            <v>10181.614250118524</v>
          </cell>
          <cell r="O133">
            <v>11285.23807166078</v>
          </cell>
          <cell r="P133">
            <v>12636.454241346488</v>
          </cell>
        </row>
        <row r="134">
          <cell r="A134" t="str">
            <v>Add: Deferred Tax</v>
          </cell>
          <cell r="C134">
            <v>-0.14499999999999999</v>
          </cell>
          <cell r="D134">
            <v>-0.14499999999999999</v>
          </cell>
          <cell r="E134">
            <v>-94.048000000000002</v>
          </cell>
          <cell r="F134">
            <v>-167.41</v>
          </cell>
          <cell r="G134">
            <v>-568.20000000000005</v>
          </cell>
          <cell r="H134">
            <v>-125.7</v>
          </cell>
          <cell r="I134">
            <v>-42.3</v>
          </cell>
          <cell r="J134">
            <v>-39.738586619228641</v>
          </cell>
          <cell r="K134">
            <v>-46.266183821061198</v>
          </cell>
          <cell r="L134">
            <v>-61.974968507642778</v>
          </cell>
          <cell r="M134">
            <v>-72.889109471676861</v>
          </cell>
          <cell r="N134">
            <v>-59.101627679849535</v>
          </cell>
          <cell r="O134">
            <v>0</v>
          </cell>
          <cell r="P134">
            <v>103.52407527684895</v>
          </cell>
        </row>
        <row r="135">
          <cell r="A135" t="str">
            <v>Less: Preliminary / Misc Expenditure w/off</v>
          </cell>
          <cell r="D135">
            <v>2.5070000000000001</v>
          </cell>
          <cell r="E135">
            <v>-0.23399999999999999</v>
          </cell>
          <cell r="F135">
            <v>2.0350000000000001</v>
          </cell>
          <cell r="G135">
            <v>21.085000000000001</v>
          </cell>
          <cell r="H135">
            <v>13.400000000000002</v>
          </cell>
          <cell r="I135">
            <v>38.6</v>
          </cell>
          <cell r="J135">
            <v>-100</v>
          </cell>
          <cell r="K135">
            <v>25</v>
          </cell>
          <cell r="L135">
            <v>18.75</v>
          </cell>
          <cell r="M135">
            <v>14.0625</v>
          </cell>
          <cell r="N135">
            <v>10.546875</v>
          </cell>
          <cell r="O135">
            <v>7.91015625</v>
          </cell>
          <cell r="P135">
            <v>5.9326171875</v>
          </cell>
        </row>
        <row r="136">
          <cell r="A136" t="str">
            <v>Less: Increase in Working Capital</v>
          </cell>
          <cell r="C136">
            <v>-1413.2020000000005</v>
          </cell>
          <cell r="D136">
            <v>-423.1080000000004</v>
          </cell>
          <cell r="E136">
            <v>-1532.1549999999997</v>
          </cell>
          <cell r="F136">
            <v>-4477.6900000000023</v>
          </cell>
          <cell r="G136">
            <v>-10989.399999999994</v>
          </cell>
          <cell r="H136">
            <v>-11691.400000000005</v>
          </cell>
          <cell r="I136">
            <v>-2145.6000000000022</v>
          </cell>
          <cell r="J136">
            <v>-11719.796960667169</v>
          </cell>
          <cell r="K136">
            <v>-16679.727346187661</v>
          </cell>
          <cell r="L136">
            <v>-13263.635439012316</v>
          </cell>
          <cell r="M136">
            <v>-15915.271605634378</v>
          </cell>
          <cell r="N136">
            <v>-20882.100218005318</v>
          </cell>
          <cell r="O136">
            <v>-14302.034442063246</v>
          </cell>
          <cell r="P136">
            <v>-12915.885495949653</v>
          </cell>
        </row>
        <row r="137">
          <cell r="A137" t="str">
            <v>Increase / (Decrease) in Receivables</v>
          </cell>
          <cell r="C137">
            <v>-1431.9940000000001</v>
          </cell>
          <cell r="D137">
            <v>313.84400000000005</v>
          </cell>
          <cell r="E137">
            <v>-1615.518</v>
          </cell>
          <cell r="F137">
            <v>-3486.0999999999995</v>
          </cell>
          <cell r="G137">
            <v>-9544.1999999999989</v>
          </cell>
          <cell r="H137">
            <v>-9230.9000000000015</v>
          </cell>
          <cell r="I137">
            <v>-21201.9</v>
          </cell>
          <cell r="J137">
            <v>-11107.210024785585</v>
          </cell>
          <cell r="K137">
            <v>-16820.267626330904</v>
          </cell>
          <cell r="L137">
            <v>-18205.210675544819</v>
          </cell>
          <cell r="M137">
            <v>-19724.647544312262</v>
          </cell>
          <cell r="N137">
            <v>-27961.057080288578</v>
          </cell>
          <cell r="O137">
            <v>-23234.137946857809</v>
          </cell>
          <cell r="P137">
            <v>-21638.958127523889</v>
          </cell>
        </row>
        <row r="138">
          <cell r="A138" t="str">
            <v>Increase / (Decrease) in Loans and advances</v>
          </cell>
          <cell r="C138">
            <v>-548.22699999999998</v>
          </cell>
          <cell r="D138">
            <v>-362.34000000000015</v>
          </cell>
          <cell r="E138">
            <v>-437.41999999999985</v>
          </cell>
          <cell r="F138">
            <v>-1462.7400000000002</v>
          </cell>
          <cell r="G138">
            <v>-2649.8</v>
          </cell>
          <cell r="H138">
            <v>-6178.4</v>
          </cell>
          <cell r="I138">
            <v>-6174.5</v>
          </cell>
          <cell r="J138">
            <v>-3811.7046900424903</v>
          </cell>
          <cell r="K138">
            <v>-5146.7268035129819</v>
          </cell>
          <cell r="L138">
            <v>-5408.3538454733425</v>
          </cell>
          <cell r="M138">
            <v>-5696.3201620907857</v>
          </cell>
          <cell r="N138">
            <v>-8802.9686782993231</v>
          </cell>
          <cell r="O138">
            <v>-7314.7945739741263</v>
          </cell>
          <cell r="P138">
            <v>-6812.584734570315</v>
          </cell>
        </row>
        <row r="139">
          <cell r="A139" t="str">
            <v>Increase / (Decrease) in inventories</v>
          </cell>
          <cell r="C139">
            <v>52.899000000000001</v>
          </cell>
          <cell r="D139">
            <v>-1039.7060000000001</v>
          </cell>
          <cell r="E139">
            <v>-862.67599999999993</v>
          </cell>
          <cell r="F139">
            <v>-3544.5299999999997</v>
          </cell>
          <cell r="G139">
            <v>-8046.3</v>
          </cell>
          <cell r="H139">
            <v>-17561</v>
          </cell>
          <cell r="I139">
            <v>-9485.3000000000029</v>
          </cell>
          <cell r="J139">
            <v>-17080.919366737071</v>
          </cell>
          <cell r="K139">
            <v>-16078.163718061915</v>
          </cell>
          <cell r="L139">
            <v>-13343.184776815076</v>
          </cell>
          <cell r="M139">
            <v>-14091.007282145481</v>
          </cell>
          <cell r="N139">
            <v>-20779.600745473246</v>
          </cell>
          <cell r="O139">
            <v>-14772.647521885738</v>
          </cell>
          <cell r="P139">
            <v>-12056.479401799297</v>
          </cell>
        </row>
        <row r="140">
          <cell r="A140" t="str">
            <v>Decrease / (Increase) in Creditors</v>
          </cell>
          <cell r="C140">
            <v>460.99</v>
          </cell>
          <cell r="D140">
            <v>732.0010000000002</v>
          </cell>
          <cell r="E140">
            <v>368.28499999999985</v>
          </cell>
          <cell r="F140">
            <v>2593.13</v>
          </cell>
          <cell r="G140">
            <v>2047.0999999999995</v>
          </cell>
          <cell r="H140">
            <v>8776.1</v>
          </cell>
          <cell r="I140">
            <v>14449.100000000002</v>
          </cell>
          <cell r="J140">
            <v>832.06269254376093</v>
          </cell>
          <cell r="K140">
            <v>8463.3660394072103</v>
          </cell>
          <cell r="L140">
            <v>8707.8125576816892</v>
          </cell>
          <cell r="M140">
            <v>9769.4416975261047</v>
          </cell>
          <cell r="N140">
            <v>14693.502803671501</v>
          </cell>
          <cell r="O140">
            <v>11852.443499330082</v>
          </cell>
          <cell r="P140">
            <v>10748.960606804569</v>
          </cell>
        </row>
        <row r="141">
          <cell r="A141" t="str">
            <v>Decrease / (Increase) in Other Liabilities</v>
          </cell>
          <cell r="C141">
            <v>53.130000000000024</v>
          </cell>
          <cell r="D141">
            <v>-66.907000000000011</v>
          </cell>
          <cell r="E141">
            <v>1015.1740000000001</v>
          </cell>
          <cell r="F141">
            <v>1422.5499999999997</v>
          </cell>
          <cell r="G141">
            <v>7203.8</v>
          </cell>
          <cell r="H141">
            <v>12502.8</v>
          </cell>
          <cell r="I141">
            <v>20267.000000000004</v>
          </cell>
          <cell r="J141">
            <v>19447.974428354224</v>
          </cell>
          <cell r="K141">
            <v>12902.064762310911</v>
          </cell>
          <cell r="L141">
            <v>14985.301301139232</v>
          </cell>
          <cell r="M141">
            <v>13827.261685388061</v>
          </cell>
          <cell r="N141">
            <v>21968.023482384291</v>
          </cell>
          <cell r="O141">
            <v>19167.102101324359</v>
          </cell>
          <cell r="P141">
            <v>16843.176161139272</v>
          </cell>
        </row>
        <row r="142">
          <cell r="A142" t="str">
            <v>Others</v>
          </cell>
          <cell r="C142">
            <v>87.24</v>
          </cell>
          <cell r="D142">
            <v>166.05897999999999</v>
          </cell>
          <cell r="E142">
            <v>-1.6429999999990059</v>
          </cell>
          <cell r="F142">
            <v>95.94300000000419</v>
          </cell>
          <cell r="G142">
            <v>-47.041800000013154</v>
          </cell>
          <cell r="H142">
            <v>1071.6660000000247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 t="str">
            <v>Operating cash flow</v>
          </cell>
          <cell r="C143">
            <v>-168.61334000000056</v>
          </cell>
          <cell r="D143">
            <v>-2.5710200000005443</v>
          </cell>
          <cell r="E143">
            <v>-42.722999999998706</v>
          </cell>
          <cell r="F143">
            <v>-402.56500000000017</v>
          </cell>
          <cell r="G143">
            <v>-3262.4568000000013</v>
          </cell>
          <cell r="H143">
            <v>-366.03399999999056</v>
          </cell>
          <cell r="I143">
            <v>11473.299999999996</v>
          </cell>
          <cell r="J143">
            <v>8652.7320056619392</v>
          </cell>
          <cell r="K143">
            <v>12186.874275126065</v>
          </cell>
          <cell r="L143">
            <v>28552.038118696015</v>
          </cell>
          <cell r="M143">
            <v>38398.169203539044</v>
          </cell>
          <cell r="N143">
            <v>50249.893256517898</v>
          </cell>
          <cell r="O143">
            <v>71404.614763612743</v>
          </cell>
          <cell r="P143">
            <v>85662.252091796472</v>
          </cell>
        </row>
        <row r="145">
          <cell r="A145" t="str">
            <v>Capital Expenditure</v>
          </cell>
          <cell r="C145">
            <v>-379.65900000000005</v>
          </cell>
          <cell r="D145">
            <v>-548.08299999999815</v>
          </cell>
          <cell r="E145">
            <v>-906.05900000000213</v>
          </cell>
          <cell r="F145">
            <v>-1850.0299999999995</v>
          </cell>
          <cell r="G145">
            <v>-4042.1599999999989</v>
          </cell>
          <cell r="H145">
            <v>-18373.3</v>
          </cell>
          <cell r="I145">
            <v>-22797.300000000007</v>
          </cell>
          <cell r="J145">
            <v>-40705.574940609542</v>
          </cell>
          <cell r="K145">
            <v>-6695.5452169022728</v>
          </cell>
          <cell r="L145">
            <v>-5623.4968839928888</v>
          </cell>
          <cell r="M145">
            <v>-9663.280828447254</v>
          </cell>
          <cell r="N145">
            <v>-11633.766729637129</v>
          </cell>
          <cell r="O145">
            <v>-19288.293393509688</v>
          </cell>
          <cell r="P145">
            <v>-13433.248049750235</v>
          </cell>
        </row>
        <row r="146">
          <cell r="A146" t="str">
            <v>Acquisition of Goodwill</v>
          </cell>
          <cell r="E146">
            <v>-10.95</v>
          </cell>
          <cell r="F146">
            <v>-1.75</v>
          </cell>
          <cell r="G146">
            <v>-5.5</v>
          </cell>
          <cell r="H146">
            <v>-17625</v>
          </cell>
          <cell r="I146">
            <v>3720.1000000000004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Investments</v>
          </cell>
          <cell r="C147">
            <v>31.186999999999998</v>
          </cell>
          <cell r="D147">
            <v>-26.427999999999997</v>
          </cell>
          <cell r="E147">
            <v>-47.419999999999987</v>
          </cell>
          <cell r="F147">
            <v>65.139999999999986</v>
          </cell>
          <cell r="G147">
            <v>1.5999999999999943</v>
          </cell>
          <cell r="H147">
            <v>-79.700000000000017</v>
          </cell>
          <cell r="I147">
            <v>-31262.1</v>
          </cell>
          <cell r="J147">
            <v>-27967.990796910457</v>
          </cell>
          <cell r="K147">
            <v>-18711.290412887814</v>
          </cell>
          <cell r="L147">
            <v>-3786.0627973584778</v>
          </cell>
          <cell r="M147">
            <v>-4412.1889156115067</v>
          </cell>
          <cell r="N147">
            <v>-5313.725302225459</v>
          </cell>
          <cell r="O147">
            <v>-6355.8061916600418</v>
          </cell>
          <cell r="P147">
            <v>-7605.390660249861</v>
          </cell>
        </row>
        <row r="148">
          <cell r="A148" t="str">
            <v>Investing cash flows</v>
          </cell>
          <cell r="C148">
            <v>-348.47200000000004</v>
          </cell>
          <cell r="D148">
            <v>-574.51099999999815</v>
          </cell>
          <cell r="E148">
            <v>-964.42900000000213</v>
          </cell>
          <cell r="F148">
            <v>-1786.6399999999994</v>
          </cell>
          <cell r="G148">
            <v>-4046.059999999999</v>
          </cell>
          <cell r="H148">
            <v>-36078</v>
          </cell>
          <cell r="I148">
            <v>-50339.3</v>
          </cell>
          <cell r="J148">
            <v>-68673.565737519995</v>
          </cell>
          <cell r="K148">
            <v>-25406.835629790086</v>
          </cell>
          <cell r="L148">
            <v>-9409.5596813513657</v>
          </cell>
          <cell r="M148">
            <v>-14075.469744058761</v>
          </cell>
          <cell r="N148">
            <v>-16947.492031862588</v>
          </cell>
          <cell r="O148">
            <v>-25644.09958516973</v>
          </cell>
          <cell r="P148">
            <v>-21038.638710000094</v>
          </cell>
        </row>
        <row r="149">
          <cell r="A149" t="str">
            <v>Free cash flow</v>
          </cell>
          <cell r="C149">
            <v>-517.08534000000054</v>
          </cell>
          <cell r="D149">
            <v>-577.08201999999869</v>
          </cell>
          <cell r="E149">
            <v>-1007.1520000000008</v>
          </cell>
          <cell r="F149">
            <v>-2189.2049999999995</v>
          </cell>
          <cell r="G149">
            <v>-7308.5168000000003</v>
          </cell>
          <cell r="H149">
            <v>-36444.033999999992</v>
          </cell>
          <cell r="I149">
            <v>-38866.000000000007</v>
          </cell>
          <cell r="J149">
            <v>-60020.83373185806</v>
          </cell>
          <cell r="K149">
            <v>-13219.961354664021</v>
          </cell>
          <cell r="L149">
            <v>19142.478437344649</v>
          </cell>
          <cell r="M149">
            <v>24322.699459480282</v>
          </cell>
          <cell r="N149">
            <v>33302.40122465531</v>
          </cell>
          <cell r="O149">
            <v>45760.515178443013</v>
          </cell>
          <cell r="P149">
            <v>64623.613381796378</v>
          </cell>
        </row>
        <row r="151">
          <cell r="A151" t="str">
            <v>Equity Issuance</v>
          </cell>
          <cell r="E151">
            <v>0</v>
          </cell>
          <cell r="F151">
            <v>46.265000000000001</v>
          </cell>
          <cell r="G151">
            <v>267.6268</v>
          </cell>
          <cell r="H151">
            <v>2.3340000000000001</v>
          </cell>
          <cell r="I151">
            <v>116.22099999999999</v>
          </cell>
          <cell r="J151">
            <v>3.9450000000000012</v>
          </cell>
          <cell r="K151">
            <v>11.092000000000002</v>
          </cell>
          <cell r="L151">
            <v>99.828000000000003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Change in Paid-in Capital</v>
          </cell>
          <cell r="C152">
            <v>0</v>
          </cell>
          <cell r="D152">
            <v>0</v>
          </cell>
          <cell r="E152">
            <v>0</v>
          </cell>
          <cell r="F152">
            <v>878</v>
          </cell>
          <cell r="G152">
            <v>13103.8</v>
          </cell>
          <cell r="H152">
            <v>130.19999999999999</v>
          </cell>
          <cell r="I152">
            <v>21324.1</v>
          </cell>
          <cell r="J152">
            <v>-5.547499999999971</v>
          </cell>
          <cell r="K152">
            <v>2010.9387200000001</v>
          </cell>
          <cell r="L152">
            <v>18098.448479999999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 t="str">
            <v>Net issuance of Preference Capital &amp; Debt</v>
          </cell>
          <cell r="D153">
            <v>651.57099999999991</v>
          </cell>
          <cell r="E153">
            <v>1455.1530000000002</v>
          </cell>
          <cell r="F153">
            <v>2547.4799999999996</v>
          </cell>
          <cell r="G153">
            <v>-429.10999999999967</v>
          </cell>
          <cell r="H153">
            <v>47853.399999999994</v>
          </cell>
          <cell r="I153">
            <v>46834.600000000006</v>
          </cell>
          <cell r="J153">
            <v>30666.942846749997</v>
          </cell>
          <cell r="K153">
            <v>5617.7106452821172</v>
          </cell>
          <cell r="L153">
            <v>-22828.722789811975</v>
          </cell>
          <cell r="M153">
            <v>-17683.079202220135</v>
          </cell>
          <cell r="N153">
            <v>-12500</v>
          </cell>
          <cell r="O153">
            <v>-12500</v>
          </cell>
          <cell r="P153">
            <v>-12500</v>
          </cell>
        </row>
        <row r="154">
          <cell r="A154" t="str">
            <v>Dividend Paid</v>
          </cell>
          <cell r="C154">
            <v>-34.087000000000003</v>
          </cell>
          <cell r="D154">
            <v>-12.1738</v>
          </cell>
          <cell r="E154">
            <v>-280.78000000000003</v>
          </cell>
          <cell r="F154">
            <v>-418.58</v>
          </cell>
          <cell r="G154">
            <v>-1663.5</v>
          </cell>
          <cell r="H154">
            <v>-1673.8000000000002</v>
          </cell>
          <cell r="I154">
            <v>-1771.2275512799999</v>
          </cell>
          <cell r="J154">
            <v>-2124.2645031859997</v>
          </cell>
          <cell r="K154">
            <v>-3100.1248231212498</v>
          </cell>
          <cell r="L154">
            <v>-6384.7495912924996</v>
          </cell>
          <cell r="M154">
            <v>-9112.5469232750002</v>
          </cell>
          <cell r="N154">
            <v>-13658.875809912501</v>
          </cell>
          <cell r="O154">
            <v>-18205.204696549998</v>
          </cell>
          <cell r="P154">
            <v>-22751.533583187502</v>
          </cell>
        </row>
        <row r="155">
          <cell r="A155" t="str">
            <v>Other Financing Cash Flows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26581.306551280002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Financing Cash Flows</v>
          </cell>
          <cell r="C156">
            <v>-34.087000000000003</v>
          </cell>
          <cell r="D156">
            <v>639.39719999999988</v>
          </cell>
          <cell r="E156">
            <v>1174.3730000000003</v>
          </cell>
          <cell r="F156">
            <v>3053.1649999999995</v>
          </cell>
          <cell r="G156">
            <v>11278.816800000001</v>
          </cell>
          <cell r="H156">
            <v>46312.133999999991</v>
          </cell>
          <cell r="I156">
            <v>93085</v>
          </cell>
          <cell r="J156">
            <v>28541.075843563995</v>
          </cell>
          <cell r="K156">
            <v>4539.6165421608675</v>
          </cell>
          <cell r="L156">
            <v>-11015.195901104475</v>
          </cell>
          <cell r="M156">
            <v>-26795.626125495135</v>
          </cell>
          <cell r="N156">
            <v>-26158.875809912501</v>
          </cell>
          <cell r="O156">
            <v>-30705.204696549998</v>
          </cell>
          <cell r="P156">
            <v>-35251.533583187498</v>
          </cell>
        </row>
        <row r="158">
          <cell r="A158" t="str">
            <v>Net Change in Cash</v>
          </cell>
          <cell r="C158">
            <v>-551.17234000000053</v>
          </cell>
          <cell r="D158">
            <v>62.315180000001192</v>
          </cell>
          <cell r="E158">
            <v>167.22099999999944</v>
          </cell>
          <cell r="F158">
            <v>863.95999999999992</v>
          </cell>
          <cell r="G158">
            <v>3970.2999999999997</v>
          </cell>
          <cell r="H158">
            <v>9868.1</v>
          </cell>
          <cell r="I158">
            <v>54218.999999999993</v>
          </cell>
          <cell r="J158">
            <v>-31479.757888294062</v>
          </cell>
          <cell r="K158">
            <v>-8680.3448125031537</v>
          </cell>
          <cell r="L158">
            <v>8127.2825362401745</v>
          </cell>
          <cell r="M158">
            <v>-2472.9266660148496</v>
          </cell>
          <cell r="N158">
            <v>7143.5254147428059</v>
          </cell>
          <cell r="O158">
            <v>15055.310481893015</v>
          </cell>
          <cell r="P158">
            <v>29372.07979860888</v>
          </cell>
        </row>
        <row r="160">
          <cell r="A160" t="str">
            <v>Cash &amp; Cash Equivalents</v>
          </cell>
        </row>
        <row r="161">
          <cell r="A161" t="str">
            <v>Opening Balance</v>
          </cell>
          <cell r="C161">
            <v>1002.2740000000002</v>
          </cell>
          <cell r="D161">
            <v>451.10299999999904</v>
          </cell>
          <cell r="E161">
            <v>513.41900000000055</v>
          </cell>
          <cell r="F161">
            <v>680.64</v>
          </cell>
          <cell r="G161">
            <v>1544.6</v>
          </cell>
          <cell r="H161">
            <v>5514.9</v>
          </cell>
          <cell r="I161">
            <v>15383</v>
          </cell>
          <cell r="J161">
            <v>69602</v>
          </cell>
          <cell r="K161">
            <v>38122.242111705942</v>
          </cell>
          <cell r="L161">
            <v>29441.897299202788</v>
          </cell>
          <cell r="M161">
            <v>37569.179835442963</v>
          </cell>
          <cell r="N161">
            <v>35096.253169428113</v>
          </cell>
          <cell r="O161">
            <v>42239.778584170919</v>
          </cell>
          <cell r="P161">
            <v>57295.089066063934</v>
          </cell>
        </row>
        <row r="162">
          <cell r="A162" t="str">
            <v>Closing Balance</v>
          </cell>
          <cell r="C162">
            <v>451.10299999999904</v>
          </cell>
          <cell r="D162">
            <v>513.41900000000055</v>
          </cell>
          <cell r="E162">
            <v>680.64</v>
          </cell>
          <cell r="F162">
            <v>1544.6</v>
          </cell>
          <cell r="G162">
            <v>5514.9</v>
          </cell>
          <cell r="H162">
            <v>15383</v>
          </cell>
          <cell r="I162">
            <v>69602</v>
          </cell>
          <cell r="J162">
            <v>38122.242111705942</v>
          </cell>
          <cell r="K162">
            <v>29441.897299202788</v>
          </cell>
          <cell r="L162">
            <v>37569.179835442963</v>
          </cell>
          <cell r="M162">
            <v>35096.253169428113</v>
          </cell>
          <cell r="N162">
            <v>42239.778584170919</v>
          </cell>
          <cell r="O162">
            <v>57295.089066063934</v>
          </cell>
          <cell r="P162">
            <v>86667.168864672814</v>
          </cell>
        </row>
        <row r="163">
          <cell r="A163" t="str">
            <v>Net Change in Cash</v>
          </cell>
          <cell r="C163">
            <v>-551.17100000000119</v>
          </cell>
          <cell r="D163">
            <v>62.316000000001509</v>
          </cell>
          <cell r="E163">
            <v>167.22099999999944</v>
          </cell>
          <cell r="F163">
            <v>863.95999999999992</v>
          </cell>
          <cell r="G163">
            <v>3970.2999999999997</v>
          </cell>
          <cell r="H163">
            <v>9868.1</v>
          </cell>
          <cell r="I163">
            <v>54219</v>
          </cell>
          <cell r="J163">
            <v>-31479.757888294058</v>
          </cell>
          <cell r="K163">
            <v>-8680.3448125031537</v>
          </cell>
          <cell r="L163">
            <v>8127.2825362401745</v>
          </cell>
          <cell r="M163">
            <v>-2472.9266660148496</v>
          </cell>
          <cell r="N163">
            <v>7143.5254147428059</v>
          </cell>
          <cell r="O163">
            <v>15055.310481893015</v>
          </cell>
          <cell r="P163">
            <v>29372.07979860888</v>
          </cell>
        </row>
        <row r="164">
          <cell r="A164" t="str">
            <v>Check</v>
          </cell>
          <cell r="C164">
            <v>1.3399999993453093E-3</v>
          </cell>
          <cell r="D164">
            <v>8.2000000031712261E-4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6">
          <cell r="A166" t="str">
            <v>Net Debt / (Cash)</v>
          </cell>
          <cell r="C166">
            <v>-4.4469999999990364</v>
          </cell>
          <cell r="D166">
            <v>554.80799999999931</v>
          </cell>
          <cell r="E166">
            <v>1882.9900000000002</v>
          </cell>
          <cell r="F166">
            <v>3566.5099999999998</v>
          </cell>
          <cell r="G166">
            <v>-832.89999999999964</v>
          </cell>
          <cell r="H166">
            <v>36262.399999999994</v>
          </cell>
          <cell r="I166">
            <v>29768</v>
          </cell>
          <cell r="J166">
            <v>91914.700735044054</v>
          </cell>
          <cell r="K166">
            <v>106212.75619282933</v>
          </cell>
          <cell r="L166">
            <v>75256.750866777176</v>
          </cell>
          <cell r="M166">
            <v>60046.598330571891</v>
          </cell>
          <cell r="N166">
            <v>40403.072915829085</v>
          </cell>
          <cell r="O166">
            <v>12847.76243393607</v>
          </cell>
          <cell r="P166">
            <v>-29024.31736467281</v>
          </cell>
        </row>
        <row r="167">
          <cell r="A167" t="str">
            <v>Loan Funds</v>
          </cell>
          <cell r="C167">
            <v>446.65600000000001</v>
          </cell>
          <cell r="D167">
            <v>1068.2269999999999</v>
          </cell>
          <cell r="E167">
            <v>2383.63</v>
          </cell>
          <cell r="F167">
            <v>3958.1099999999997</v>
          </cell>
          <cell r="G167">
            <v>4507</v>
          </cell>
          <cell r="H167">
            <v>51620.399999999994</v>
          </cell>
          <cell r="I167">
            <v>99345</v>
          </cell>
          <cell r="J167">
            <v>130011.94284675</v>
          </cell>
          <cell r="K167">
            <v>135629.65349203211</v>
          </cell>
          <cell r="L167">
            <v>112800.93070222014</v>
          </cell>
          <cell r="M167">
            <v>95117.851500000004</v>
          </cell>
          <cell r="N167">
            <v>82617.851500000004</v>
          </cell>
          <cell r="O167">
            <v>70117.851500000004</v>
          </cell>
          <cell r="P167">
            <v>57617.851500000004</v>
          </cell>
        </row>
        <row r="168">
          <cell r="A168" t="str">
            <v>Preference Share Capital</v>
          </cell>
          <cell r="E168">
            <v>180</v>
          </cell>
          <cell r="F168">
            <v>1153</v>
          </cell>
          <cell r="G168">
            <v>175</v>
          </cell>
          <cell r="H168">
            <v>25</v>
          </cell>
          <cell r="I168">
            <v>25</v>
          </cell>
          <cell r="J168">
            <v>25</v>
          </cell>
          <cell r="K168">
            <v>25</v>
          </cell>
          <cell r="L168">
            <v>25</v>
          </cell>
          <cell r="M168">
            <v>25</v>
          </cell>
          <cell r="N168">
            <v>25</v>
          </cell>
          <cell r="O168">
            <v>25</v>
          </cell>
          <cell r="P168">
            <v>25</v>
          </cell>
        </row>
        <row r="169">
          <cell r="A169" t="str">
            <v>Less: Cash &amp; Cash Equivalents</v>
          </cell>
          <cell r="C169">
            <v>451.10299999999904</v>
          </cell>
          <cell r="D169">
            <v>513.41900000000055</v>
          </cell>
          <cell r="E169">
            <v>680.64</v>
          </cell>
          <cell r="F169">
            <v>1544.6</v>
          </cell>
          <cell r="G169">
            <v>5514.9</v>
          </cell>
          <cell r="H169">
            <v>15383</v>
          </cell>
          <cell r="I169">
            <v>69602</v>
          </cell>
          <cell r="J169">
            <v>38122.242111705942</v>
          </cell>
          <cell r="K169">
            <v>29441.897299202788</v>
          </cell>
          <cell r="L169">
            <v>37569.179835442963</v>
          </cell>
          <cell r="M169">
            <v>35096.253169428113</v>
          </cell>
          <cell r="N169">
            <v>42239.778584170919</v>
          </cell>
          <cell r="O169">
            <v>57295.089066063934</v>
          </cell>
          <cell r="P169">
            <v>86667.168864672814</v>
          </cell>
        </row>
        <row r="171">
          <cell r="A171" t="str">
            <v>Ratio Analysis</v>
          </cell>
        </row>
        <row r="172">
          <cell r="A172" t="str">
            <v>(Rs m, Year Ending Mar)</v>
          </cell>
          <cell r="E172">
            <v>2004</v>
          </cell>
          <cell r="F172">
            <v>2005</v>
          </cell>
          <cell r="G172">
            <v>2006</v>
          </cell>
          <cell r="H172">
            <v>2007</v>
          </cell>
          <cell r="I172">
            <v>2008</v>
          </cell>
          <cell r="J172">
            <v>2009</v>
          </cell>
          <cell r="K172">
            <v>2010</v>
          </cell>
        </row>
        <row r="173">
          <cell r="A173" t="str">
            <v>Net sales growth</v>
          </cell>
          <cell r="E173">
            <v>2.2761981538649629</v>
          </cell>
          <cell r="F173">
            <v>1.2652877729303476</v>
          </cell>
          <cell r="G173">
            <v>0.97738254460015606</v>
          </cell>
          <cell r="H173">
            <v>1.0790595230966691</v>
          </cell>
          <cell r="I173">
            <v>0.71298428571965222</v>
          </cell>
          <cell r="J173">
            <v>0.40720809931718582</v>
          </cell>
          <cell r="K173">
            <v>0.28993907789367945</v>
          </cell>
        </row>
        <row r="174">
          <cell r="A174" t="str">
            <v>EBITDA margin</v>
          </cell>
          <cell r="E174">
            <v>0.16923739852757844</v>
          </cell>
          <cell r="F174">
            <v>0.2415806169632459</v>
          </cell>
          <cell r="G174">
            <v>0.22895160933395484</v>
          </cell>
          <cell r="H174">
            <v>0.16549645430035814</v>
          </cell>
          <cell r="I174">
            <v>0.14393655291192689</v>
          </cell>
          <cell r="J174">
            <v>0.13462222566339541</v>
          </cell>
          <cell r="K174">
            <v>0.14058729324253444</v>
          </cell>
        </row>
        <row r="175">
          <cell r="A175" t="str">
            <v>Effective Tax rate (%)</v>
          </cell>
          <cell r="E175">
            <v>2.467540931135381E-2</v>
          </cell>
          <cell r="F175">
            <v>8.110889338920621E-2</v>
          </cell>
          <cell r="G175">
            <v>6.9506808755337449E-2</v>
          </cell>
          <cell r="H175">
            <v>0.11839795096358426</v>
          </cell>
          <cell r="I175">
            <v>0.1106236427051572</v>
          </cell>
          <cell r="J175">
            <v>0.11068715571405859</v>
          </cell>
          <cell r="K175">
            <v>0.1174242361735706</v>
          </cell>
        </row>
        <row r="176">
          <cell r="A176" t="str">
            <v>Dividend payout ratio (%)</v>
          </cell>
          <cell r="E176">
            <v>0.19071202542181415</v>
          </cell>
          <cell r="F176">
            <v>0.10912805885752279</v>
          </cell>
          <cell r="G176">
            <v>0.21707019171201128</v>
          </cell>
          <cell r="H176">
            <v>0.19190033068392806</v>
          </cell>
          <cell r="I176">
            <v>0.17034525031699282</v>
          </cell>
          <cell r="J176">
            <v>0.14684492133022817</v>
          </cell>
          <cell r="K176">
            <v>0.155426421201629</v>
          </cell>
        </row>
        <row r="178">
          <cell r="A178" t="str">
            <v>ROE (%)</v>
          </cell>
          <cell r="E178">
            <v>0.37594339037688551</v>
          </cell>
          <cell r="F178">
            <v>0.62839460437891848</v>
          </cell>
          <cell r="G178">
            <v>0.43381563807377183</v>
          </cell>
          <cell r="H178">
            <v>0.27825704133873053</v>
          </cell>
          <cell r="I178">
            <v>0.21117607463411658</v>
          </cell>
          <cell r="J178">
            <v>0.16516586179615553</v>
          </cell>
          <cell r="K178">
            <v>0.18450844260431917</v>
          </cell>
        </row>
        <row r="179">
          <cell r="A179" t="str">
            <v>ROCE (%) Post Tax</v>
          </cell>
          <cell r="E179">
            <v>0.29592083611116066</v>
          </cell>
          <cell r="F179">
            <v>0.4322672994488902</v>
          </cell>
          <cell r="G179">
            <v>0.37568014324803906</v>
          </cell>
          <cell r="H179">
            <v>0.19127432991024423</v>
          </cell>
          <cell r="I179">
            <v>0.12903395945958207</v>
          </cell>
          <cell r="J179">
            <v>0.10167274781248088</v>
          </cell>
          <cell r="K179">
            <v>0.11198167684500487</v>
          </cell>
        </row>
        <row r="181">
          <cell r="A181" t="str">
            <v>Sales/Total assets (x)</v>
          </cell>
          <cell r="E181">
            <v>4.6981947405360707</v>
          </cell>
          <cell r="F181">
            <v>5.2418265202449703</v>
          </cell>
          <cell r="G181">
            <v>4.029058082598719</v>
          </cell>
          <cell r="H181">
            <v>2.5453093774203732</v>
          </cell>
          <cell r="I181">
            <v>1.643297158467057</v>
          </cell>
          <cell r="J181">
            <v>1.4856034437453414</v>
          </cell>
          <cell r="K181">
            <v>1.7284342723474955</v>
          </cell>
        </row>
        <row r="182">
          <cell r="A182" t="str">
            <v>Sales/Net FA (x)</v>
          </cell>
          <cell r="E182">
            <v>6.6053784404818163</v>
          </cell>
          <cell r="F182">
            <v>8.4377231619275967</v>
          </cell>
          <cell r="G182">
            <v>8.4839643062243244</v>
          </cell>
          <cell r="H182">
            <v>5.5364184692179705</v>
          </cell>
          <cell r="I182">
            <v>4.1851997460628265</v>
          </cell>
          <cell r="J182">
            <v>3.1842137307714404</v>
          </cell>
          <cell r="K182">
            <v>3.1869261098909303</v>
          </cell>
        </row>
        <row r="184">
          <cell r="A184" t="str">
            <v>Debtor turnover (days)</v>
          </cell>
          <cell r="E184">
            <v>146.54501054811726</v>
          </cell>
          <cell r="F184">
            <v>130.19675343194945</v>
          </cell>
          <cell r="G184">
            <v>156.53825926899813</v>
          </cell>
          <cell r="H184">
            <v>117.484062195942</v>
          </cell>
          <cell r="I184">
            <v>125.15619071847294</v>
          </cell>
          <cell r="J184">
            <v>110</v>
          </cell>
          <cell r="K184">
            <v>110</v>
          </cell>
        </row>
        <row r="185">
          <cell r="A185" t="str">
            <v>Inventory turnover (days)</v>
          </cell>
          <cell r="E185">
            <v>94.119882355547944</v>
          </cell>
          <cell r="F185">
            <v>108.1518644703014</v>
          </cell>
          <cell r="G185">
            <v>131.15570563104166</v>
          </cell>
          <cell r="H185">
            <v>143.34938696900596</v>
          </cell>
          <cell r="I185">
            <v>108.99306111438855</v>
          </cell>
          <cell r="J185">
            <v>109.84093298253801</v>
          </cell>
          <cell r="K185">
            <v>108.78584389550711</v>
          </cell>
        </row>
        <row r="186">
          <cell r="A186" t="str">
            <v>Working capital turnover (days)</v>
          </cell>
          <cell r="E186">
            <v>155.16072321950233</v>
          </cell>
          <cell r="F186">
            <v>152.63248256611905</v>
          </cell>
          <cell r="G186">
            <v>181.61767807072576</v>
          </cell>
          <cell r="H186">
            <v>140.79302080085353</v>
          </cell>
          <cell r="I186">
            <v>87.916634684339925</v>
          </cell>
          <cell r="J186">
            <v>84.698108127181882</v>
          </cell>
          <cell r="K186">
            <v>90.178619294933668</v>
          </cell>
        </row>
        <row r="187">
          <cell r="A187" t="str">
            <v>Working Capital (% of Sales)</v>
          </cell>
          <cell r="E187">
            <v>0.42509787183425296</v>
          </cell>
          <cell r="F187">
            <v>0.41817118511265494</v>
          </cell>
          <cell r="G187">
            <v>0.49758267964582403</v>
          </cell>
          <cell r="H187">
            <v>0.38573430356398225</v>
          </cell>
          <cell r="I187">
            <v>0.24086749228586282</v>
          </cell>
          <cell r="J187">
            <v>0.23204961130734764</v>
          </cell>
          <cell r="K187">
            <v>0.24706471039707853</v>
          </cell>
        </row>
        <row r="189">
          <cell r="A189" t="str">
            <v>Total debt/Equity</v>
          </cell>
          <cell r="E189">
            <v>0.6789442937840996</v>
          </cell>
          <cell r="F189">
            <v>0.64748259801234209</v>
          </cell>
          <cell r="G189">
            <v>0.17138516359746153</v>
          </cell>
          <cell r="H189">
            <v>1.5101602484095475</v>
          </cell>
          <cell r="I189">
            <v>1.2262876977465289</v>
          </cell>
          <cell r="J189">
            <v>1.3959152441514642</v>
          </cell>
          <cell r="K189">
            <v>1.2118210389081936</v>
          </cell>
        </row>
        <row r="190">
          <cell r="A190" t="str">
            <v>Net debt/Equity</v>
          </cell>
          <cell r="E190">
            <v>0.49655118819204025</v>
          </cell>
          <cell r="F190">
            <v>0.45169558072221649</v>
          </cell>
          <cell r="G190">
            <v>-3.1572113345557692E-2</v>
          </cell>
          <cell r="H190">
            <v>1.060128960366757</v>
          </cell>
          <cell r="I190">
            <v>0.36713951375585091</v>
          </cell>
          <cell r="J190">
            <v>0.98660347063470144</v>
          </cell>
          <cell r="K190">
            <v>0.94876418036771037</v>
          </cell>
        </row>
        <row r="192">
          <cell r="A192" t="str">
            <v>Year End Equity Shares (o/s)</v>
          </cell>
          <cell r="B192">
            <v>6.0869499999999999</v>
          </cell>
          <cell r="C192">
            <v>60.869500000000002</v>
          </cell>
          <cell r="D192">
            <v>60.869500000000002</v>
          </cell>
          <cell r="E192">
            <v>121.74</v>
          </cell>
          <cell r="F192">
            <v>434.6</v>
          </cell>
          <cell r="G192">
            <v>1437.6569</v>
          </cell>
          <cell r="H192">
            <v>1438.8239000000001</v>
          </cell>
        </row>
        <row r="193">
          <cell r="A193" t="str">
            <v>Diluted Equity Shares (o/s)</v>
          </cell>
          <cell r="B193">
            <v>121.74</v>
          </cell>
          <cell r="C193">
            <v>121.74</v>
          </cell>
          <cell r="D193">
            <v>121.74</v>
          </cell>
          <cell r="E193">
            <v>121.74</v>
          </cell>
          <cell r="F193">
            <v>434.6</v>
          </cell>
          <cell r="G193">
            <v>1437.6569</v>
          </cell>
          <cell r="H193">
            <v>1439.1508999999999</v>
          </cell>
        </row>
        <row r="194">
          <cell r="A194" t="str">
            <v>Basic EPS</v>
          </cell>
          <cell r="B194">
            <v>0.58887673408029428</v>
          </cell>
          <cell r="C194">
            <v>0.77777156705469841</v>
          </cell>
          <cell r="D194">
            <v>0.10595991296671681</v>
          </cell>
          <cell r="E194">
            <v>0.82238467328331266</v>
          </cell>
          <cell r="F194">
            <v>2.5411921996131333</v>
          </cell>
          <cell r="G194">
            <v>5.2829016436397351</v>
          </cell>
          <cell r="H194">
            <v>5.9274105747061823</v>
          </cell>
        </row>
        <row r="195">
          <cell r="A195" t="str">
            <v>Diluted EPS</v>
          </cell>
          <cell r="B195">
            <v>0.58887673408029428</v>
          </cell>
          <cell r="C195">
            <v>0.77777156705469841</v>
          </cell>
          <cell r="D195">
            <v>0.10595991296671681</v>
          </cell>
          <cell r="E195">
            <v>0.82238467328331266</v>
          </cell>
          <cell r="F195">
            <v>2.5411921996131333</v>
          </cell>
          <cell r="G195">
            <v>5.2829016436397351</v>
          </cell>
          <cell r="H195">
            <v>5.9260637644044083</v>
          </cell>
        </row>
        <row r="196">
          <cell r="A196" t="str">
            <v>Reported EPS - Basic</v>
          </cell>
          <cell r="B196">
            <v>139.08487830522679</v>
          </cell>
          <cell r="C196">
            <v>18.369933382071476</v>
          </cell>
          <cell r="D196">
            <v>2.5026326813921567</v>
          </cell>
          <cell r="E196">
            <v>11.904361754558897</v>
          </cell>
          <cell r="F196">
            <v>8.4062643810400317</v>
          </cell>
          <cell r="G196">
            <v>5.2829016436397351</v>
          </cell>
          <cell r="H196">
            <v>6.0051129259112175</v>
          </cell>
        </row>
        <row r="197">
          <cell r="A197" t="str">
            <v>Reported EPS - Diluted</v>
          </cell>
          <cell r="B197">
            <v>6.9541867915229201</v>
          </cell>
          <cell r="C197">
            <v>9.1848912436339738</v>
          </cell>
          <cell r="D197">
            <v>1.2513060620995555</v>
          </cell>
          <cell r="E197">
            <v>11.904361754558897</v>
          </cell>
          <cell r="F197">
            <v>8.4062643810400317</v>
          </cell>
          <cell r="G197">
            <v>5.2829016436397351</v>
          </cell>
          <cell r="H197">
            <v>6.0037484602900157</v>
          </cell>
        </row>
        <row r="198">
          <cell r="A198" t="str">
            <v>Book value (Rs/share)</v>
          </cell>
          <cell r="B198">
            <v>4.5737094852047102</v>
          </cell>
          <cell r="C198">
            <v>7.8127333440962161</v>
          </cell>
          <cell r="D198">
            <v>8.8967472002534116</v>
          </cell>
          <cell r="E198">
            <v>12.978479079396481</v>
          </cell>
          <cell r="F198">
            <v>27.437648718550303</v>
          </cell>
          <cell r="G198">
            <v>94.503472281877535</v>
          </cell>
          <cell r="H198">
            <v>118.78475121243119</v>
          </cell>
          <cell r="I198">
            <v>270.59287217341932</v>
          </cell>
          <cell r="J198">
            <v>310.68123569556752</v>
          </cell>
          <cell r="K198">
            <v>371.96584994784848</v>
          </cell>
        </row>
        <row r="199">
          <cell r="A199" t="str">
            <v>Shares Outstanding</v>
          </cell>
          <cell r="B199">
            <v>6.0870000000000006</v>
          </cell>
          <cell r="C199">
            <v>12.1739</v>
          </cell>
          <cell r="D199">
            <v>12.1739</v>
          </cell>
          <cell r="E199">
            <v>24.347999999999999</v>
          </cell>
          <cell r="F199">
            <v>86.92</v>
          </cell>
          <cell r="G199">
            <v>287.53138000000001</v>
          </cell>
          <cell r="H199">
            <v>287.76478000000003</v>
          </cell>
          <cell r="I199">
            <v>299.39</v>
          </cell>
          <cell r="J199">
            <v>299.78450000000004</v>
          </cell>
          <cell r="K199">
            <v>300.89370000000002</v>
          </cell>
        </row>
        <row r="201">
          <cell r="A201" t="str">
            <v>Misc Schedules</v>
          </cell>
        </row>
        <row r="202">
          <cell r="A202" t="str">
            <v>DIVIDEND</v>
          </cell>
        </row>
        <row r="203">
          <cell r="A203" t="str">
            <v>Dividend on Equity Shares</v>
          </cell>
          <cell r="E203">
            <v>243.48000000000002</v>
          </cell>
          <cell r="F203">
            <v>347.76</v>
          </cell>
          <cell r="G203">
            <v>1439.1</v>
          </cell>
          <cell r="H203">
            <v>1445.4</v>
          </cell>
          <cell r="I203">
            <v>1496.9343999999999</v>
          </cell>
          <cell r="J203">
            <v>1798.6882799999998</v>
          </cell>
          <cell r="K203">
            <v>2632.7925749999999</v>
          </cell>
          <cell r="L203">
            <v>5440.2841499999995</v>
          </cell>
          <cell r="M203">
            <v>7771.8344999999999</v>
          </cell>
          <cell r="N203">
            <v>11657.751749999999</v>
          </cell>
          <cell r="O203">
            <v>15543.669</v>
          </cell>
          <cell r="P203">
            <v>19429.58625</v>
          </cell>
        </row>
        <row r="204">
          <cell r="A204" t="str">
            <v>Dividend Tax</v>
          </cell>
          <cell r="E204">
            <v>31.871677138714354</v>
          </cell>
          <cell r="F204">
            <v>48.487225609756095</v>
          </cell>
          <cell r="G204">
            <v>205.43036339905203</v>
          </cell>
          <cell r="H204">
            <v>208.94253282275713</v>
          </cell>
          <cell r="I204">
            <v>254.40400128000002</v>
          </cell>
          <cell r="J204">
            <v>305.68707318600002</v>
          </cell>
          <cell r="K204">
            <v>447.44309812125005</v>
          </cell>
          <cell r="L204">
            <v>924.57629129250006</v>
          </cell>
          <cell r="M204">
            <v>1320.823273275</v>
          </cell>
          <cell r="N204">
            <v>1981.2349099125001</v>
          </cell>
          <cell r="O204">
            <v>2641.64654655</v>
          </cell>
          <cell r="P204">
            <v>3302.0581831875006</v>
          </cell>
        </row>
        <row r="205">
          <cell r="A205" t="str">
            <v>Dividend of Pref Shares</v>
          </cell>
          <cell r="E205">
            <v>4.8</v>
          </cell>
          <cell r="F205">
            <v>19.600000000000001</v>
          </cell>
          <cell r="G205">
            <v>16.600000000000001</v>
          </cell>
          <cell r="H205">
            <v>17</v>
          </cell>
          <cell r="I205">
            <v>17</v>
          </cell>
          <cell r="J205">
            <v>17</v>
          </cell>
          <cell r="K205">
            <v>17</v>
          </cell>
          <cell r="L205">
            <v>17</v>
          </cell>
          <cell r="M205">
            <v>17</v>
          </cell>
          <cell r="N205">
            <v>17</v>
          </cell>
          <cell r="O205">
            <v>17</v>
          </cell>
          <cell r="P205">
            <v>17</v>
          </cell>
        </row>
        <row r="206">
          <cell r="A206" t="str">
            <v>Dividend tax on pref shares</v>
          </cell>
          <cell r="E206">
            <v>0.62832286128564618</v>
          </cell>
          <cell r="F206">
            <v>2.7327743902439039</v>
          </cell>
          <cell r="G206">
            <v>2.3696366009479846</v>
          </cell>
          <cell r="H206">
            <v>2.4574671772428758</v>
          </cell>
          <cell r="I206">
            <v>2.8891500000000003</v>
          </cell>
          <cell r="J206">
            <v>2.8891500000000003</v>
          </cell>
          <cell r="K206">
            <v>2.8891500000000003</v>
          </cell>
          <cell r="L206">
            <v>2.8891500000000003</v>
          </cell>
          <cell r="M206">
            <v>2.8891500000000003</v>
          </cell>
          <cell r="N206">
            <v>2.8891500000000003</v>
          </cell>
          <cell r="O206">
            <v>2.8891500000000003</v>
          </cell>
          <cell r="P206">
            <v>2.8891500000000003</v>
          </cell>
        </row>
        <row r="207">
          <cell r="A207" t="str">
            <v>Total</v>
          </cell>
          <cell r="E207">
            <v>280.78000000000003</v>
          </cell>
          <cell r="F207">
            <v>418.58</v>
          </cell>
          <cell r="G207">
            <v>1663.5</v>
          </cell>
          <cell r="H207">
            <v>1673.8000000000002</v>
          </cell>
          <cell r="I207">
            <v>1771.2275512799999</v>
          </cell>
          <cell r="J207">
            <v>2124.2645031859997</v>
          </cell>
          <cell r="K207">
            <v>3100.1248231212498</v>
          </cell>
          <cell r="L207">
            <v>6384.7495912924996</v>
          </cell>
          <cell r="M207">
            <v>9112.5469232750002</v>
          </cell>
          <cell r="N207">
            <v>13658.875809912501</v>
          </cell>
          <cell r="O207">
            <v>18205.204696549998</v>
          </cell>
          <cell r="P207">
            <v>22751.533583187502</v>
          </cell>
        </row>
        <row r="209">
          <cell r="A209" t="str">
            <v>COST OF GOODS SOLD</v>
          </cell>
        </row>
        <row r="210">
          <cell r="A210" t="str">
            <v>Consumption of raw materials</v>
          </cell>
        </row>
        <row r="211">
          <cell r="A211" t="str">
            <v>Opening stock</v>
          </cell>
          <cell r="E211">
            <v>770.22</v>
          </cell>
          <cell r="F211">
            <v>1703.66</v>
          </cell>
          <cell r="G211">
            <v>4591.3</v>
          </cell>
          <cell r="H211">
            <v>10430.299999999999</v>
          </cell>
        </row>
        <row r="212">
          <cell r="A212" t="str">
            <v>Add: Purchases</v>
          </cell>
          <cell r="E212">
            <v>5764.33</v>
          </cell>
          <cell r="F212">
            <v>14760.7</v>
          </cell>
          <cell r="G212">
            <v>31556.3</v>
          </cell>
          <cell r="H212">
            <v>65644.800000000003</v>
          </cell>
        </row>
        <row r="213">
          <cell r="A213" t="str">
            <v>Less: Closing stock</v>
          </cell>
          <cell r="E213">
            <v>1703.66</v>
          </cell>
          <cell r="F213">
            <v>4591.3</v>
          </cell>
          <cell r="G213">
            <v>10430.299999999999</v>
          </cell>
          <cell r="H213">
            <v>16933.099999999999</v>
          </cell>
        </row>
        <row r="214">
          <cell r="E214">
            <v>4830.8900000000003</v>
          </cell>
          <cell r="F214">
            <v>11873.060000000001</v>
          </cell>
          <cell r="G214">
            <v>25717.3</v>
          </cell>
          <cell r="H214">
            <v>59142.000000000007</v>
          </cell>
          <cell r="I214">
            <v>95381.4</v>
          </cell>
        </row>
        <row r="215">
          <cell r="A215" t="str">
            <v>Trading purchases</v>
          </cell>
          <cell r="E215">
            <v>640.65</v>
          </cell>
          <cell r="F215">
            <v>160.69999999999999</v>
          </cell>
          <cell r="G215">
            <v>1131</v>
          </cell>
          <cell r="H215">
            <v>0</v>
          </cell>
        </row>
        <row r="216">
          <cell r="A216" t="str">
            <v>(Increase) / Decrease in stocks</v>
          </cell>
        </row>
        <row r="217">
          <cell r="A217" t="str">
            <v>Opening balance</v>
          </cell>
          <cell r="E217">
            <v>577.33999999999992</v>
          </cell>
          <cell r="F217">
            <v>507.5</v>
          </cell>
          <cell r="G217">
            <v>1164.4000000000001</v>
          </cell>
          <cell r="H217">
            <v>3364.1</v>
          </cell>
        </row>
        <row r="218">
          <cell r="A218" t="str">
            <v>Semi finished goods and work-in-progress</v>
          </cell>
          <cell r="E218">
            <v>82.16</v>
          </cell>
          <cell r="F218">
            <v>303.7</v>
          </cell>
          <cell r="G218">
            <v>1028.7</v>
          </cell>
          <cell r="H218">
            <v>2970</v>
          </cell>
        </row>
        <row r="219">
          <cell r="A219" t="str">
            <v>Finished goods</v>
          </cell>
          <cell r="E219">
            <v>492.53</v>
          </cell>
          <cell r="F219">
            <v>193</v>
          </cell>
          <cell r="G219">
            <v>31</v>
          </cell>
          <cell r="H219">
            <v>0</v>
          </cell>
        </row>
        <row r="220">
          <cell r="A220" t="str">
            <v>Land and land lease rights</v>
          </cell>
          <cell r="E220">
            <v>2.65</v>
          </cell>
          <cell r="F220">
            <v>10.8</v>
          </cell>
          <cell r="G220">
            <v>104.7</v>
          </cell>
          <cell r="H220">
            <v>394.1</v>
          </cell>
        </row>
        <row r="222">
          <cell r="A222" t="str">
            <v>Closing balance</v>
          </cell>
          <cell r="E222">
            <v>507.51</v>
          </cell>
          <cell r="F222">
            <v>1164.4000000000001</v>
          </cell>
          <cell r="G222">
            <v>3364.1</v>
          </cell>
          <cell r="H222">
            <v>14392.4</v>
          </cell>
        </row>
        <row r="223">
          <cell r="A223" t="str">
            <v>Semi finished goods and work-in-progress</v>
          </cell>
          <cell r="E223">
            <v>303.68</v>
          </cell>
          <cell r="F223">
            <v>1028.7</v>
          </cell>
          <cell r="G223">
            <v>2970</v>
          </cell>
          <cell r="H223">
            <v>14228</v>
          </cell>
        </row>
        <row r="224">
          <cell r="A224" t="str">
            <v>Finished goods</v>
          </cell>
          <cell r="E224">
            <v>192.96</v>
          </cell>
          <cell r="F224">
            <v>31</v>
          </cell>
          <cell r="G224">
            <v>0</v>
          </cell>
          <cell r="H224">
            <v>0</v>
          </cell>
        </row>
        <row r="225">
          <cell r="A225" t="str">
            <v>Land and land lease rights</v>
          </cell>
          <cell r="E225">
            <v>10.87</v>
          </cell>
          <cell r="F225">
            <v>104.7</v>
          </cell>
          <cell r="G225">
            <v>394.1</v>
          </cell>
          <cell r="H225">
            <v>164.4</v>
          </cell>
        </row>
        <row r="226">
          <cell r="A226" t="str">
            <v>(Increase)/Decrease in stocks</v>
          </cell>
          <cell r="E226">
            <v>69.829999999999927</v>
          </cell>
          <cell r="F226">
            <v>-656.90000000000009</v>
          </cell>
          <cell r="G226">
            <v>-2199.6999999999998</v>
          </cell>
          <cell r="H226">
            <v>-11028.3</v>
          </cell>
          <cell r="I226">
            <v>-6679.6</v>
          </cell>
        </row>
        <row r="228">
          <cell r="A228" t="str">
            <v>Less:Transfer to designs and drawings</v>
          </cell>
          <cell r="G228">
            <v>238.6</v>
          </cell>
          <cell r="H228">
            <v>0</v>
          </cell>
        </row>
        <row r="229">
          <cell r="E229">
            <v>5541.37</v>
          </cell>
          <cell r="F229">
            <v>11376.860000000002</v>
          </cell>
          <cell r="G229">
            <v>23279</v>
          </cell>
          <cell r="H229">
            <v>48113.700000000012</v>
          </cell>
        </row>
        <row r="231">
          <cell r="A231" t="str">
            <v>OPERATING AND OTHER EXPENSES</v>
          </cell>
          <cell r="E231">
            <v>2004</v>
          </cell>
          <cell r="F231">
            <v>2005</v>
          </cell>
          <cell r="G231">
            <v>2006</v>
          </cell>
          <cell r="H231">
            <v>2007</v>
          </cell>
        </row>
        <row r="232">
          <cell r="A232" t="str">
            <v>Stores and spares</v>
          </cell>
          <cell r="E232">
            <v>34.909999999999997</v>
          </cell>
          <cell r="F232">
            <v>70.099999999999994</v>
          </cell>
          <cell r="G232">
            <v>177.8</v>
          </cell>
          <cell r="H232">
            <v>1093.7</v>
          </cell>
        </row>
        <row r="233">
          <cell r="A233" t="str">
            <v xml:space="preserve">Power and fuel </v>
          </cell>
          <cell r="E233">
            <v>6.44</v>
          </cell>
          <cell r="F233">
            <v>12.5</v>
          </cell>
          <cell r="G233">
            <v>40.700000000000003</v>
          </cell>
          <cell r="H233">
            <v>306.5</v>
          </cell>
        </row>
        <row r="234">
          <cell r="A234" t="str">
            <v>Factory expenses</v>
          </cell>
          <cell r="E234">
            <v>18.05</v>
          </cell>
          <cell r="F234">
            <v>25.8</v>
          </cell>
          <cell r="G234">
            <v>171.6</v>
          </cell>
          <cell r="H234">
            <v>212.7</v>
          </cell>
        </row>
        <row r="235">
          <cell r="A235" t="str">
            <v>Repairs and maintenance:</v>
          </cell>
        </row>
        <row r="236">
          <cell r="A236" t="str">
            <v xml:space="preserve">Plant and machinery </v>
          </cell>
          <cell r="E236">
            <v>5.2</v>
          </cell>
          <cell r="F236">
            <v>4.5</v>
          </cell>
          <cell r="G236">
            <v>14.8</v>
          </cell>
          <cell r="H236">
            <v>13.6</v>
          </cell>
        </row>
        <row r="237">
          <cell r="A237" t="str">
            <v>Building</v>
          </cell>
          <cell r="E237">
            <v>3.08</v>
          </cell>
          <cell r="F237">
            <v>14.7</v>
          </cell>
          <cell r="G237">
            <v>19.3</v>
          </cell>
          <cell r="H237">
            <v>34.4</v>
          </cell>
        </row>
        <row r="238">
          <cell r="A238" t="str">
            <v>Others</v>
          </cell>
          <cell r="E238">
            <v>1.1499999999999999</v>
          </cell>
          <cell r="F238">
            <v>17.2</v>
          </cell>
          <cell r="G238">
            <v>30.6</v>
          </cell>
          <cell r="H238">
            <v>94.1</v>
          </cell>
        </row>
        <row r="239">
          <cell r="A239" t="str">
            <v xml:space="preserve">Design change and technological upgradation charges </v>
          </cell>
          <cell r="E239">
            <v>0</v>
          </cell>
          <cell r="F239">
            <v>32.799999999999997</v>
          </cell>
          <cell r="G239">
            <v>51.6</v>
          </cell>
          <cell r="H239">
            <v>551.1</v>
          </cell>
        </row>
        <row r="240">
          <cell r="A240" t="str">
            <v>Operating and Maintenance charges</v>
          </cell>
          <cell r="E240">
            <v>0</v>
          </cell>
          <cell r="F240">
            <v>70.3</v>
          </cell>
          <cell r="G240">
            <v>146.69999999999999</v>
          </cell>
          <cell r="H240">
            <v>183.1</v>
          </cell>
        </row>
        <row r="241">
          <cell r="A241" t="str">
            <v xml:space="preserve">Operating lease charges </v>
          </cell>
          <cell r="E241">
            <v>0.95</v>
          </cell>
          <cell r="F241">
            <v>3.9</v>
          </cell>
        </row>
        <row r="242">
          <cell r="A242" t="str">
            <v xml:space="preserve">Provision for operation, maintenance and warranty </v>
          </cell>
          <cell r="E242">
            <v>407.85</v>
          </cell>
          <cell r="F242">
            <v>34</v>
          </cell>
          <cell r="G242">
            <v>857.7</v>
          </cell>
          <cell r="H242">
            <v>859.1</v>
          </cell>
        </row>
        <row r="243">
          <cell r="A243" t="str">
            <v xml:space="preserve">Provision for performance guarantee </v>
          </cell>
          <cell r="E243">
            <v>0</v>
          </cell>
          <cell r="F243">
            <v>49.8</v>
          </cell>
          <cell r="G243">
            <v>1065.0999999999999</v>
          </cell>
          <cell r="H243">
            <v>1027</v>
          </cell>
          <cell r="I243">
            <v>4505.5622077047037</v>
          </cell>
          <cell r="J243">
            <v>4798.0900883317472</v>
          </cell>
          <cell r="K243">
            <v>6049.5960066800053</v>
          </cell>
          <cell r="L243">
            <v>7629.3206786903329</v>
          </cell>
          <cell r="M243">
            <v>9362.7319590839707</v>
          </cell>
          <cell r="N243">
            <v>11869.861966672819</v>
          </cell>
          <cell r="O243">
            <v>13831.900175850547</v>
          </cell>
          <cell r="P243">
            <v>15619.531443707376</v>
          </cell>
        </row>
        <row r="244">
          <cell r="A244" t="str">
            <v>Quality assurance expenses</v>
          </cell>
          <cell r="E244">
            <v>15.99</v>
          </cell>
          <cell r="F244">
            <v>6.6</v>
          </cell>
          <cell r="G244">
            <v>165.6</v>
          </cell>
          <cell r="H244">
            <v>147.80000000000001</v>
          </cell>
        </row>
        <row r="245">
          <cell r="A245" t="str">
            <v>WTG -  O&amp;M</v>
          </cell>
          <cell r="E245">
            <v>51.08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Other manufacturing &amp; operating exp</v>
          </cell>
          <cell r="E246">
            <v>0.97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 xml:space="preserve">R &amp; D, certification and product development </v>
          </cell>
          <cell r="E247">
            <v>54.22</v>
          </cell>
          <cell r="F247">
            <v>578.4</v>
          </cell>
          <cell r="G247">
            <v>95.3</v>
          </cell>
          <cell r="H247">
            <v>117.5</v>
          </cell>
        </row>
        <row r="248">
          <cell r="A248" t="str">
            <v xml:space="preserve">Insurance </v>
          </cell>
          <cell r="E248">
            <v>15.69</v>
          </cell>
          <cell r="F248">
            <v>450.7</v>
          </cell>
          <cell r="G248">
            <v>59.6</v>
          </cell>
          <cell r="H248">
            <v>194.6</v>
          </cell>
        </row>
        <row r="249">
          <cell r="A249" t="str">
            <v xml:space="preserve">Advertisement and sales promotion </v>
          </cell>
          <cell r="E249">
            <v>56.1</v>
          </cell>
          <cell r="F249">
            <v>61</v>
          </cell>
          <cell r="G249">
            <v>155.5</v>
          </cell>
          <cell r="H249">
            <v>390</v>
          </cell>
        </row>
        <row r="250">
          <cell r="A250" t="str">
            <v xml:space="preserve">Infrastructure development expenses </v>
          </cell>
          <cell r="E250">
            <v>17.37</v>
          </cell>
          <cell r="F250">
            <v>146.30000000000001</v>
          </cell>
        </row>
        <row r="251">
          <cell r="A251" t="str">
            <v xml:space="preserve">Freight outward and packing expenses </v>
          </cell>
          <cell r="E251">
            <v>148.46</v>
          </cell>
          <cell r="F251">
            <v>245.9</v>
          </cell>
          <cell r="G251">
            <v>796.4</v>
          </cell>
          <cell r="H251">
            <v>2286.4</v>
          </cell>
        </row>
        <row r="252">
          <cell r="A252" t="str">
            <v xml:space="preserve">Sales commission </v>
          </cell>
          <cell r="E252">
            <v>92.88</v>
          </cell>
          <cell r="F252">
            <v>97.8</v>
          </cell>
          <cell r="G252">
            <v>232.5</v>
          </cell>
          <cell r="H252">
            <v>238.2</v>
          </cell>
        </row>
        <row r="253">
          <cell r="A253" t="str">
            <v>Travelling, conveyance and vehicle expenses</v>
          </cell>
          <cell r="E253">
            <v>87.97</v>
          </cell>
          <cell r="F253">
            <v>160.19999999999999</v>
          </cell>
          <cell r="G253">
            <v>335.2</v>
          </cell>
          <cell r="H253">
            <v>872.2</v>
          </cell>
        </row>
        <row r="254">
          <cell r="A254" t="str">
            <v xml:space="preserve">Communication expenses </v>
          </cell>
          <cell r="E254">
            <v>17.14</v>
          </cell>
          <cell r="F254">
            <v>26.6</v>
          </cell>
          <cell r="G254">
            <v>55.5</v>
          </cell>
          <cell r="H254">
            <v>217.3</v>
          </cell>
        </row>
        <row r="255">
          <cell r="A255" t="str">
            <v xml:space="preserve">Auditors' remuneration and expenses </v>
          </cell>
          <cell r="E255">
            <v>1.28</v>
          </cell>
          <cell r="F255">
            <v>12.6</v>
          </cell>
          <cell r="G255">
            <v>30.4</v>
          </cell>
          <cell r="H255">
            <v>58.3</v>
          </cell>
        </row>
        <row r="256">
          <cell r="A256" t="str">
            <v xml:space="preserve">Consultancy charges </v>
          </cell>
          <cell r="E256">
            <v>50.54</v>
          </cell>
          <cell r="F256">
            <v>78.7</v>
          </cell>
          <cell r="G256">
            <v>161.9</v>
          </cell>
          <cell r="H256">
            <v>761</v>
          </cell>
        </row>
        <row r="257">
          <cell r="A257" t="str">
            <v>Charity and donations</v>
          </cell>
          <cell r="E257">
            <v>15.91</v>
          </cell>
          <cell r="F257">
            <v>51.7</v>
          </cell>
          <cell r="G257">
            <v>21.1</v>
          </cell>
          <cell r="H257">
            <v>167.6</v>
          </cell>
        </row>
        <row r="258">
          <cell r="A258" t="str">
            <v xml:space="preserve">Other selling and administrative expenses </v>
          </cell>
          <cell r="E258">
            <v>143.28</v>
          </cell>
          <cell r="F258">
            <v>233.5</v>
          </cell>
          <cell r="G258">
            <v>250.1</v>
          </cell>
          <cell r="H258">
            <v>1360.6</v>
          </cell>
        </row>
        <row r="259">
          <cell r="A259" t="str">
            <v>Exchange differences, net</v>
          </cell>
          <cell r="E259">
            <v>-6.07</v>
          </cell>
          <cell r="F259">
            <v>36.5</v>
          </cell>
          <cell r="G259">
            <v>32.700000000000003</v>
          </cell>
          <cell r="H259">
            <v>492</v>
          </cell>
        </row>
        <row r="260">
          <cell r="A260" t="str">
            <v>Provision for doubtful debts and advances</v>
          </cell>
          <cell r="E260">
            <v>44.1</v>
          </cell>
          <cell r="F260">
            <v>93.3</v>
          </cell>
          <cell r="G260">
            <v>5.7</v>
          </cell>
          <cell r="H260">
            <v>39.799999999999997</v>
          </cell>
        </row>
        <row r="261">
          <cell r="A261" t="str">
            <v>Loss on sale of investments, net</v>
          </cell>
          <cell r="E261">
            <v>0</v>
          </cell>
          <cell r="F261">
            <v>0.1</v>
          </cell>
          <cell r="G261">
            <v>0</v>
          </cell>
          <cell r="H261">
            <v>-76.5</v>
          </cell>
        </row>
        <row r="262">
          <cell r="A262" t="str">
            <v>Loss on assets sold / discarded, net</v>
          </cell>
          <cell r="E262">
            <v>6.56</v>
          </cell>
          <cell r="F262">
            <v>4.8</v>
          </cell>
          <cell r="G262">
            <v>5.3</v>
          </cell>
          <cell r="H262">
            <v>15.8</v>
          </cell>
        </row>
        <row r="263">
          <cell r="A263" t="str">
            <v>Bad Debts Written off</v>
          </cell>
          <cell r="E263">
            <v>3.93</v>
          </cell>
          <cell r="G263">
            <v>0</v>
          </cell>
          <cell r="H263">
            <v>3.1</v>
          </cell>
        </row>
        <row r="264">
          <cell r="A264" t="str">
            <v xml:space="preserve">Rent </v>
          </cell>
          <cell r="E264">
            <v>15.45</v>
          </cell>
          <cell r="F264">
            <v>31.1</v>
          </cell>
          <cell r="G264">
            <v>91.5</v>
          </cell>
          <cell r="H264">
            <v>283</v>
          </cell>
        </row>
        <row r="265">
          <cell r="A265" t="str">
            <v xml:space="preserve">Rates and taxes </v>
          </cell>
          <cell r="E265">
            <v>2.56</v>
          </cell>
          <cell r="F265">
            <v>86</v>
          </cell>
          <cell r="G265">
            <v>51.2</v>
          </cell>
          <cell r="H265">
            <v>87.6</v>
          </cell>
        </row>
        <row r="266">
          <cell r="E266">
            <v>1313.0400000000002</v>
          </cell>
          <cell r="F266">
            <v>2737.3999999999996</v>
          </cell>
          <cell r="G266">
            <v>5121.3999999999996</v>
          </cell>
          <cell r="H266">
            <v>12031.599999999999</v>
          </cell>
        </row>
        <row r="267">
          <cell r="A267" t="str">
            <v>Selling &amp; Admin costs</v>
          </cell>
          <cell r="E267">
            <v>697.45999999999981</v>
          </cell>
          <cell r="F267">
            <v>1366.1</v>
          </cell>
          <cell r="G267">
            <v>2225</v>
          </cell>
          <cell r="H267">
            <v>7196.4000000000015</v>
          </cell>
          <cell r="I267">
            <v>9639.8426830355274</v>
          </cell>
          <cell r="J267">
            <v>13980.996205966079</v>
          </cell>
          <cell r="K267">
            <v>18780.876760098596</v>
          </cell>
          <cell r="L267">
            <v>23263.690919556608</v>
          </cell>
          <cell r="M267">
            <v>28233.391494340336</v>
          </cell>
          <cell r="N267">
            <v>34620.242437706678</v>
          </cell>
          <cell r="O267">
            <v>40738.657627105596</v>
          </cell>
          <cell r="P267">
            <v>47736.030742695693</v>
          </cell>
        </row>
        <row r="268">
          <cell r="A268" t="str">
            <v>Manufacturing and Operating Expenses</v>
          </cell>
          <cell r="E268">
            <v>615.58000000000015</v>
          </cell>
          <cell r="F268">
            <v>1371.3</v>
          </cell>
          <cell r="G268">
            <v>2896.4</v>
          </cell>
          <cell r="H268">
            <v>4835.2</v>
          </cell>
          <cell r="I268">
            <v>8332.8578637349619</v>
          </cell>
          <cell r="J268">
            <v>11909.514798190286</v>
          </cell>
          <cell r="K268">
            <v>16407.468672271312</v>
          </cell>
          <cell r="L268">
            <v>20614.195503506307</v>
          </cell>
          <cell r="M268">
            <v>24593.549013620712</v>
          </cell>
          <cell r="N268">
            <v>29473.51604676346</v>
          </cell>
          <cell r="O268">
            <v>33652.744264244931</v>
          </cell>
          <cell r="P268">
            <v>38243.338129333541</v>
          </cell>
        </row>
        <row r="269">
          <cell r="A269" t="str">
            <v>Excl Guarantee / warranty provisions</v>
          </cell>
          <cell r="E269">
            <v>207.73000000000013</v>
          </cell>
          <cell r="F269">
            <v>1287.5</v>
          </cell>
          <cell r="G269">
            <v>973.60000000000014</v>
          </cell>
          <cell r="H269">
            <v>2949.1</v>
          </cell>
          <cell r="I269">
            <v>3827.2956560302582</v>
          </cell>
          <cell r="J269">
            <v>7111.4247098585392</v>
          </cell>
          <cell r="K269">
            <v>10357.872665591307</v>
          </cell>
          <cell r="L269">
            <v>12984.874824815975</v>
          </cell>
          <cell r="M269">
            <v>15230.817054536741</v>
          </cell>
          <cell r="N269">
            <v>17603.65408009064</v>
          </cell>
          <cell r="O269">
            <v>19820.844088394384</v>
          </cell>
          <cell r="P269">
            <v>22623.806685626165</v>
          </cell>
        </row>
        <row r="270">
          <cell r="A270" t="str">
            <v>% of sales</v>
          </cell>
          <cell r="E270">
            <v>2.4225101137144198E-2</v>
          </cell>
          <cell r="F270">
            <v>6.6281180469111176E-2</v>
          </cell>
          <cell r="G270">
            <v>2.5347367763334315E-2</v>
          </cell>
          <cell r="H270">
            <v>3.6929623215410483E-2</v>
          </cell>
          <cell r="I270">
            <v>2.7978473196838306E-2</v>
          </cell>
          <cell r="J270">
            <v>3.6942840846261295E-2</v>
          </cell>
          <cell r="K270">
            <v>4.1713347229837529E-2</v>
          </cell>
          <cell r="L270">
            <v>4.2060504330367468E-2</v>
          </cell>
          <cell r="M270">
            <v>4.0705724821204645E-2</v>
          </cell>
          <cell r="N270">
            <v>3.7699324739153869E-2</v>
          </cell>
          <cell r="O270">
            <v>3.6432436166988151E-2</v>
          </cell>
          <cell r="P270">
            <v>3.6736149993756108E-2</v>
          </cell>
        </row>
        <row r="274">
          <cell r="A274" t="str">
            <v>Guarantee / warranty provisions</v>
          </cell>
        </row>
        <row r="275">
          <cell r="A275" t="str">
            <v>% of WTG sales</v>
          </cell>
          <cell r="E275">
            <v>4.7562737682492931E-2</v>
          </cell>
          <cell r="F275">
            <v>4.3140682899506918E-3</v>
          </cell>
          <cell r="G275">
            <v>5.0059489251580949E-2</v>
          </cell>
          <cell r="H275">
            <v>3.0764839251635222E-2</v>
          </cell>
          <cell r="I275">
            <v>0.04</v>
          </cell>
          <cell r="J275">
            <v>0.03</v>
          </cell>
          <cell r="K275">
            <v>2.75E-2</v>
          </cell>
          <cell r="L275">
            <v>2.75E-2</v>
          </cell>
          <cell r="M275">
            <v>2.75E-2</v>
          </cell>
          <cell r="N275">
            <v>2.75E-2</v>
          </cell>
          <cell r="O275">
            <v>2.75E-2</v>
          </cell>
          <cell r="P275">
            <v>2.75E-2</v>
          </cell>
        </row>
        <row r="276">
          <cell r="A276" t="str">
            <v>% of Total Sales</v>
          </cell>
          <cell r="E276">
            <v>4.7562737682492931E-2</v>
          </cell>
          <cell r="F276">
            <v>4.3140682899506918E-3</v>
          </cell>
          <cell r="G276">
            <v>5.0059489251580949E-2</v>
          </cell>
          <cell r="H276">
            <v>2.3618379284047919E-2</v>
          </cell>
          <cell r="I276">
            <v>3.2936768620510537E-2</v>
          </cell>
          <cell r="J276">
            <v>2.4925396208376575E-2</v>
          </cell>
          <cell r="K276">
            <v>2.4363004544859942E-2</v>
          </cell>
          <cell r="L276">
            <v>2.4712835493072582E-2</v>
          </cell>
          <cell r="M276">
            <v>2.5022741021477155E-2</v>
          </cell>
          <cell r="N276">
            <v>2.5420050794830552E-2</v>
          </cell>
          <cell r="O276">
            <v>2.5424236121199862E-2</v>
          </cell>
          <cell r="P276">
            <v>2.5362727763793336E-2</v>
          </cell>
        </row>
        <row r="277">
          <cell r="A277" t="str">
            <v>Maintenance, Warranty Provision</v>
          </cell>
        </row>
        <row r="278">
          <cell r="A278" t="str">
            <v>% of WTG sales</v>
          </cell>
          <cell r="E278">
            <v>4.7562737682492931E-2</v>
          </cell>
          <cell r="F278">
            <v>1.7503379696697319E-3</v>
          </cell>
          <cell r="G278">
            <v>2.2329947956667873E-2</v>
          </cell>
          <cell r="H278">
            <v>1.4013081703557509E-2</v>
          </cell>
        </row>
        <row r="279">
          <cell r="A279" t="str">
            <v>% of Total Sales</v>
          </cell>
          <cell r="E279">
            <v>4.7562737682492931E-2</v>
          </cell>
          <cell r="F279">
            <v>1.7503379696697319E-3</v>
          </cell>
          <cell r="G279">
            <v>2.2329947956667873E-2</v>
          </cell>
          <cell r="H279">
            <v>1.0757939474537707E-2</v>
          </cell>
        </row>
        <row r="280">
          <cell r="A280" t="str">
            <v>Provision for performance guarantee</v>
          </cell>
        </row>
        <row r="281">
          <cell r="A281" t="str">
            <v>% of WTG sales</v>
          </cell>
          <cell r="E281">
            <v>0</v>
          </cell>
          <cell r="F281">
            <v>2.5637303202809599E-3</v>
          </cell>
          <cell r="G281">
            <v>2.772954129491308E-2</v>
          </cell>
          <cell r="H281">
            <v>1.6751757548077711E-2</v>
          </cell>
        </row>
        <row r="282">
          <cell r="A282" t="str">
            <v>% of Total Sales</v>
          </cell>
          <cell r="E282">
            <v>0</v>
          </cell>
          <cell r="F282">
            <v>2.5637303202809599E-3</v>
          </cell>
          <cell r="G282">
            <v>2.772954129491308E-2</v>
          </cell>
          <cell r="H282">
            <v>1.2860439809510214E-2</v>
          </cell>
        </row>
        <row r="284">
          <cell r="A284" t="str">
            <v>Share Capital</v>
          </cell>
        </row>
        <row r="285">
          <cell r="A285" t="str">
            <v>Equity Shares O/s (mn)</v>
          </cell>
          <cell r="E285">
            <v>24.347799999999999</v>
          </cell>
          <cell r="F285">
            <v>86.922899999999998</v>
          </cell>
          <cell r="G285">
            <v>287.53138000000001</v>
          </cell>
          <cell r="H285">
            <v>287.76477999999997</v>
          </cell>
        </row>
        <row r="286">
          <cell r="A286" t="str">
            <v>EquityCapital</v>
          </cell>
          <cell r="E286">
            <v>243.48</v>
          </cell>
          <cell r="F286">
            <v>869.2</v>
          </cell>
          <cell r="G286">
            <v>2875.3</v>
          </cell>
          <cell r="H286">
            <v>2877.634</v>
          </cell>
        </row>
        <row r="288">
          <cell r="A288" t="str">
            <v>Preference Capital</v>
          </cell>
          <cell r="E288">
            <v>150</v>
          </cell>
          <cell r="F288">
            <v>1150</v>
          </cell>
          <cell r="G288">
            <v>150</v>
          </cell>
          <cell r="H288">
            <v>0</v>
          </cell>
        </row>
        <row r="289">
          <cell r="A289" t="str">
            <v>10% Cumulative Preference Shares</v>
          </cell>
          <cell r="E289">
            <v>150</v>
          </cell>
          <cell r="F289">
            <v>150</v>
          </cell>
          <cell r="G289">
            <v>150</v>
          </cell>
          <cell r="H289">
            <v>0</v>
          </cell>
        </row>
        <row r="290">
          <cell r="A290" t="str">
            <v>0.01% Cumulative Preference Shares</v>
          </cell>
          <cell r="F290">
            <v>1000</v>
          </cell>
          <cell r="G290">
            <v>0</v>
          </cell>
          <cell r="H290">
            <v>0</v>
          </cell>
        </row>
        <row r="292">
          <cell r="A292" t="str">
            <v>Reserves &amp; Surplus</v>
          </cell>
        </row>
        <row r="293">
          <cell r="A293" t="str">
            <v>Capital Reserve (on consolidation)</v>
          </cell>
          <cell r="E293">
            <v>0</v>
          </cell>
          <cell r="F293">
            <v>0</v>
          </cell>
          <cell r="G293">
            <v>0.3</v>
          </cell>
          <cell r="H293">
            <v>0.3</v>
          </cell>
          <cell r="I293">
            <v>0.3</v>
          </cell>
        </row>
        <row r="294">
          <cell r="A294" t="str">
            <v>Capital Redemption Reserve</v>
          </cell>
          <cell r="H294">
            <v>150</v>
          </cell>
          <cell r="I294">
            <v>150</v>
          </cell>
        </row>
        <row r="295">
          <cell r="A295" t="str">
            <v>F/x Translation Reserve (Net Inv. In non-integral ops)</v>
          </cell>
          <cell r="G295">
            <v>0</v>
          </cell>
          <cell r="H295">
            <v>-45.2</v>
          </cell>
          <cell r="I295">
            <v>4765.8</v>
          </cell>
        </row>
        <row r="296">
          <cell r="A296" t="str">
            <v>Securities premium account</v>
          </cell>
          <cell r="E296">
            <v>0</v>
          </cell>
          <cell r="F296">
            <v>298.50000000000006</v>
          </cell>
          <cell r="G296">
            <v>13110.199999999999</v>
          </cell>
          <cell r="H296">
            <v>13226.9</v>
          </cell>
          <cell r="I296">
            <v>34565.9</v>
          </cell>
        </row>
        <row r="297">
          <cell r="A297" t="str">
            <v xml:space="preserve">As per last balance sheet </v>
          </cell>
          <cell r="E297">
            <v>0</v>
          </cell>
          <cell r="F297">
            <v>0</v>
          </cell>
          <cell r="G297">
            <v>298.50000000000006</v>
          </cell>
          <cell r="H297">
            <v>13110.199999999999</v>
          </cell>
          <cell r="I297">
            <v>13226.9</v>
          </cell>
        </row>
        <row r="298">
          <cell r="A298" t="str">
            <v xml:space="preserve">Add: Addition during the year </v>
          </cell>
          <cell r="E298">
            <v>0</v>
          </cell>
          <cell r="F298">
            <v>953.7</v>
          </cell>
          <cell r="G298">
            <v>13381.3</v>
          </cell>
          <cell r="H298">
            <v>116.7</v>
          </cell>
          <cell r="I298">
            <v>21339</v>
          </cell>
          <cell r="J298">
            <v>96.652500000000032</v>
          </cell>
          <cell r="K298">
            <v>2010.9387200000001</v>
          </cell>
          <cell r="L298">
            <v>18098.448479999999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 t="str">
            <v xml:space="preserve">Less: Capitalisation by way of issue of bonus shares </v>
          </cell>
          <cell r="E299">
            <v>0</v>
          </cell>
          <cell r="F299">
            <v>579.5</v>
          </cell>
          <cell r="G299">
            <v>188.5</v>
          </cell>
          <cell r="H299">
            <v>0</v>
          </cell>
        </row>
        <row r="300">
          <cell r="A300" t="str">
            <v xml:space="preserve">Less: Share issue expenses [Net of tax benefit Rs. 2.56 crore (Rs. Nil)] </v>
          </cell>
          <cell r="E300">
            <v>0</v>
          </cell>
          <cell r="F300">
            <v>75.7</v>
          </cell>
          <cell r="G300">
            <v>381.1</v>
          </cell>
          <cell r="H300">
            <v>0</v>
          </cell>
        </row>
        <row r="302">
          <cell r="A302" t="str">
            <v>General reserve</v>
          </cell>
          <cell r="E302">
            <v>708.49</v>
          </cell>
          <cell r="F302">
            <v>1708.5</v>
          </cell>
          <cell r="G302">
            <v>3158.5</v>
          </cell>
          <cell r="H302">
            <v>6263.5</v>
          </cell>
          <cell r="I302">
            <v>21533.5</v>
          </cell>
        </row>
        <row r="303">
          <cell r="A303" t="str">
            <v>As per last Balance Sheet</v>
          </cell>
          <cell r="E303">
            <v>330.23</v>
          </cell>
          <cell r="F303">
            <v>708.5</v>
          </cell>
          <cell r="G303">
            <v>1708.5</v>
          </cell>
          <cell r="H303">
            <v>3158.5</v>
          </cell>
          <cell r="I303">
            <v>6263.5</v>
          </cell>
        </row>
        <row r="304">
          <cell r="A304" t="str">
            <v xml:space="preserve">Unrealized gain equity dilution in Hansen </v>
          </cell>
          <cell r="I304">
            <v>12002.5</v>
          </cell>
        </row>
        <row r="305">
          <cell r="A305" t="str">
            <v xml:space="preserve">Add: Transfer from consolidated profit and loss account </v>
          </cell>
          <cell r="E305">
            <v>500</v>
          </cell>
          <cell r="F305">
            <v>1000</v>
          </cell>
          <cell r="G305">
            <v>3000</v>
          </cell>
          <cell r="H305">
            <v>3284.2</v>
          </cell>
          <cell r="I305">
            <v>3267.5</v>
          </cell>
        </row>
        <row r="306">
          <cell r="A306" t="str">
            <v>Less: Adj. for employee benefits provision</v>
          </cell>
          <cell r="G306">
            <v>0</v>
          </cell>
          <cell r="H306">
            <v>29.2</v>
          </cell>
        </row>
        <row r="307">
          <cell r="A307" t="str">
            <v>Less: Capitalisation on bonus share issuance</v>
          </cell>
          <cell r="E307">
            <v>111.49</v>
          </cell>
          <cell r="F307">
            <v>0</v>
          </cell>
          <cell r="G307">
            <v>1550</v>
          </cell>
          <cell r="H307">
            <v>0</v>
          </cell>
        </row>
        <row r="308">
          <cell r="A308" t="str">
            <v>Less:Transfer to Capital Redemption Reserve</v>
          </cell>
          <cell r="E308">
            <v>10.25</v>
          </cell>
          <cell r="F308">
            <v>0</v>
          </cell>
          <cell r="G308">
            <v>0</v>
          </cell>
          <cell r="H308">
            <v>150</v>
          </cell>
        </row>
        <row r="309">
          <cell r="A309" t="str">
            <v>Profit and loss account</v>
          </cell>
          <cell r="E309">
            <v>2781.83</v>
          </cell>
          <cell r="F309">
            <v>5016.6000000000004</v>
          </cell>
          <cell r="G309">
            <v>7948.1</v>
          </cell>
          <cell r="H309">
            <v>11630.4</v>
          </cell>
          <cell r="I309">
            <v>16901.2</v>
          </cell>
        </row>
        <row r="311">
          <cell r="A311" t="str">
            <v>Reserves &amp; Surplus</v>
          </cell>
          <cell r="E311">
            <v>3490.3199999999997</v>
          </cell>
          <cell r="F311">
            <v>7023.6</v>
          </cell>
          <cell r="G311">
            <v>24217.1</v>
          </cell>
          <cell r="H311">
            <v>31225.9</v>
          </cell>
          <cell r="I311">
            <v>77916.700000000012</v>
          </cell>
        </row>
        <row r="314">
          <cell r="A314" t="str">
            <v>Changes in Shares o/s (mn)</v>
          </cell>
        </row>
        <row r="315">
          <cell r="A315" t="str">
            <v>Nos os  Shares O/S Beginning</v>
          </cell>
          <cell r="E315">
            <v>60.869500000000002</v>
          </cell>
          <cell r="F315">
            <v>121.74</v>
          </cell>
          <cell r="G315">
            <v>434.6</v>
          </cell>
          <cell r="H315">
            <v>1437.6569</v>
          </cell>
          <cell r="I315">
            <v>1438.8238999999999</v>
          </cell>
          <cell r="J315">
            <v>1496.9343999999999</v>
          </cell>
          <cell r="K315">
            <v>1498.9069</v>
          </cell>
          <cell r="L315">
            <v>1504.4529</v>
          </cell>
          <cell r="M315">
            <v>1554.3669</v>
          </cell>
          <cell r="N315">
            <v>1554.3669</v>
          </cell>
          <cell r="O315">
            <v>1554.3669</v>
          </cell>
          <cell r="P315">
            <v>1554.3669</v>
          </cell>
        </row>
        <row r="316">
          <cell r="A316" t="str">
            <v>Bonus Shares Issued</v>
          </cell>
          <cell r="E316">
            <v>60.869500000000002</v>
          </cell>
          <cell r="F316">
            <v>289.745</v>
          </cell>
          <cell r="G316">
            <v>869.2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A317" t="str">
            <v>Pre IPO - A</v>
          </cell>
          <cell r="G317">
            <v>1303.8000000000002</v>
          </cell>
          <cell r="H317">
            <v>1437.6569</v>
          </cell>
          <cell r="I317">
            <v>1438.8238999999999</v>
          </cell>
          <cell r="J317">
            <v>1496.9343999999999</v>
          </cell>
          <cell r="K317">
            <v>1498.9069</v>
          </cell>
          <cell r="L317">
            <v>1504.4529</v>
          </cell>
          <cell r="M317">
            <v>1554.3669</v>
          </cell>
          <cell r="N317">
            <v>1554.3669</v>
          </cell>
          <cell r="O317">
            <v>1554.3669</v>
          </cell>
          <cell r="P317">
            <v>1554.3669</v>
          </cell>
        </row>
        <row r="318">
          <cell r="A318" t="str">
            <v>Total Issue Size (Secondary + Fresh)</v>
          </cell>
          <cell r="G318">
            <v>29.34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 t="str">
            <v>Face Value - Rs/share</v>
          </cell>
          <cell r="E319">
            <v>2</v>
          </cell>
          <cell r="F319">
            <v>2</v>
          </cell>
          <cell r="G319">
            <v>2</v>
          </cell>
          <cell r="H319">
            <v>2</v>
          </cell>
          <cell r="I319">
            <v>2</v>
          </cell>
          <cell r="J319">
            <v>2</v>
          </cell>
          <cell r="K319">
            <v>2</v>
          </cell>
          <cell r="L319">
            <v>2</v>
          </cell>
          <cell r="M319">
            <v>2</v>
          </cell>
          <cell r="N319">
            <v>2</v>
          </cell>
          <cell r="O319">
            <v>2</v>
          </cell>
          <cell r="P319">
            <v>2</v>
          </cell>
        </row>
        <row r="320">
          <cell r="A320" t="str">
            <v>Share Premium (Rs/share)</v>
          </cell>
          <cell r="F320">
            <v>41.229222954717386</v>
          </cell>
          <cell r="G320">
            <v>500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 t="str">
            <v>Fresh Issue Size (Million Shares) - B</v>
          </cell>
          <cell r="E321">
            <v>0</v>
          </cell>
          <cell r="F321">
            <v>23.1325</v>
          </cell>
          <cell r="G321">
            <v>133.8134</v>
          </cell>
          <cell r="H321">
            <v>1.167</v>
          </cell>
          <cell r="I321">
            <v>1.1804999999999999</v>
          </cell>
          <cell r="J321">
            <v>1.9725000000000006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A322" t="str">
            <v>QIB Issue (mn shares) - C</v>
          </cell>
          <cell r="I322">
            <v>56.929999999999993</v>
          </cell>
        </row>
        <row r="323">
          <cell r="A323" t="str">
            <v>Share Premium (Rs/share)</v>
          </cell>
          <cell r="I323">
            <v>381.4</v>
          </cell>
        </row>
        <row r="324">
          <cell r="A324" t="str">
            <v>FCCB Conversion - D</v>
          </cell>
          <cell r="I324">
            <v>0</v>
          </cell>
          <cell r="J324">
            <v>0</v>
          </cell>
          <cell r="K324">
            <v>5.5460000000000012</v>
          </cell>
          <cell r="L324">
            <v>49.914000000000001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A325" t="str">
            <v>YE Shares outstanding (A+ B+C+D)</v>
          </cell>
          <cell r="E325">
            <v>121.739</v>
          </cell>
          <cell r="F325">
            <v>434.61750000000001</v>
          </cell>
          <cell r="G325">
            <v>1437.6134000000002</v>
          </cell>
          <cell r="H325">
            <v>1438.8238999999999</v>
          </cell>
          <cell r="I325">
            <v>1496.9343999999999</v>
          </cell>
          <cell r="J325">
            <v>1498.9069</v>
          </cell>
          <cell r="K325">
            <v>1504.4529</v>
          </cell>
          <cell r="L325">
            <v>1554.3669</v>
          </cell>
          <cell r="M325">
            <v>1554.3669</v>
          </cell>
          <cell r="N325">
            <v>1554.3669</v>
          </cell>
          <cell r="O325">
            <v>1554.3669</v>
          </cell>
          <cell r="P325">
            <v>1554.3669</v>
          </cell>
        </row>
        <row r="326">
          <cell r="A326" t="str">
            <v>Cash inflow (Only Equity Value)</v>
          </cell>
          <cell r="E326">
            <v>0</v>
          </cell>
          <cell r="F326">
            <v>46.265000000000001</v>
          </cell>
          <cell r="G326">
            <v>267.6268</v>
          </cell>
          <cell r="H326">
            <v>2.3340000000000001</v>
          </cell>
          <cell r="I326">
            <v>116.22099999999999</v>
          </cell>
          <cell r="J326">
            <v>3.9450000000000012</v>
          </cell>
          <cell r="K326">
            <v>11.092000000000002</v>
          </cell>
          <cell r="L326">
            <v>99.828000000000003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8">
          <cell r="A328" t="str">
            <v>Basic Shares O/S (Mn)</v>
          </cell>
          <cell r="E328">
            <v>121.739</v>
          </cell>
          <cell r="F328">
            <v>434.61450000000002</v>
          </cell>
          <cell r="G328">
            <v>1437.6569</v>
          </cell>
          <cell r="H328">
            <v>1438.8238999999999</v>
          </cell>
          <cell r="I328">
            <v>1496.9343999999999</v>
          </cell>
          <cell r="J328">
            <v>1498.9069</v>
          </cell>
          <cell r="K328">
            <v>1504.4529</v>
          </cell>
          <cell r="L328">
            <v>1554.3669</v>
          </cell>
          <cell r="M328">
            <v>1554.3669</v>
          </cell>
          <cell r="N328">
            <v>1554.3669</v>
          </cell>
          <cell r="O328">
            <v>1554.3669</v>
          </cell>
          <cell r="P328">
            <v>1554.3669</v>
          </cell>
        </row>
        <row r="329">
          <cell r="A329" t="str">
            <v>Diluted Shares O/S (Mn)</v>
          </cell>
          <cell r="E329">
            <v>121.739</v>
          </cell>
          <cell r="F329">
            <v>434.61450000000002</v>
          </cell>
          <cell r="G329">
            <v>1437.6569</v>
          </cell>
          <cell r="H329">
            <v>1439.1508999999999</v>
          </cell>
          <cell r="I329">
            <v>1552.3943999999999</v>
          </cell>
          <cell r="J329">
            <v>1554.3669</v>
          </cell>
          <cell r="K329">
            <v>1554.3669</v>
          </cell>
          <cell r="L329">
            <v>1554.3669</v>
          </cell>
          <cell r="M329">
            <v>1554.3669</v>
          </cell>
          <cell r="N329">
            <v>1554.3669</v>
          </cell>
          <cell r="O329">
            <v>1554.3669</v>
          </cell>
          <cell r="P329">
            <v>1554.3669</v>
          </cell>
        </row>
        <row r="331">
          <cell r="A331" t="str">
            <v>EquityCapital</v>
          </cell>
          <cell r="B331">
            <v>60.870000000000005</v>
          </cell>
          <cell r="C331">
            <v>121.739</v>
          </cell>
          <cell r="D331">
            <v>121.739</v>
          </cell>
          <cell r="E331">
            <v>243.48</v>
          </cell>
          <cell r="F331">
            <v>869.2</v>
          </cell>
          <cell r="G331">
            <v>2875.3137999999999</v>
          </cell>
          <cell r="H331">
            <v>2877.6478000000002</v>
          </cell>
          <cell r="I331">
            <v>2993.9</v>
          </cell>
          <cell r="J331">
            <v>2997.8450000000003</v>
          </cell>
          <cell r="K331">
            <v>3008.9370000000004</v>
          </cell>
          <cell r="L331">
            <v>3108.7650000000003</v>
          </cell>
          <cell r="M331">
            <v>3108.7650000000003</v>
          </cell>
          <cell r="N331">
            <v>3108.7650000000003</v>
          </cell>
          <cell r="O331">
            <v>3108.7650000000003</v>
          </cell>
          <cell r="P331">
            <v>3108.7650000000003</v>
          </cell>
        </row>
        <row r="332">
          <cell r="H332">
            <v>116.2521999999999</v>
          </cell>
          <cell r="J332">
            <v>3.7049051715292269E-2</v>
          </cell>
        </row>
        <row r="334">
          <cell r="A334" t="str">
            <v>Employee Stock Options</v>
          </cell>
        </row>
        <row r="335">
          <cell r="A335" t="str">
            <v>ESOP outstanding</v>
          </cell>
          <cell r="F335">
            <v>0</v>
          </cell>
          <cell r="G335">
            <v>224.4</v>
          </cell>
          <cell r="H335">
            <v>156.9</v>
          </cell>
          <cell r="I335">
            <v>102.2</v>
          </cell>
          <cell r="J335">
            <v>0</v>
          </cell>
          <cell r="K335">
            <v>0</v>
          </cell>
        </row>
        <row r="336">
          <cell r="A336" t="str">
            <v>Less : Deferred employee compensation expenses outstanding</v>
          </cell>
          <cell r="F336">
            <v>0</v>
          </cell>
          <cell r="G336">
            <v>120.8</v>
          </cell>
          <cell r="H336">
            <v>39.799999999999997</v>
          </cell>
        </row>
        <row r="337">
          <cell r="F337">
            <v>0</v>
          </cell>
          <cell r="G337">
            <v>103.60000000000001</v>
          </cell>
          <cell r="H337">
            <v>117.10000000000001</v>
          </cell>
          <cell r="I337">
            <v>102.2</v>
          </cell>
          <cell r="J337">
            <v>0</v>
          </cell>
          <cell r="K337">
            <v>0</v>
          </cell>
        </row>
        <row r="339">
          <cell r="A339" t="str">
            <v>Face Value (Rs./Share)</v>
          </cell>
          <cell r="G339">
            <v>2</v>
          </cell>
          <cell r="H339">
            <v>2</v>
          </cell>
          <cell r="I339">
            <v>2</v>
          </cell>
          <cell r="J339">
            <v>2</v>
          </cell>
        </row>
        <row r="340">
          <cell r="A340" t="str">
            <v>Excersice Price (Rs./Share)</v>
          </cell>
          <cell r="G340">
            <v>51</v>
          </cell>
          <cell r="H340">
            <v>51</v>
          </cell>
          <cell r="I340">
            <v>51</v>
          </cell>
          <cell r="J340">
            <v>51</v>
          </cell>
        </row>
        <row r="341">
          <cell r="A341" t="str">
            <v>Premium (Rs./Share)</v>
          </cell>
          <cell r="G341">
            <v>49</v>
          </cell>
          <cell r="H341">
            <v>49</v>
          </cell>
          <cell r="I341">
            <v>49</v>
          </cell>
          <cell r="J341">
            <v>49</v>
          </cell>
        </row>
        <row r="343">
          <cell r="A343" t="str">
            <v xml:space="preserve">ESOP outstanding (mn) </v>
          </cell>
          <cell r="H343">
            <v>4.4450000000000003</v>
          </cell>
          <cell r="I343">
            <v>3.1530000000000005</v>
          </cell>
          <cell r="J343">
            <v>1.9725000000000006</v>
          </cell>
        </row>
        <row r="344">
          <cell r="A344" t="str">
            <v>Previously vested yet to exercise</v>
          </cell>
          <cell r="H344">
            <v>0.16049999999999998</v>
          </cell>
          <cell r="I344">
            <v>0.32699999999999985</v>
          </cell>
          <cell r="J344">
            <v>0</v>
          </cell>
        </row>
        <row r="345">
          <cell r="A345" t="str">
            <v>Expected to vest in current period</v>
          </cell>
          <cell r="H345">
            <v>1.3334999999999999</v>
          </cell>
          <cell r="I345">
            <v>0.85349999999999993</v>
          </cell>
          <cell r="J345">
            <v>1.9725000000000006</v>
          </cell>
        </row>
        <row r="346">
          <cell r="A346" t="str">
            <v>Options exercised</v>
          </cell>
          <cell r="H346">
            <v>1.167</v>
          </cell>
          <cell r="I346">
            <v>1.1804999999999999</v>
          </cell>
          <cell r="J346">
            <v>1.9725000000000006</v>
          </cell>
        </row>
        <row r="347">
          <cell r="A347" t="str">
            <v>EOP- options yet to  be exercised</v>
          </cell>
          <cell r="H347">
            <v>0.32699999999999985</v>
          </cell>
          <cell r="I347">
            <v>0</v>
          </cell>
          <cell r="J347">
            <v>0</v>
          </cell>
        </row>
        <row r="348">
          <cell r="A348" t="str">
            <v>Cancelled in current period</v>
          </cell>
          <cell r="H348">
            <v>0.125</v>
          </cell>
          <cell r="I348">
            <v>0</v>
          </cell>
          <cell r="J348">
            <v>0</v>
          </cell>
        </row>
        <row r="349">
          <cell r="A349" t="str">
            <v>ESOP remaining</v>
          </cell>
        </row>
        <row r="351">
          <cell r="A351" t="str">
            <v>Increase in Share Capital</v>
          </cell>
          <cell r="H351">
            <v>2.3340000000000001</v>
          </cell>
          <cell r="I351">
            <v>2.3609999999999998</v>
          </cell>
          <cell r="J351">
            <v>3.9450000000000012</v>
          </cell>
        </row>
        <row r="352">
          <cell r="A352" t="str">
            <v>Increase in Share Premium</v>
          </cell>
          <cell r="H352">
            <v>57.183</v>
          </cell>
          <cell r="I352">
            <v>57.844499999999996</v>
          </cell>
          <cell r="J352">
            <v>96.652500000000032</v>
          </cell>
        </row>
        <row r="507">
          <cell r="A507" t="str">
            <v>Discounted Cash Flows</v>
          </cell>
        </row>
        <row r="508">
          <cell r="A508" t="str">
            <v>Y/E March (Rs m)</v>
          </cell>
          <cell r="B508">
            <v>2001</v>
          </cell>
          <cell r="C508">
            <v>2002</v>
          </cell>
          <cell r="D508">
            <v>2003</v>
          </cell>
          <cell r="E508">
            <v>2004</v>
          </cell>
          <cell r="F508">
            <v>2005</v>
          </cell>
          <cell r="G508">
            <v>2006</v>
          </cell>
          <cell r="H508">
            <v>2007</v>
          </cell>
          <cell r="I508">
            <v>2008</v>
          </cell>
          <cell r="J508">
            <v>2009</v>
          </cell>
          <cell r="K508">
            <v>2010</v>
          </cell>
          <cell r="L508">
            <v>2011</v>
          </cell>
          <cell r="M508">
            <v>2012</v>
          </cell>
          <cell r="N508" t="e">
            <v>#REF!</v>
          </cell>
          <cell r="O508" t="e">
            <v>#REF!</v>
          </cell>
        </row>
        <row r="509">
          <cell r="A509" t="str">
            <v>EV</v>
          </cell>
          <cell r="B509" t="e">
            <v>#REF!</v>
          </cell>
          <cell r="C509" t="e">
            <v>#REF!</v>
          </cell>
          <cell r="D509" t="e">
            <v>#REF!</v>
          </cell>
          <cell r="E509" t="e">
            <v>#REF!</v>
          </cell>
          <cell r="F509" t="e">
            <v>#REF!</v>
          </cell>
          <cell r="G509" t="e">
            <v>#REF!</v>
          </cell>
          <cell r="H509" t="e">
            <v>#REF!</v>
          </cell>
          <cell r="I509" t="e">
            <v>#REF!</v>
          </cell>
          <cell r="J509" t="e">
            <v>#REF!</v>
          </cell>
          <cell r="K509" t="e">
            <v>#REF!</v>
          </cell>
        </row>
        <row r="510">
          <cell r="A510" t="str">
            <v>Free Cash Flow</v>
          </cell>
          <cell r="H510">
            <v>-18207.926875012923</v>
          </cell>
          <cell r="I510">
            <v>-7111.2457652401026</v>
          </cell>
          <cell r="J510">
            <v>-28818.735396705102</v>
          </cell>
          <cell r="K510">
            <v>-33141.545706210862</v>
          </cell>
          <cell r="L510">
            <v>-38112.777562142488</v>
          </cell>
          <cell r="M510">
            <v>-43829.694196463861</v>
          </cell>
          <cell r="N510" t="e">
            <v>#REF!</v>
          </cell>
          <cell r="O510" t="e">
            <v>#REF!</v>
          </cell>
        </row>
        <row r="511">
          <cell r="A511" t="str">
            <v>Current Price</v>
          </cell>
          <cell r="G511" t="e">
            <v>#REF!</v>
          </cell>
        </row>
        <row r="512">
          <cell r="A512" t="str">
            <v>Market Cap</v>
          </cell>
          <cell r="G512" t="e">
            <v>#REF!</v>
          </cell>
        </row>
        <row r="514">
          <cell r="B514" t="str">
            <v>WACC</v>
          </cell>
          <cell r="C514" t="str">
            <v>Period</v>
          </cell>
          <cell r="D514" t="str">
            <v>No of Years</v>
          </cell>
          <cell r="E514" t="str">
            <v>Growth</v>
          </cell>
          <cell r="F514" t="str">
            <v>Terminal</v>
          </cell>
          <cell r="H514" t="str">
            <v>Premium to DCF</v>
          </cell>
        </row>
        <row r="515">
          <cell r="A515" t="str">
            <v>Stage1</v>
          </cell>
          <cell r="B515">
            <v>0.10343689928785445</v>
          </cell>
          <cell r="C515" t="str">
            <v>F2007-9</v>
          </cell>
          <cell r="D515">
            <v>3</v>
          </cell>
          <cell r="E515" t="e">
            <v>#REF!</v>
          </cell>
          <cell r="G515">
            <v>-43791.865266490393</v>
          </cell>
          <cell r="H515">
            <v>0.1</v>
          </cell>
          <cell r="I515">
            <v>0.2</v>
          </cell>
          <cell r="J515">
            <v>0.30000000000000004</v>
          </cell>
        </row>
        <row r="516">
          <cell r="A516" t="str">
            <v>Stage2</v>
          </cell>
          <cell r="B516">
            <v>0.10343689928785445</v>
          </cell>
          <cell r="C516" t="str">
            <v>F2010-14</v>
          </cell>
          <cell r="D516">
            <v>5</v>
          </cell>
          <cell r="E516">
            <v>0.15</v>
          </cell>
          <cell r="G516">
            <v>-69936.132912484347</v>
          </cell>
        </row>
        <row r="517">
          <cell r="A517" t="str">
            <v>Stage3</v>
          </cell>
          <cell r="B517">
            <v>0.10343689928785445</v>
          </cell>
          <cell r="C517" t="str">
            <v>F2015 onwards</v>
          </cell>
          <cell r="F517">
            <v>0.06</v>
          </cell>
          <cell r="G517" t="e">
            <v>#REF!</v>
          </cell>
        </row>
        <row r="518">
          <cell r="A518" t="str">
            <v>EV</v>
          </cell>
          <cell r="G518" t="e">
            <v>#REF!</v>
          </cell>
        </row>
        <row r="519">
          <cell r="A519" t="str">
            <v>Net Debt</v>
          </cell>
          <cell r="G519">
            <v>-857.89999999999964</v>
          </cell>
        </row>
        <row r="520">
          <cell r="A520" t="str">
            <v>Value of Equity</v>
          </cell>
          <cell r="G520" t="e">
            <v>#REF!</v>
          </cell>
        </row>
        <row r="521">
          <cell r="A521" t="str">
            <v>sh o/s</v>
          </cell>
          <cell r="G521">
            <v>287.76478000000003</v>
          </cell>
        </row>
        <row r="522">
          <cell r="A522" t="str">
            <v>DCF value (Rs. per share)</v>
          </cell>
          <cell r="G522" t="e">
            <v>#REF!</v>
          </cell>
          <cell r="H522" t="e">
            <v>#REF!</v>
          </cell>
          <cell r="I522" t="e">
            <v>#REF!</v>
          </cell>
          <cell r="J522" t="e">
            <v>#REF!</v>
          </cell>
        </row>
        <row r="524">
          <cell r="A524" t="str">
            <v>DCF Valuations</v>
          </cell>
        </row>
        <row r="526">
          <cell r="A526" t="str">
            <v>Growth rate in the period F2010-14</v>
          </cell>
          <cell r="B526">
            <v>0.15</v>
          </cell>
          <cell r="H526" t="e">
            <v>#REF!</v>
          </cell>
          <cell r="I526">
            <v>0.04</v>
          </cell>
          <cell r="J526">
            <v>0.05</v>
          </cell>
          <cell r="K526">
            <v>6.0000000000000005E-2</v>
          </cell>
          <cell r="L526">
            <v>7.0000000000000007E-2</v>
          </cell>
          <cell r="M526">
            <v>0.08</v>
          </cell>
        </row>
        <row r="527">
          <cell r="A527" t="str">
            <v>Growth rate in the period post F2014</v>
          </cell>
          <cell r="B527">
            <v>0.06</v>
          </cell>
          <cell r="H527">
            <v>0.1</v>
          </cell>
          <cell r="I527" t="e">
            <v>#REF!</v>
          </cell>
          <cell r="J527" t="e">
            <v>#REF!</v>
          </cell>
          <cell r="K527" t="e">
            <v>#REF!</v>
          </cell>
          <cell r="L527" t="e">
            <v>#REF!</v>
          </cell>
          <cell r="M527" t="e">
            <v>#REF!</v>
          </cell>
        </row>
        <row r="528">
          <cell r="A528" t="str">
            <v>Weighted Average Cost of Capital</v>
          </cell>
          <cell r="B528">
            <v>0.10343689928785445</v>
          </cell>
          <cell r="H528">
            <v>0.11</v>
          </cell>
          <cell r="I528" t="e">
            <v>#REF!</v>
          </cell>
          <cell r="J528" t="e">
            <v>#REF!</v>
          </cell>
          <cell r="K528" t="e">
            <v>#REF!</v>
          </cell>
          <cell r="L528" t="e">
            <v>#REF!</v>
          </cell>
          <cell r="M528" t="e">
            <v>#REF!</v>
          </cell>
        </row>
        <row r="529">
          <cell r="A529" t="str">
            <v>No. of years in the first period</v>
          </cell>
          <cell r="B529">
            <v>3</v>
          </cell>
          <cell r="C529">
            <v>571</v>
          </cell>
          <cell r="H529">
            <v>0.1166</v>
          </cell>
          <cell r="I529" t="e">
            <v>#REF!</v>
          </cell>
          <cell r="J529" t="e">
            <v>#REF!</v>
          </cell>
          <cell r="K529" t="e">
            <v>#REF!</v>
          </cell>
          <cell r="L529" t="e">
            <v>#REF!</v>
          </cell>
          <cell r="M529" t="e">
            <v>#REF!</v>
          </cell>
        </row>
        <row r="530">
          <cell r="A530" t="str">
            <v>Discounted value of cash flows of F2007-09 (I)</v>
          </cell>
          <cell r="B530">
            <v>-43791.865266490393</v>
          </cell>
          <cell r="H530">
            <v>0.13</v>
          </cell>
          <cell r="I530" t="e">
            <v>#REF!</v>
          </cell>
          <cell r="J530" t="e">
            <v>#REF!</v>
          </cell>
          <cell r="K530" t="e">
            <v>#REF!</v>
          </cell>
          <cell r="L530" t="e">
            <v>#REF!</v>
          </cell>
          <cell r="M530" t="e">
            <v>#REF!</v>
          </cell>
        </row>
        <row r="531">
          <cell r="A531" t="str">
            <v>Discounted value of cash flows of F2010-14 (II)</v>
          </cell>
          <cell r="B531">
            <v>-69936.132912484347</v>
          </cell>
          <cell r="H531">
            <v>0.14000000000000001</v>
          </cell>
          <cell r="I531" t="e">
            <v>#REF!</v>
          </cell>
          <cell r="J531" t="e">
            <v>#REF!</v>
          </cell>
          <cell r="K531" t="e">
            <v>#REF!</v>
          </cell>
          <cell r="L531" t="e">
            <v>#REF!</v>
          </cell>
          <cell r="M531" t="e">
            <v>#REF!</v>
          </cell>
        </row>
        <row r="532">
          <cell r="A532" t="str">
            <v>Discounted value of cash flows post F2014 (III)</v>
          </cell>
          <cell r="B532" t="e">
            <v>#REF!</v>
          </cell>
          <cell r="I532">
            <v>0.02</v>
          </cell>
          <cell r="J532">
            <v>0.03</v>
          </cell>
          <cell r="K532">
            <v>0.04</v>
          </cell>
          <cell r="L532">
            <v>0.05</v>
          </cell>
          <cell r="M532">
            <v>6.0000000000000005E-2</v>
          </cell>
        </row>
        <row r="533">
          <cell r="A533" t="str">
            <v>Total terminal value (IV=II+III)</v>
          </cell>
          <cell r="B533" t="e">
            <v>#REF!</v>
          </cell>
          <cell r="H533">
            <v>0.1</v>
          </cell>
          <cell r="I533" t="e">
            <v>#REF!</v>
          </cell>
          <cell r="J533" t="e">
            <v>#REF!</v>
          </cell>
          <cell r="K533" t="e">
            <v>#REF!</v>
          </cell>
          <cell r="L533" t="e">
            <v>#REF!</v>
          </cell>
          <cell r="M533" t="e">
            <v>#REF!</v>
          </cell>
        </row>
        <row r="534">
          <cell r="A534" t="str">
            <v>Total (I+V)</v>
          </cell>
          <cell r="B534" t="e">
            <v>#REF!</v>
          </cell>
          <cell r="H534">
            <v>0.11</v>
          </cell>
          <cell r="I534" t="e">
            <v>#REF!</v>
          </cell>
          <cell r="J534" t="e">
            <v>#REF!</v>
          </cell>
          <cell r="K534" t="e">
            <v>#REF!</v>
          </cell>
          <cell r="L534" t="e">
            <v>#REF!</v>
          </cell>
          <cell r="M534" t="e">
            <v>#REF!</v>
          </cell>
        </row>
        <row r="535">
          <cell r="A535" t="str">
            <v>Net Debt</v>
          </cell>
          <cell r="B535">
            <v>-857.89999999999964</v>
          </cell>
          <cell r="H535">
            <v>0.11700000000000001</v>
          </cell>
          <cell r="I535" t="e">
            <v>#REF!</v>
          </cell>
          <cell r="J535" t="e">
            <v>#REF!</v>
          </cell>
          <cell r="K535" t="e">
            <v>#REF!</v>
          </cell>
          <cell r="L535" t="e">
            <v>#REF!</v>
          </cell>
          <cell r="M535" t="e">
            <v>#REF!</v>
          </cell>
        </row>
        <row r="536">
          <cell r="A536" t="str">
            <v>Enterprise Value</v>
          </cell>
          <cell r="B536" t="e">
            <v>#REF!</v>
          </cell>
          <cell r="H536">
            <v>0.13</v>
          </cell>
          <cell r="I536" t="e">
            <v>#REF!</v>
          </cell>
          <cell r="J536" t="e">
            <v>#REF!</v>
          </cell>
          <cell r="K536" t="e">
            <v>#REF!</v>
          </cell>
          <cell r="L536" t="e">
            <v>#REF!</v>
          </cell>
          <cell r="M536" t="e">
            <v>#REF!</v>
          </cell>
        </row>
        <row r="537">
          <cell r="A537" t="str">
            <v>Shares Outstanding</v>
          </cell>
          <cell r="B537">
            <v>287.53138000000001</v>
          </cell>
          <cell r="H537">
            <v>0.14000000000000001</v>
          </cell>
          <cell r="I537" t="e">
            <v>#REF!</v>
          </cell>
          <cell r="J537" t="e">
            <v>#REF!</v>
          </cell>
          <cell r="K537" t="e">
            <v>#REF!</v>
          </cell>
          <cell r="L537" t="e">
            <v>#REF!</v>
          </cell>
          <cell r="M537" t="e">
            <v>#REF!</v>
          </cell>
        </row>
        <row r="538">
          <cell r="A538" t="str">
            <v>DCF value (Rs. per share)</v>
          </cell>
          <cell r="B538" t="e">
            <v>#REF!</v>
          </cell>
        </row>
        <row r="540">
          <cell r="A540" t="str">
            <v>DISCOUNTED CASH FLOW to the FIRM - EXPLICIT ROIC METHOD</v>
          </cell>
        </row>
        <row r="541">
          <cell r="A541" t="str">
            <v>FREE CASH FLOW CALCULATION</v>
          </cell>
          <cell r="G541">
            <v>2006</v>
          </cell>
          <cell r="H541">
            <v>2007</v>
          </cell>
          <cell r="I541">
            <v>2008</v>
          </cell>
          <cell r="J541">
            <v>2009</v>
          </cell>
          <cell r="K541">
            <v>2010</v>
          </cell>
        </row>
        <row r="542">
          <cell r="A542" t="str">
            <v>EBITDA</v>
          </cell>
          <cell r="G542">
            <v>8794.1000000000058</v>
          </cell>
          <cell r="H542">
            <v>13216.099999999991</v>
          </cell>
          <cell r="I542">
            <v>19689.699999999997</v>
          </cell>
          <cell r="J542">
            <v>25914.515509591874</v>
          </cell>
          <cell r="K542">
            <v>34909.336663462687</v>
          </cell>
        </row>
        <row r="543">
          <cell r="A543" t="str">
            <v>Less: Depreciation</v>
          </cell>
          <cell r="G543">
            <v>715.9</v>
          </cell>
          <cell r="H543">
            <v>1718</v>
          </cell>
          <cell r="I543">
            <v>2893.6</v>
          </cell>
          <cell r="J543">
            <v>5064.0474482182863</v>
          </cell>
          <cell r="K543">
            <v>7437.1318093107266</v>
          </cell>
          <cell r="L543" t="str">
            <v>Various Growth Rates and Risk Premiums</v>
          </cell>
        </row>
        <row r="544">
          <cell r="A544" t="str">
            <v>EBIT</v>
          </cell>
          <cell r="G544">
            <v>8078.2000000000062</v>
          </cell>
          <cell r="H544">
            <v>11498.099999999991</v>
          </cell>
          <cell r="I544">
            <v>16796.099999999999</v>
          </cell>
          <cell r="J544">
            <v>20850.468061373587</v>
          </cell>
          <cell r="K544">
            <v>27472.204854151962</v>
          </cell>
          <cell r="L544" t="str">
            <v>Risk Premium</v>
          </cell>
          <cell r="M544" t="str">
            <v>Suzlon - WTG Business</v>
          </cell>
        </row>
        <row r="545">
          <cell r="A545" t="str">
            <v>Less Adjusted taxes</v>
          </cell>
          <cell r="G545">
            <v>561.36479023160769</v>
          </cell>
          <cell r="H545">
            <v>1359.3268750129098</v>
          </cell>
          <cell r="I545">
            <v>1858.0457652400905</v>
          </cell>
          <cell r="J545">
            <v>2307.8790050202633</v>
          </cell>
          <cell r="K545">
            <v>3225.9026710026528</v>
          </cell>
          <cell r="L545" t="str">
            <v>Growth (+) / Equity Risk Premium --&gt;</v>
          </cell>
          <cell r="M545">
            <v>0.03</v>
          </cell>
        </row>
        <row r="546">
          <cell r="A546" t="str">
            <v>Tax</v>
          </cell>
          <cell r="G546">
            <v>568.09999999999991</v>
          </cell>
          <cell r="H546">
            <v>1146.3999999999999</v>
          </cell>
          <cell r="I546">
            <v>1512.9</v>
          </cell>
          <cell r="J546">
            <v>1790.0162748702976</v>
          </cell>
          <cell r="K546">
            <v>2516.9355761238539</v>
          </cell>
          <cell r="L546" t="str">
            <v>Base case (15% for 10 yrs, 6% terminal)</v>
          </cell>
          <cell r="M546">
            <v>1371</v>
          </cell>
        </row>
        <row r="547">
          <cell r="A547" t="str">
            <v>Other income</v>
          </cell>
          <cell r="G547">
            <v>744.6</v>
          </cell>
          <cell r="H547">
            <v>964.99999999999989</v>
          </cell>
          <cell r="I547">
            <v>2645.5</v>
          </cell>
          <cell r="J547">
            <v>2573.3202978637746</v>
          </cell>
          <cell r="K547">
            <v>2781.3768732556323</v>
          </cell>
          <cell r="L547" t="str">
            <v xml:space="preserve"> + 1% (16% for 10 yrs, 7% terminal)</v>
          </cell>
          <cell r="M547">
            <v>1581</v>
          </cell>
        </row>
        <row r="548">
          <cell r="A548" t="str">
            <v>Interest</v>
          </cell>
          <cell r="G548">
            <v>647.69999999999993</v>
          </cell>
          <cell r="H548">
            <v>2763.4</v>
          </cell>
          <cell r="I548">
            <v>5765.5</v>
          </cell>
          <cell r="J548">
            <v>7251.9365908668751</v>
          </cell>
          <cell r="K548">
            <v>8819.0324542622584</v>
          </cell>
          <cell r="L548" t="str">
            <v xml:space="preserve"> + 2% (17% for 10 yrs, 8% terminal)</v>
          </cell>
          <cell r="M548">
            <v>1912</v>
          </cell>
        </row>
        <row r="549">
          <cell r="A549" t="str">
            <v>Marginal tax rate</v>
          </cell>
          <cell r="G549">
            <v>6.9506808755337449E-2</v>
          </cell>
          <cell r="H549">
            <v>0.11839795096358426</v>
          </cell>
          <cell r="I549">
            <v>0.1106236427051572</v>
          </cell>
          <cell r="J549">
            <v>0.11068715571405859</v>
          </cell>
          <cell r="K549">
            <v>0.1174242361735706</v>
          </cell>
          <cell r="L549" t="str">
            <v xml:space="preserve"> + 3% (18% for 10 yrs, 9% terminal)</v>
          </cell>
          <cell r="M549">
            <v>2549</v>
          </cell>
        </row>
        <row r="550">
          <cell r="A550" t="str">
            <v>NOPLAT</v>
          </cell>
          <cell r="G550">
            <v>7516.8352097683983</v>
          </cell>
          <cell r="H550">
            <v>10138.773124987081</v>
          </cell>
          <cell r="I550">
            <v>14938.054234759908</v>
          </cell>
          <cell r="J550">
            <v>18542.589056353325</v>
          </cell>
          <cell r="K550">
            <v>24246.30218314931</v>
          </cell>
        </row>
        <row r="551">
          <cell r="A551" t="str">
            <v>Less: Increase in NWC</v>
          </cell>
          <cell r="G551">
            <v>10989.399999999994</v>
          </cell>
          <cell r="H551">
            <v>11691.400000000005</v>
          </cell>
          <cell r="I551">
            <v>2145.6000000000022</v>
          </cell>
          <cell r="J551">
            <v>11719.796960667169</v>
          </cell>
          <cell r="K551">
            <v>16679.727346187661</v>
          </cell>
          <cell r="L551" t="str">
            <v>Growth Rates Increases in Period A &amp; B</v>
          </cell>
        </row>
        <row r="552">
          <cell r="A552" t="str">
            <v>FCF from Operations</v>
          </cell>
          <cell r="G552">
            <v>-3472.5647902315959</v>
          </cell>
          <cell r="H552">
            <v>-1552.6268750129238</v>
          </cell>
          <cell r="I552">
            <v>12792.454234759905</v>
          </cell>
          <cell r="J552">
            <v>6822.7920956861562</v>
          </cell>
          <cell r="K552">
            <v>7566.5748369616485</v>
          </cell>
          <cell r="L552" t="str">
            <v>Growth (+)</v>
          </cell>
          <cell r="M552" t="str">
            <v>Period A</v>
          </cell>
        </row>
        <row r="553">
          <cell r="A553" t="str">
            <v>Capex</v>
          </cell>
          <cell r="G553">
            <v>4042.1599999999989</v>
          </cell>
          <cell r="H553">
            <v>18373.3</v>
          </cell>
          <cell r="I553">
            <v>22797.300000000007</v>
          </cell>
          <cell r="J553">
            <v>40705.574940609542</v>
          </cell>
          <cell r="K553">
            <v>6695.5452169022728</v>
          </cell>
          <cell r="L553" t="str">
            <v>Base case</v>
          </cell>
          <cell r="M553">
            <v>0.15</v>
          </cell>
        </row>
        <row r="554">
          <cell r="A554" t="str">
            <v>Less: Depreciation</v>
          </cell>
          <cell r="G554">
            <v>715.9</v>
          </cell>
          <cell r="H554">
            <v>1718</v>
          </cell>
          <cell r="I554">
            <v>2893.6</v>
          </cell>
          <cell r="J554">
            <v>5064.0474482182863</v>
          </cell>
          <cell r="K554">
            <v>7437.1318093107266</v>
          </cell>
          <cell r="L554" t="str">
            <v xml:space="preserve"> + 1%</v>
          </cell>
          <cell r="M554">
            <v>0.16</v>
          </cell>
        </row>
        <row r="555">
          <cell r="A555" t="str">
            <v>Net Investment</v>
          </cell>
          <cell r="G555">
            <v>3326.2599999999989</v>
          </cell>
          <cell r="H555">
            <v>16655.3</v>
          </cell>
          <cell r="I555">
            <v>19903.700000000008</v>
          </cell>
          <cell r="J555">
            <v>35641.527492391258</v>
          </cell>
          <cell r="K555">
            <v>-741.58659240845373</v>
          </cell>
          <cell r="L555" t="str">
            <v xml:space="preserve"> + 2%</v>
          </cell>
          <cell r="M555">
            <v>0.17</v>
          </cell>
        </row>
        <row r="556">
          <cell r="A556" t="str">
            <v>Free Cash Flows</v>
          </cell>
          <cell r="G556">
            <v>-6798.8247902315943</v>
          </cell>
          <cell r="H556">
            <v>-18207.926875012923</v>
          </cell>
          <cell r="I556">
            <v>-7111.2457652401026</v>
          </cell>
          <cell r="J556">
            <v>-28818.735396705102</v>
          </cell>
          <cell r="K556">
            <v>8308.1614293701023</v>
          </cell>
          <cell r="L556" t="str">
            <v xml:space="preserve"> + 3%</v>
          </cell>
          <cell r="M556">
            <v>0.18</v>
          </cell>
        </row>
        <row r="557">
          <cell r="H557">
            <v>0.34880875289262425</v>
          </cell>
          <cell r="I557">
            <v>0.4733591580173504</v>
          </cell>
          <cell r="J557">
            <v>0.24129881743272108</v>
          </cell>
        </row>
        <row r="558">
          <cell r="G558" t="str">
            <v>Period A</v>
          </cell>
          <cell r="H558" t="str">
            <v>Perpetual</v>
          </cell>
        </row>
        <row r="559">
          <cell r="A559" t="str">
            <v>Growth Rate (g)</v>
          </cell>
          <cell r="G559">
            <v>0.15</v>
          </cell>
          <cell r="H559">
            <v>0.06</v>
          </cell>
          <cell r="J559" t="str">
            <v>Risk Premium</v>
          </cell>
          <cell r="K559" t="str">
            <v>Growth</v>
          </cell>
          <cell r="L559" t="str">
            <v>ROIC Increases in Period A &amp; B</v>
          </cell>
        </row>
        <row r="560">
          <cell r="A560" t="str">
            <v>Return on Incremental Capital (r )</v>
          </cell>
          <cell r="G560">
            <v>0.3</v>
          </cell>
          <cell r="H560">
            <v>0.15</v>
          </cell>
          <cell r="J560">
            <v>0.05</v>
          </cell>
          <cell r="K560">
            <v>0</v>
          </cell>
          <cell r="L560" t="str">
            <v>ROIC (+)</v>
          </cell>
          <cell r="M560" t="str">
            <v>Period A</v>
          </cell>
        </row>
        <row r="561">
          <cell r="A561" t="str">
            <v>WACC (k)</v>
          </cell>
          <cell r="G561">
            <v>0.10343689928785445</v>
          </cell>
          <cell r="L561" t="str">
            <v>Base case</v>
          </cell>
          <cell r="M561">
            <v>0.3</v>
          </cell>
        </row>
        <row r="562">
          <cell r="A562" t="str">
            <v>Time Period (yrs)</v>
          </cell>
          <cell r="G562">
            <v>10</v>
          </cell>
          <cell r="K562" t="str">
            <v>ROIC</v>
          </cell>
          <cell r="L562" t="str">
            <v xml:space="preserve"> + 1%</v>
          </cell>
          <cell r="M562">
            <v>0.31</v>
          </cell>
        </row>
        <row r="563">
          <cell r="A563" t="str">
            <v>NOPLAT (t+1) yr</v>
          </cell>
          <cell r="G563">
            <v>40238</v>
          </cell>
          <cell r="K563">
            <v>0</v>
          </cell>
          <cell r="L563" t="str">
            <v xml:space="preserve"> + 2%</v>
          </cell>
          <cell r="M563">
            <v>0.32</v>
          </cell>
        </row>
        <row r="564">
          <cell r="L564" t="str">
            <v xml:space="preserve"> + 3%</v>
          </cell>
          <cell r="M564">
            <v>0.33</v>
          </cell>
        </row>
        <row r="565">
          <cell r="A565" t="str">
            <v xml:space="preserve">Terminal Value </v>
          </cell>
          <cell r="G565">
            <v>530463.30303591688</v>
          </cell>
          <cell r="I565">
            <v>103182.19986839361</v>
          </cell>
          <cell r="J565">
            <v>427281.10316752328</v>
          </cell>
        </row>
        <row r="566">
          <cell r="A566" t="str">
            <v>Terminal Value - Discounted</v>
          </cell>
          <cell r="G566">
            <v>378975.50203118823</v>
          </cell>
          <cell r="I566">
            <v>73715.798570818821</v>
          </cell>
          <cell r="J566">
            <v>305259.70346036943</v>
          </cell>
        </row>
        <row r="567">
          <cell r="A567" t="str">
            <v>Explicit FCF - Discounted</v>
          </cell>
          <cell r="G567">
            <v>-46385.621614467615</v>
          </cell>
          <cell r="H567">
            <v>-17481.388204974606</v>
          </cell>
          <cell r="I567">
            <v>-6185.8087070039874</v>
          </cell>
          <cell r="J567">
            <v>-22718.424702489021</v>
          </cell>
        </row>
        <row r="568">
          <cell r="A568" t="str">
            <v>Aggregate Value</v>
          </cell>
          <cell r="G568">
            <v>332589.88041672064</v>
          </cell>
          <cell r="L568" t="str">
            <v>Decrease Risk Premium (5% to 3%)</v>
          </cell>
        </row>
        <row r="569">
          <cell r="A569" t="str">
            <v>Less: F2006 Net Debt</v>
          </cell>
          <cell r="E569">
            <v>0.1</v>
          </cell>
          <cell r="F569">
            <v>254.92526115141175</v>
          </cell>
          <cell r="G569">
            <v>-857.89999999999964</v>
          </cell>
          <cell r="L569" t="str">
            <v>Rs</v>
          </cell>
          <cell r="M569" t="str">
            <v>Risk Premium</v>
          </cell>
        </row>
        <row r="570">
          <cell r="A570" t="str">
            <v xml:space="preserve">Net Equity Value </v>
          </cell>
          <cell r="E570">
            <v>0.2</v>
          </cell>
          <cell r="F570">
            <v>278.10028489244917</v>
          </cell>
          <cell r="G570">
            <v>333447.78041672066</v>
          </cell>
          <cell r="L570" t="str">
            <v>Base case</v>
          </cell>
          <cell r="M570">
            <v>0.05</v>
          </cell>
        </row>
        <row r="571">
          <cell r="A571" t="str">
            <v>Shares o/s (million)</v>
          </cell>
          <cell r="E571">
            <v>0.3</v>
          </cell>
          <cell r="F571">
            <v>301.27530863348659</v>
          </cell>
          <cell r="G571">
            <v>1438.8239000000001</v>
          </cell>
          <cell r="L571" t="str">
            <v xml:space="preserve"> + 1%</v>
          </cell>
          <cell r="M571">
            <v>0.04</v>
          </cell>
        </row>
        <row r="572">
          <cell r="A572" t="str">
            <v>DCF Value / Share (Rs)</v>
          </cell>
          <cell r="E572">
            <v>0.4</v>
          </cell>
          <cell r="F572">
            <v>324.45033237452401</v>
          </cell>
          <cell r="G572">
            <v>231.7502374103743</v>
          </cell>
          <cell r="L572" t="str">
            <v xml:space="preserve"> + 2%</v>
          </cell>
          <cell r="M572">
            <v>0.03</v>
          </cell>
        </row>
        <row r="574">
          <cell r="A574" t="str">
            <v>DISCOUNTED CASH FLOW to the FIRM - NORMAL METHOD</v>
          </cell>
        </row>
        <row r="575">
          <cell r="A575" t="str">
            <v>DCF</v>
          </cell>
          <cell r="G575">
            <v>2006</v>
          </cell>
          <cell r="H575">
            <v>2007</v>
          </cell>
          <cell r="I575">
            <v>2008</v>
          </cell>
          <cell r="J575">
            <v>2009</v>
          </cell>
          <cell r="K575">
            <v>2010</v>
          </cell>
        </row>
        <row r="576">
          <cell r="A576" t="str">
            <v>OBTIDA</v>
          </cell>
          <cell r="G576">
            <v>8794.1000000000058</v>
          </cell>
          <cell r="H576">
            <v>13216.099999999991</v>
          </cell>
          <cell r="I576">
            <v>19689.699999999997</v>
          </cell>
          <cell r="J576">
            <v>25914.515509591874</v>
          </cell>
          <cell r="K576">
            <v>34909.336663462687</v>
          </cell>
        </row>
        <row r="577">
          <cell r="A577" t="str">
            <v>Less: Increase in Net Working Capital</v>
          </cell>
          <cell r="G577">
            <v>10989.399999999994</v>
          </cell>
          <cell r="H577">
            <v>11691.400000000005</v>
          </cell>
          <cell r="I577">
            <v>2145.6000000000022</v>
          </cell>
          <cell r="J577">
            <v>11719.796960667169</v>
          </cell>
          <cell r="K577">
            <v>16679.727346187661</v>
          </cell>
        </row>
        <row r="578">
          <cell r="A578" t="str">
            <v>PBT</v>
          </cell>
          <cell r="G578">
            <v>8173.3000000000056</v>
          </cell>
          <cell r="H578">
            <v>9682.5999999999913</v>
          </cell>
          <cell r="I578">
            <v>13676.099999999997</v>
          </cell>
          <cell r="J578">
            <v>16171.851768370485</v>
          </cell>
          <cell r="K578">
            <v>21434.549273145334</v>
          </cell>
        </row>
        <row r="579">
          <cell r="A579" t="str">
            <v xml:space="preserve">Adjusted Tax </v>
          </cell>
          <cell r="G579">
            <v>613.11956003083196</v>
          </cell>
          <cell r="H579">
            <v>1473.5808976927685</v>
          </cell>
          <cell r="I579">
            <v>2150.7006120165838</v>
          </cell>
          <cell r="J579">
            <v>2592.7125095320584</v>
          </cell>
          <cell r="K579">
            <v>3552.5037258555294</v>
          </cell>
        </row>
        <row r="580">
          <cell r="A580" t="str">
            <v>Interest shield</v>
          </cell>
          <cell r="G580">
            <v>45.019560030832061</v>
          </cell>
          <cell r="H580">
            <v>327.18089769276872</v>
          </cell>
          <cell r="I580">
            <v>637.80061201658384</v>
          </cell>
          <cell r="J580">
            <v>802.69623466176097</v>
          </cell>
          <cell r="K580">
            <v>1035.5681497316755</v>
          </cell>
        </row>
        <row r="581">
          <cell r="A581" t="str">
            <v>Capex</v>
          </cell>
          <cell r="G581">
            <v>4042.1599999999989</v>
          </cell>
          <cell r="H581">
            <v>18373.3</v>
          </cell>
          <cell r="I581">
            <v>22797.300000000007</v>
          </cell>
          <cell r="J581">
            <v>40705.574940609542</v>
          </cell>
          <cell r="K581">
            <v>6695.5452169022728</v>
          </cell>
        </row>
        <row r="582">
          <cell r="A582" t="str">
            <v>Cash Flow</v>
          </cell>
          <cell r="G582">
            <v>-6850.5795600308193</v>
          </cell>
          <cell r="H582">
            <v>-18322.180897692782</v>
          </cell>
          <cell r="I582">
            <v>-7403.9006120165959</v>
          </cell>
          <cell r="J582">
            <v>-29103.568901216895</v>
          </cell>
          <cell r="K582">
            <v>7981.5603745172239</v>
          </cell>
        </row>
        <row r="583">
          <cell r="G583">
            <v>38807</v>
          </cell>
          <cell r="H583">
            <v>39172</v>
          </cell>
          <cell r="I583">
            <v>39538</v>
          </cell>
          <cell r="J583">
            <v>39903</v>
          </cell>
          <cell r="K583">
            <v>40268</v>
          </cell>
          <cell r="L583">
            <v>40633</v>
          </cell>
        </row>
        <row r="584">
          <cell r="A584" t="str">
            <v>WACC</v>
          </cell>
          <cell r="G584">
            <v>0.10343689928785445</v>
          </cell>
          <cell r="H584">
            <v>0.10343689928785445</v>
          </cell>
          <cell r="I584">
            <v>0.10343689928785445</v>
          </cell>
          <cell r="J584">
            <v>0.10343689928785445</v>
          </cell>
          <cell r="K584">
            <v>0.10343689928785445</v>
          </cell>
          <cell r="L584">
            <v>0.10343689928785445</v>
          </cell>
        </row>
        <row r="585">
          <cell r="A585" t="str">
            <v>Discounting multiplier - 1 yr fwd</v>
          </cell>
          <cell r="F585">
            <v>39021</v>
          </cell>
          <cell r="G585">
            <v>1.059407198225073</v>
          </cell>
          <cell r="H585">
            <v>0.96009767201803953</v>
          </cell>
          <cell r="I585">
            <v>0.86986287792784944</v>
          </cell>
          <cell r="J585">
            <v>0.78832136073141013</v>
          </cell>
          <cell r="K585">
            <v>0.71442359888470619</v>
          </cell>
        </row>
        <row r="586">
          <cell r="A586" t="str">
            <v>Discounting multiplier - F2006</v>
          </cell>
          <cell r="G586">
            <v>1</v>
          </cell>
          <cell r="H586">
            <v>2.584184252669691E-5</v>
          </cell>
          <cell r="I586">
            <v>2.3413096569625327E-5</v>
          </cell>
          <cell r="J586">
            <v>2.1218337527715344E-5</v>
          </cell>
          <cell r="K586">
            <v>1.9229316639138518E-5</v>
          </cell>
          <cell r="L586">
            <v>1.7426747874345036E-5</v>
          </cell>
        </row>
        <row r="587">
          <cell r="A587" t="str">
            <v>Discounting multiplier - F2007</v>
          </cell>
          <cell r="H587">
            <v>1</v>
          </cell>
          <cell r="I587">
            <v>2.3413096569625327E-5</v>
          </cell>
          <cell r="J587">
            <v>2.1218337527715344E-5</v>
          </cell>
          <cell r="K587">
            <v>1.9229316639138518E-5</v>
          </cell>
        </row>
        <row r="588">
          <cell r="A588" t="str">
            <v>Discounting multiplier - F2008</v>
          </cell>
          <cell r="I588">
            <v>1</v>
          </cell>
        </row>
        <row r="589">
          <cell r="A589" t="str">
            <v>PV of Cash flows - F2006</v>
          </cell>
        </row>
        <row r="590">
          <cell r="A590" t="str">
            <v>PV of Cash flows - F2007</v>
          </cell>
        </row>
        <row r="591">
          <cell r="A591" t="str">
            <v>PV of Cash flows - F2008</v>
          </cell>
        </row>
        <row r="592">
          <cell r="A592" t="str">
            <v>PV of Cash Flows - 1 yr fwd</v>
          </cell>
          <cell r="G592">
            <v>-7257.5532979102036</v>
          </cell>
          <cell r="H592">
            <v>-17591.083226168234</v>
          </cell>
          <cell r="I592">
            <v>-6440.3782942605221</v>
          </cell>
          <cell r="J592">
            <v>-22942.965038347655</v>
          </cell>
        </row>
        <row r="594">
          <cell r="A594" t="str">
            <v>Aggregate Value</v>
          </cell>
          <cell r="H594">
            <v>-606856.5392179687</v>
          </cell>
        </row>
        <row r="595">
          <cell r="A595" t="str">
            <v>Net debt</v>
          </cell>
          <cell r="H595">
            <v>-857.89999999999964</v>
          </cell>
        </row>
        <row r="596">
          <cell r="A596" t="str">
            <v>Investments/other current assets</v>
          </cell>
        </row>
        <row r="597">
          <cell r="A597" t="str">
            <v>Equity Value Rs mn</v>
          </cell>
          <cell r="H597">
            <v>-605998.63921796868</v>
          </cell>
        </row>
        <row r="599">
          <cell r="A599" t="str">
            <v>Shares (m)</v>
          </cell>
          <cell r="H599">
            <v>1438.8239000000001</v>
          </cell>
        </row>
        <row r="600">
          <cell r="A600" t="str">
            <v>Implied DCF value per share (Rs)</v>
          </cell>
          <cell r="H600">
            <v>-421.17637830311872</v>
          </cell>
        </row>
        <row r="601">
          <cell r="A601" t="str">
            <v>Terminal Growth Rate (g)</v>
          </cell>
          <cell r="H601">
            <v>0.06</v>
          </cell>
        </row>
        <row r="602">
          <cell r="A602" t="str">
            <v>Terminal Value (Rs Million)</v>
          </cell>
          <cell r="H602">
            <v>-559882.11265919229</v>
          </cell>
        </row>
        <row r="603">
          <cell r="A603" t="str">
            <v>TV (% of aggregate Value)</v>
          </cell>
          <cell r="H603">
            <v>0.92259385287450235</v>
          </cell>
        </row>
        <row r="605">
          <cell r="A605" t="str">
            <v>Cost of Capital calculation</v>
          </cell>
          <cell r="G605" t="str">
            <v>LT - WACC</v>
          </cell>
        </row>
        <row r="606">
          <cell r="A606" t="str">
            <v>Cost of Debt (I)</v>
          </cell>
          <cell r="G606">
            <v>7.9362567959308447E-2</v>
          </cell>
          <cell r="H606">
            <v>7.9362567959308447E-2</v>
          </cell>
        </row>
        <row r="607">
          <cell r="A607" t="str">
            <v>After tax cost of debt (Rd =(1-tx)x I)</v>
          </cell>
          <cell r="G607">
            <v>7.0375848389553727E-2</v>
          </cell>
          <cell r="H607">
            <v>7.0375848389553727E-2</v>
          </cell>
        </row>
        <row r="608">
          <cell r="A608" t="str">
            <v>Tax</v>
          </cell>
          <cell r="G608">
            <v>0.11323624979426668</v>
          </cell>
          <cell r="H608">
            <v>0.11323624979426668</v>
          </cell>
        </row>
        <row r="609">
          <cell r="A609" t="str">
            <v>Risk free rate (Rf)</v>
          </cell>
          <cell r="G609">
            <v>7.5999999999999998E-2</v>
          </cell>
          <cell r="H609">
            <v>7.5999999999999998E-2</v>
          </cell>
        </row>
        <row r="610">
          <cell r="A610" t="str">
            <v>Beta (b)</v>
          </cell>
          <cell r="G610">
            <v>1.1000000000000001</v>
          </cell>
          <cell r="H610">
            <v>1.1000000000000001</v>
          </cell>
        </row>
        <row r="611">
          <cell r="A611" t="str">
            <v>Risk premium (Rm- Rf)</v>
          </cell>
          <cell r="G611">
            <v>0.05</v>
          </cell>
          <cell r="H611">
            <v>0.05</v>
          </cell>
        </row>
        <row r="612">
          <cell r="A612" t="str">
            <v xml:space="preserve">Cost of equity (Re= Rf +bxRm) </v>
          </cell>
          <cell r="G612">
            <v>0.13100000000000001</v>
          </cell>
          <cell r="H612">
            <v>0.13100000000000001</v>
          </cell>
        </row>
        <row r="613">
          <cell r="A613" t="str">
            <v xml:space="preserve">WACC - Book Value </v>
          </cell>
          <cell r="G613">
            <v>0.10343689928785445</v>
          </cell>
          <cell r="H613">
            <v>9.5026649360523671E-2</v>
          </cell>
        </row>
        <row r="614">
          <cell r="A614" t="str">
            <v xml:space="preserve">WACC - Market Value </v>
          </cell>
          <cell r="G614" t="e">
            <v>#REF!</v>
          </cell>
          <cell r="H614">
            <v>429.91809369591937</v>
          </cell>
        </row>
        <row r="615">
          <cell r="A615" t="str">
            <v>Debt (% of (Loan Funds + Networth))</v>
          </cell>
          <cell r="G615">
            <v>0.45465544638477218</v>
          </cell>
        </row>
        <row r="616">
          <cell r="A616" t="str">
            <v>Debt (% of (Loan Funds + Mkt Cap))</v>
          </cell>
          <cell r="G616" t="e">
            <v>#REF!</v>
          </cell>
        </row>
        <row r="618">
          <cell r="G618">
            <v>0.15048952487480635</v>
          </cell>
          <cell r="H618">
            <v>0.59338315974516154</v>
          </cell>
          <cell r="I618">
            <v>0.52068214233690235</v>
          </cell>
          <cell r="J618">
            <v>0.55406695858221833</v>
          </cell>
        </row>
        <row r="620">
          <cell r="A620" t="str">
            <v>Hansen - Valuation</v>
          </cell>
        </row>
        <row r="621">
          <cell r="A621" t="str">
            <v>Europe Capital Goods</v>
          </cell>
        </row>
        <row r="622">
          <cell r="A622" t="str">
            <v>Avearge Multiple</v>
          </cell>
          <cell r="H622" t="str">
            <v>F2007E</v>
          </cell>
          <cell r="I622" t="str">
            <v>F2008E</v>
          </cell>
          <cell r="J622" t="str">
            <v>F2009E</v>
          </cell>
        </row>
        <row r="623">
          <cell r="A623" t="str">
            <v>P/E</v>
          </cell>
          <cell r="H623">
            <v>9.8651345040404603</v>
          </cell>
          <cell r="I623">
            <v>15</v>
          </cell>
        </row>
        <row r="624">
          <cell r="A624" t="str">
            <v>EV/EBITDA</v>
          </cell>
          <cell r="H624">
            <v>8.3021505257377548</v>
          </cell>
          <cell r="I624">
            <v>8.4917891687472284</v>
          </cell>
        </row>
        <row r="625">
          <cell r="A625" t="str">
            <v>P/B</v>
          </cell>
          <cell r="H625">
            <v>1.4353037556850357</v>
          </cell>
          <cell r="I625">
            <v>1.2808767719133953</v>
          </cell>
        </row>
        <row r="626">
          <cell r="A626" t="str">
            <v>EV/NOA</v>
          </cell>
          <cell r="H626">
            <v>1.1745662236177379</v>
          </cell>
          <cell r="I626">
            <v>1.0967239654937433</v>
          </cell>
        </row>
        <row r="627">
          <cell r="A627" t="str">
            <v>Exchange Rate (Euro/Rs.)</v>
          </cell>
          <cell r="H627">
            <v>58.25</v>
          </cell>
          <cell r="I627">
            <v>59.04</v>
          </cell>
          <cell r="J627">
            <v>60.544666115702462</v>
          </cell>
        </row>
        <row r="628">
          <cell r="A628" t="str">
            <v>Hansen Valuation</v>
          </cell>
        </row>
        <row r="630">
          <cell r="A630" t="str">
            <v>Price Target Basis</v>
          </cell>
        </row>
        <row r="631">
          <cell r="A631" t="str">
            <v>In Millions</v>
          </cell>
          <cell r="H631" t="str">
            <v>F2007E</v>
          </cell>
          <cell r="I631" t="str">
            <v>F2008E</v>
          </cell>
          <cell r="J631" t="str">
            <v>F2009E</v>
          </cell>
        </row>
        <row r="632">
          <cell r="A632" t="str">
            <v>P/E</v>
          </cell>
        </row>
        <row r="633">
          <cell r="A633" t="str">
            <v>Hansen - Net Profit (EUR)</v>
          </cell>
          <cell r="H633" t="e">
            <v>#REF!</v>
          </cell>
          <cell r="I633" t="e">
            <v>#REF!</v>
          </cell>
          <cell r="J633" t="e">
            <v>#REF!</v>
          </cell>
        </row>
        <row r="634">
          <cell r="A634" t="str">
            <v>Less: Post Tax Cost of Debt taken for acquisition</v>
          </cell>
          <cell r="H634" t="e">
            <v>#REF!</v>
          </cell>
          <cell r="I634" t="e">
            <v>#REF!</v>
          </cell>
          <cell r="J634" t="e">
            <v>#REF!</v>
          </cell>
        </row>
        <row r="635">
          <cell r="A635" t="str">
            <v>Derived Market Cap (EUR)</v>
          </cell>
          <cell r="G635">
            <v>103.2</v>
          </cell>
          <cell r="H635" t="e">
            <v>#REF!</v>
          </cell>
          <cell r="I635" t="e">
            <v>#REF!</v>
          </cell>
        </row>
        <row r="636">
          <cell r="A636" t="str">
            <v>Derived Market Cap (INR)</v>
          </cell>
          <cell r="G636">
            <v>3.923954372623574E-2</v>
          </cell>
          <cell r="H636" t="e">
            <v>#REF!</v>
          </cell>
          <cell r="I636" t="e">
            <v>#REF!</v>
          </cell>
        </row>
        <row r="637">
          <cell r="A637" t="str">
            <v>Price (Rs /Share)</v>
          </cell>
          <cell r="H637" t="e">
            <v>#REF!</v>
          </cell>
          <cell r="I637" t="e">
            <v>#REF!</v>
          </cell>
        </row>
        <row r="638">
          <cell r="A638" t="str">
            <v>EV/EBITDA</v>
          </cell>
        </row>
        <row r="639">
          <cell r="A639" t="str">
            <v>Hansen - EBITDA  (EUR)</v>
          </cell>
          <cell r="H639" t="e">
            <v>#REF!</v>
          </cell>
          <cell r="I639" t="e">
            <v>#REF!</v>
          </cell>
        </row>
        <row r="640">
          <cell r="A640" t="str">
            <v>Derived EV  (EUR)</v>
          </cell>
          <cell r="H640" t="e">
            <v>#REF!</v>
          </cell>
          <cell r="I640" t="e">
            <v>#REF!</v>
          </cell>
        </row>
        <row r="641">
          <cell r="A641" t="str">
            <v>Derived Market Cap (EUR)</v>
          </cell>
          <cell r="H641" t="e">
            <v>#REF!</v>
          </cell>
          <cell r="I641" t="e">
            <v>#REF!</v>
          </cell>
        </row>
        <row r="642">
          <cell r="A642" t="str">
            <v>Derived Market Cap (INR)</v>
          </cell>
          <cell r="H642" t="e">
            <v>#REF!</v>
          </cell>
          <cell r="I642" t="e">
            <v>#REF!</v>
          </cell>
        </row>
        <row r="643">
          <cell r="A643" t="str">
            <v>Price (Rs /Share)</v>
          </cell>
          <cell r="H643" t="e">
            <v>#REF!</v>
          </cell>
          <cell r="I643" t="e">
            <v>#REF!</v>
          </cell>
        </row>
        <row r="644">
          <cell r="A644" t="str">
            <v>P/B</v>
          </cell>
        </row>
        <row r="645">
          <cell r="A645" t="str">
            <v>Hansen - Book Value  (EUR)</v>
          </cell>
          <cell r="H645" t="e">
            <v>#REF!</v>
          </cell>
          <cell r="I645" t="e">
            <v>#REF!</v>
          </cell>
        </row>
        <row r="646">
          <cell r="A646" t="str">
            <v>Derived Market Cap (EUR)</v>
          </cell>
          <cell r="H646" t="e">
            <v>#REF!</v>
          </cell>
          <cell r="I646" t="e">
            <v>#REF!</v>
          </cell>
        </row>
        <row r="647">
          <cell r="A647" t="str">
            <v>Derived Market Cap (INR)</v>
          </cell>
          <cell r="H647" t="e">
            <v>#REF!</v>
          </cell>
          <cell r="I647" t="e">
            <v>#REF!</v>
          </cell>
        </row>
        <row r="648">
          <cell r="A648" t="str">
            <v>Price (Rs /Share)</v>
          </cell>
          <cell r="H648" t="e">
            <v>#REF!</v>
          </cell>
          <cell r="I648" t="e">
            <v>#REF!</v>
          </cell>
        </row>
        <row r="649">
          <cell r="A649" t="str">
            <v>Average Price -1</v>
          </cell>
          <cell r="H649" t="e">
            <v>#REF!</v>
          </cell>
          <cell r="I649" t="e">
            <v>#REF!</v>
          </cell>
        </row>
        <row r="650">
          <cell r="A650" t="str">
            <v>EV/NOA</v>
          </cell>
        </row>
        <row r="651">
          <cell r="A651" t="str">
            <v>Net Operating Assets (EUR)</v>
          </cell>
          <cell r="H651" t="e">
            <v>#REF!</v>
          </cell>
          <cell r="I651" t="e">
            <v>#REF!</v>
          </cell>
        </row>
        <row r="652">
          <cell r="A652" t="str">
            <v>Derived EV  (EUR)</v>
          </cell>
          <cell r="H652" t="e">
            <v>#REF!</v>
          </cell>
          <cell r="I652" t="e">
            <v>#REF!</v>
          </cell>
        </row>
        <row r="653">
          <cell r="A653" t="str">
            <v>Derived Market Cap (EUR)</v>
          </cell>
          <cell r="H653" t="e">
            <v>#REF!</v>
          </cell>
          <cell r="I653" t="e">
            <v>#REF!</v>
          </cell>
        </row>
        <row r="654">
          <cell r="A654" t="str">
            <v>Derived Market Cap (INR)</v>
          </cell>
          <cell r="H654" t="e">
            <v>#REF!</v>
          </cell>
          <cell r="I654" t="e">
            <v>#REF!</v>
          </cell>
        </row>
        <row r="655">
          <cell r="A655" t="str">
            <v>Price (Rs /Share)</v>
          </cell>
          <cell r="H655" t="e">
            <v>#REF!</v>
          </cell>
          <cell r="I655" t="e">
            <v>#REF!</v>
          </cell>
        </row>
        <row r="656">
          <cell r="A656" t="str">
            <v>Average Price - 2</v>
          </cell>
          <cell r="H656" t="e">
            <v>#REF!</v>
          </cell>
          <cell r="I656" t="e">
            <v>#REF!</v>
          </cell>
        </row>
        <row r="658">
          <cell r="A658" t="str">
            <v>Debt for Hansen Acquisiton (Million EUR)</v>
          </cell>
          <cell r="F658">
            <v>431.43</v>
          </cell>
          <cell r="H658">
            <v>450</v>
          </cell>
        </row>
        <row r="659">
          <cell r="A659" t="str">
            <v>Debt for Hansen Acquisiton (Million INR)</v>
          </cell>
          <cell r="H659">
            <v>26212.5</v>
          </cell>
          <cell r="I659">
            <v>26568</v>
          </cell>
        </row>
        <row r="660">
          <cell r="A660" t="str">
            <v>Debt (Rs /Share)</v>
          </cell>
          <cell r="H660">
            <v>91.090021509929031</v>
          </cell>
          <cell r="I660">
            <v>88.740438892414574</v>
          </cell>
        </row>
        <row r="662">
          <cell r="A662" t="str">
            <v>Net Price - 1</v>
          </cell>
          <cell r="H662" t="e">
            <v>#REF!</v>
          </cell>
          <cell r="I662" t="e">
            <v>#REF!</v>
          </cell>
        </row>
        <row r="663">
          <cell r="A663" t="str">
            <v>Net Price - 2</v>
          </cell>
          <cell r="H663" t="e">
            <v>#REF!</v>
          </cell>
          <cell r="I663" t="e">
            <v>#REF!</v>
          </cell>
        </row>
        <row r="664">
          <cell r="A664" t="str">
            <v>Net Price - Based on EV/EBITDA</v>
          </cell>
          <cell r="H664" t="e">
            <v>#REF!</v>
          </cell>
          <cell r="I664" t="e">
            <v>#REF!</v>
          </cell>
        </row>
        <row r="665">
          <cell r="A665" t="str">
            <v>Net Price - Based on EV/NOA</v>
          </cell>
          <cell r="H665" t="e">
            <v>#REF!</v>
          </cell>
          <cell r="I665" t="e">
            <v>#REF!</v>
          </cell>
        </row>
        <row r="677">
          <cell r="F677" t="str">
            <v>Current</v>
          </cell>
          <cell r="H677" t="str">
            <v>F2008E</v>
          </cell>
          <cell r="J677" t="str">
            <v>F2009E</v>
          </cell>
          <cell r="L677" t="str">
            <v>Implied Growth CAGR (F2009-15E)</v>
          </cell>
        </row>
        <row r="678">
          <cell r="F678" t="str">
            <v>BSE Sensex</v>
          </cell>
          <cell r="G678" t="str">
            <v>Suzlon</v>
          </cell>
          <cell r="H678" t="str">
            <v>BSE Sensex</v>
          </cell>
          <cell r="I678" t="str">
            <v>Suzlon</v>
          </cell>
          <cell r="J678" t="str">
            <v>BSE Sensex</v>
          </cell>
          <cell r="K678" t="str">
            <v>Suzlon</v>
          </cell>
          <cell r="L678" t="str">
            <v>BSE Sensex</v>
          </cell>
          <cell r="M678" t="str">
            <v>Suzlon</v>
          </cell>
        </row>
        <row r="679">
          <cell r="E679" t="str">
            <v>Price</v>
          </cell>
          <cell r="F679">
            <v>12900</v>
          </cell>
          <cell r="G679" t="e">
            <v>#REF!</v>
          </cell>
          <cell r="H679">
            <v>12900</v>
          </cell>
          <cell r="I679" t="e">
            <v>#REF!</v>
          </cell>
          <cell r="J679">
            <v>12900</v>
          </cell>
          <cell r="K679" t="e">
            <v>#REF!</v>
          </cell>
          <cell r="L679">
            <v>12900</v>
          </cell>
          <cell r="M679" t="e">
            <v>#REF!</v>
          </cell>
        </row>
        <row r="680">
          <cell r="E680" t="str">
            <v>EPS</v>
          </cell>
          <cell r="F680">
            <v>641.79104477611941</v>
          </cell>
          <cell r="G680" t="e">
            <v>#REF!</v>
          </cell>
          <cell r="H680" t="e">
            <v>#REF!</v>
          </cell>
          <cell r="I680" t="e">
            <v>#REF!</v>
          </cell>
          <cell r="K680" t="e">
            <v>#REF!</v>
          </cell>
          <cell r="L680" t="e">
            <v>#REF!</v>
          </cell>
          <cell r="M680" t="e">
            <v>#REF!</v>
          </cell>
        </row>
        <row r="681">
          <cell r="E681" t="str">
            <v>PE</v>
          </cell>
          <cell r="F681">
            <v>20.100000000000001</v>
          </cell>
          <cell r="G681" t="e">
            <v>#REF!</v>
          </cell>
          <cell r="H681" t="e">
            <v>#REF!</v>
          </cell>
          <cell r="I681" t="e">
            <v>#REF!</v>
          </cell>
          <cell r="K681" t="e">
            <v>#REF!</v>
          </cell>
          <cell r="L681" t="e">
            <v>#REF!</v>
          </cell>
          <cell r="M681" t="e">
            <v>#REF!</v>
          </cell>
        </row>
      </sheetData>
      <sheetData sheetId="12" refreshError="1"/>
      <sheetData sheetId="13" refreshError="1"/>
      <sheetData sheetId="14" refreshError="1"/>
      <sheetData sheetId="15" refreshError="1">
        <row r="1">
          <cell r="A1" t="str">
            <v xml:space="preserve">Y/E March </v>
          </cell>
          <cell r="B1">
            <v>2001</v>
          </cell>
          <cell r="C1">
            <v>2002</v>
          </cell>
          <cell r="D1">
            <v>2003</v>
          </cell>
          <cell r="E1">
            <v>2004</v>
          </cell>
          <cell r="F1">
            <v>2005</v>
          </cell>
          <cell r="G1">
            <v>2006</v>
          </cell>
          <cell r="H1">
            <v>2007</v>
          </cell>
          <cell r="I1">
            <v>2008</v>
          </cell>
          <cell r="J1">
            <v>2009</v>
          </cell>
          <cell r="K1">
            <v>2010</v>
          </cell>
          <cell r="L1">
            <v>2011</v>
          </cell>
          <cell r="M1">
            <v>2012</v>
          </cell>
          <cell r="N1">
            <v>2013</v>
          </cell>
          <cell r="O1">
            <v>2014</v>
          </cell>
          <cell r="P1">
            <v>2015</v>
          </cell>
        </row>
        <row r="3">
          <cell r="A3" t="str">
            <v>Avg. Exchange Rate (INR/USD)</v>
          </cell>
          <cell r="F3">
            <v>44.927</v>
          </cell>
          <cell r="G3">
            <v>44.268999999999998</v>
          </cell>
          <cell r="H3">
            <v>45.24</v>
          </cell>
          <cell r="I3">
            <v>40.270000000000003</v>
          </cell>
          <cell r="J3">
            <v>39.515000000000001</v>
          </cell>
          <cell r="K3">
            <v>38.5</v>
          </cell>
          <cell r="L3">
            <v>37.814250000000001</v>
          </cell>
          <cell r="M3">
            <v>37.247036250000001</v>
          </cell>
          <cell r="N3">
            <v>40.154944631250004</v>
          </cell>
          <cell r="O3">
            <v>39.552620461781252</v>
          </cell>
          <cell r="P3">
            <v>38.959331154854539</v>
          </cell>
        </row>
        <row r="4">
          <cell r="A4" t="str">
            <v>EUR/USD - CY end F/x Rate [Eco Team]</v>
          </cell>
          <cell r="E4">
            <v>1.3576999999999999</v>
          </cell>
          <cell r="F4">
            <v>1.1816</v>
          </cell>
          <cell r="G4">
            <v>1.31925</v>
          </cell>
          <cell r="H4">
            <v>1.3311500000000001</v>
          </cell>
          <cell r="I4">
            <v>1.47</v>
          </cell>
          <cell r="J4">
            <v>1.51</v>
          </cell>
          <cell r="K4">
            <v>1.4</v>
          </cell>
          <cell r="L4">
            <v>1.3398030749337169</v>
          </cell>
          <cell r="M4">
            <v>1.2821944854298879</v>
          </cell>
          <cell r="N4">
            <v>1.18</v>
          </cell>
          <cell r="O4">
            <v>1.18</v>
          </cell>
          <cell r="P4">
            <v>1.18</v>
          </cell>
          <cell r="S4">
            <v>0</v>
          </cell>
        </row>
        <row r="5">
          <cell r="A5" t="str">
            <v>Avg. Exchange Rate (INR/EUR)</v>
          </cell>
          <cell r="F5">
            <v>53.085743199999996</v>
          </cell>
          <cell r="G5">
            <v>58.401878249999996</v>
          </cell>
          <cell r="H5">
            <v>60.221226000000009</v>
          </cell>
          <cell r="I5">
            <v>57.121377000000003</v>
          </cell>
          <cell r="J5">
            <v>59.667650000000002</v>
          </cell>
          <cell r="K5">
            <v>53.9</v>
          </cell>
          <cell r="L5">
            <v>50.663648426312307</v>
          </cell>
          <cell r="M5">
            <v>47.757944478357132</v>
          </cell>
          <cell r="N5">
            <v>47.382834664874999</v>
          </cell>
          <cell r="O5">
            <v>46.672092144901875</v>
          </cell>
          <cell r="P5">
            <v>45.972010762728353</v>
          </cell>
        </row>
        <row r="6">
          <cell r="N6">
            <v>-4.2997803618773589E-2</v>
          </cell>
        </row>
        <row r="7">
          <cell r="A7" t="str">
            <v>REVENUE MODEL - Summary</v>
          </cell>
        </row>
        <row r="8">
          <cell r="A8" t="str">
            <v>Stand-alone Revenues (Rs Million)</v>
          </cell>
        </row>
        <row r="9">
          <cell r="A9" t="str">
            <v xml:space="preserve">Domestic </v>
          </cell>
          <cell r="B9">
            <v>3875.37</v>
          </cell>
          <cell r="C9">
            <v>5249.0940000000001</v>
          </cell>
          <cell r="D9">
            <v>3325.9810000000002</v>
          </cell>
          <cell r="E9">
            <v>7911.51</v>
          </cell>
          <cell r="F9">
            <v>19162.49033591733</v>
          </cell>
          <cell r="G9">
            <v>35304.699999999997</v>
          </cell>
          <cell r="H9">
            <v>35377.599999999991</v>
          </cell>
          <cell r="I9">
            <v>40188.784609613067</v>
          </cell>
          <cell r="J9">
            <v>31467.777480502711</v>
          </cell>
          <cell r="K9">
            <v>35711.832142253101</v>
          </cell>
          <cell r="L9">
            <v>38595.114285869407</v>
          </cell>
          <cell r="M9">
            <v>40198.608833708553</v>
          </cell>
          <cell r="N9">
            <v>41081.013704159122</v>
          </cell>
          <cell r="O9">
            <v>41590.196007948049</v>
          </cell>
          <cell r="P9">
            <v>41452.833354717986</v>
          </cell>
        </row>
        <row r="10">
          <cell r="A10" t="str">
            <v>Exports</v>
          </cell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  <cell r="G10">
            <v>2332.7249999999995</v>
          </cell>
          <cell r="H10">
            <v>12533.605719999998</v>
          </cell>
          <cell r="I10">
            <v>39615.678351667302</v>
          </cell>
          <cell r="J10">
            <v>60927.580648349685</v>
          </cell>
          <cell r="K10">
            <v>88451.623065590466</v>
          </cell>
          <cell r="L10">
            <v>113986.5242295112</v>
          </cell>
          <cell r="M10">
            <v>142337.93590745211</v>
          </cell>
          <cell r="N10">
            <v>186455.9931546961</v>
          </cell>
          <cell r="O10">
            <v>217017.43665767612</v>
          </cell>
          <cell r="P10">
            <v>246586.88114377134</v>
          </cell>
        </row>
        <row r="11">
          <cell r="A11" t="str">
            <v>USA</v>
          </cell>
          <cell r="G11">
            <v>2332.7249999999995</v>
          </cell>
          <cell r="H11">
            <v>11937.749999999998</v>
          </cell>
          <cell r="I11">
            <v>18940.440177559303</v>
          </cell>
          <cell r="J11">
            <v>31362.755040413002</v>
          </cell>
          <cell r="K11">
            <v>43635.620564641933</v>
          </cell>
          <cell r="L11">
            <v>53414.419547801925</v>
          </cell>
          <cell r="M11">
            <v>63087.018852881622</v>
          </cell>
          <cell r="N11">
            <v>78197.795669086103</v>
          </cell>
          <cell r="O11">
            <v>86253.019415018833</v>
          </cell>
          <cell r="P11">
            <v>93102.259902852355</v>
          </cell>
        </row>
        <row r="12">
          <cell r="A12" t="str">
            <v>Australia</v>
          </cell>
          <cell r="G12">
            <v>0</v>
          </cell>
          <cell r="H12">
            <v>135.85572000000002</v>
          </cell>
          <cell r="I12">
            <v>7541.5264123080005</v>
          </cell>
          <cell r="J12">
            <v>17482.817748467929</v>
          </cell>
          <cell r="K12">
            <v>25039.606996698531</v>
          </cell>
          <cell r="L12">
            <v>32795.578030121796</v>
          </cell>
          <cell r="M12">
            <v>41384.844862060381</v>
          </cell>
          <cell r="N12">
            <v>54895.27483928491</v>
          </cell>
          <cell r="O12">
            <v>65284.183644509641</v>
          </cell>
          <cell r="P12">
            <v>76305.762445987901</v>
          </cell>
        </row>
        <row r="13">
          <cell r="A13" t="str">
            <v>Others</v>
          </cell>
          <cell r="H13">
            <v>460</v>
          </cell>
          <cell r="I13">
            <v>13133.711761800001</v>
          </cell>
          <cell r="J13">
            <v>12082.007859468751</v>
          </cell>
          <cell r="K13">
            <v>19776.395504250002</v>
          </cell>
          <cell r="L13">
            <v>27776.526651587468</v>
          </cell>
          <cell r="M13">
            <v>37866.072192510095</v>
          </cell>
          <cell r="N13">
            <v>53362.922646325089</v>
          </cell>
          <cell r="O13">
            <v>65480.233598147643</v>
          </cell>
          <cell r="P13">
            <v>77178.85879493109</v>
          </cell>
        </row>
        <row r="14">
          <cell r="A14" t="str">
            <v>Other (including Tubular Towers)</v>
          </cell>
          <cell r="C14" t="e">
            <v>#REF!</v>
          </cell>
          <cell r="D14" t="e">
            <v>#REF!</v>
          </cell>
          <cell r="E14">
            <v>0</v>
          </cell>
          <cell r="F14">
            <v>12.509664082670497</v>
          </cell>
          <cell r="G14">
            <v>247.175000000002</v>
          </cell>
          <cell r="H14">
            <v>5892.4942800000081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Total</v>
          </cell>
          <cell r="B15">
            <v>3875.37</v>
          </cell>
          <cell r="C15" t="e">
            <v>#REF!</v>
          </cell>
          <cell r="D15" t="e">
            <v>#REF!</v>
          </cell>
          <cell r="E15">
            <v>7911.51</v>
          </cell>
          <cell r="F15">
            <v>19175</v>
          </cell>
          <cell r="G15">
            <v>37884.6</v>
          </cell>
          <cell r="H15">
            <v>53803.7</v>
          </cell>
          <cell r="I15">
            <v>79804.462961280369</v>
          </cell>
          <cell r="J15">
            <v>92395.3581288524</v>
          </cell>
          <cell r="K15">
            <v>124163.45520784357</v>
          </cell>
          <cell r="L15">
            <v>152581.63851538062</v>
          </cell>
          <cell r="M15">
            <v>182536.54474116064</v>
          </cell>
          <cell r="N15">
            <v>227537.00685885522</v>
          </cell>
          <cell r="O15">
            <v>258607.63266562417</v>
          </cell>
          <cell r="P15">
            <v>288039.71449848934</v>
          </cell>
        </row>
        <row r="16">
          <cell r="C16" t="e">
            <v>#REF!</v>
          </cell>
          <cell r="D16" t="e">
            <v>#REF!</v>
          </cell>
          <cell r="F16">
            <v>1.4236839743614049</v>
          </cell>
          <cell r="G16">
            <v>0.97572881355932206</v>
          </cell>
          <cell r="H16">
            <v>0.42019976454812769</v>
          </cell>
          <cell r="I16">
            <v>0.48325232207599811</v>
          </cell>
          <cell r="J16">
            <v>0.15777181751954017</v>
          </cell>
          <cell r="K16">
            <v>0.34382784722462056</v>
          </cell>
          <cell r="L16">
            <v>0.2288771946622008</v>
          </cell>
          <cell r="M16">
            <v>0.19632051744391577</v>
          </cell>
          <cell r="N16">
            <v>0.24652850847760854</v>
          </cell>
          <cell r="O16">
            <v>0.1365519668017896</v>
          </cell>
          <cell r="P16">
            <v>0.11380979567188731</v>
          </cell>
        </row>
        <row r="18">
          <cell r="A18" t="str">
            <v>Consolidated Revenues (Rs Million)</v>
          </cell>
        </row>
        <row r="19">
          <cell r="A19" t="str">
            <v>Domestic - WTG Sales &amp; Service</v>
          </cell>
          <cell r="E19">
            <v>7911.51</v>
          </cell>
          <cell r="F19">
            <v>19162.49033591733</v>
          </cell>
          <cell r="G19">
            <v>35300</v>
          </cell>
          <cell r="H19">
            <v>41209.999999999993</v>
          </cell>
          <cell r="I19">
            <v>54033.599999999999</v>
          </cell>
          <cell r="J19">
            <v>45437.640349410671</v>
          </cell>
          <cell r="K19">
            <v>53837.329934100882</v>
          </cell>
          <cell r="L19">
            <v>60220.017631397219</v>
          </cell>
          <cell r="M19">
            <v>65875.492792880628</v>
          </cell>
          <cell r="N19">
            <v>71122.922598264035</v>
          </cell>
          <cell r="O19">
            <v>76309.943722637385</v>
          </cell>
          <cell r="P19">
            <v>81032.417348242685</v>
          </cell>
        </row>
        <row r="20">
          <cell r="A20" t="str">
            <v>WTG</v>
          </cell>
          <cell r="B20">
            <v>3875.37</v>
          </cell>
          <cell r="C20">
            <v>5249.0940000000001</v>
          </cell>
          <cell r="D20">
            <v>3325.9810000000002</v>
          </cell>
          <cell r="E20">
            <v>7911.51</v>
          </cell>
          <cell r="F20">
            <v>19162.49033591733</v>
          </cell>
          <cell r="G20">
            <v>35300</v>
          </cell>
          <cell r="H20">
            <v>40715.189999999995</v>
          </cell>
          <cell r="I20">
            <v>52858.671901721049</v>
          </cell>
          <cell r="J20">
            <v>43393.800349410674</v>
          </cell>
          <cell r="K20">
            <v>50322.253934100881</v>
          </cell>
          <cell r="L20">
            <v>55178.436622661953</v>
          </cell>
          <cell r="M20">
            <v>59168.602822938454</v>
          </cell>
          <cell r="N20">
            <v>62440.606430604043</v>
          </cell>
          <cell r="O20">
            <v>65339.056402288435</v>
          </cell>
          <cell r="P20">
            <v>67450.847249061073</v>
          </cell>
        </row>
        <row r="21">
          <cell r="A21" t="str">
            <v>O&amp;M/EPC External Sales</v>
          </cell>
          <cell r="H21">
            <v>494.81</v>
          </cell>
          <cell r="I21">
            <v>1174.9280982789503</v>
          </cell>
          <cell r="J21">
            <v>2043.84</v>
          </cell>
          <cell r="K21">
            <v>3515.076</v>
          </cell>
          <cell r="L21">
            <v>5041.5810087352666</v>
          </cell>
          <cell r="M21">
            <v>6706.8899699421781</v>
          </cell>
          <cell r="N21">
            <v>8682.3161676599921</v>
          </cell>
          <cell r="O21">
            <v>10970.887320348946</v>
          </cell>
          <cell r="P21">
            <v>13581.570099181605</v>
          </cell>
        </row>
        <row r="23">
          <cell r="A23" t="str">
            <v>International - WTG Sales &amp; Service</v>
          </cell>
          <cell r="D23">
            <v>0</v>
          </cell>
          <cell r="E23">
            <v>0</v>
          </cell>
          <cell r="F23">
            <v>0</v>
          </cell>
          <cell r="G23">
            <v>3110.2999999999993</v>
          </cell>
          <cell r="H23">
            <v>20096.999999999996</v>
          </cell>
          <cell r="I23">
            <v>58605.455192617577</v>
          </cell>
          <cell r="J23">
            <v>103408.62432320307</v>
          </cell>
          <cell r="K23">
            <v>155694.23123890752</v>
          </cell>
          <cell r="L23">
            <v>205528.01974118224</v>
          </cell>
          <cell r="M23">
            <v>258872.03139126085</v>
          </cell>
          <cell r="N23">
            <v>338243.20644091116</v>
          </cell>
          <cell r="O23">
            <v>400117.18821083562</v>
          </cell>
          <cell r="P23">
            <v>455942.60754741961</v>
          </cell>
        </row>
        <row r="24">
          <cell r="A24" t="str">
            <v>China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3000</v>
          </cell>
          <cell r="I24">
            <v>5925.586963205903</v>
          </cell>
          <cell r="J24">
            <v>22554.265378702472</v>
          </cell>
          <cell r="K24">
            <v>36675.490932308086</v>
          </cell>
          <cell r="L24">
            <v>49883.252104305539</v>
          </cell>
          <cell r="M24">
            <v>62821.720618859785</v>
          </cell>
          <cell r="N24">
            <v>79116.104404376543</v>
          </cell>
          <cell r="O24">
            <v>95651.370224891245</v>
          </cell>
          <cell r="P24">
            <v>106005.63105173573</v>
          </cell>
        </row>
        <row r="25">
          <cell r="A25" t="str">
            <v xml:space="preserve">USA </v>
          </cell>
          <cell r="D25">
            <v>0</v>
          </cell>
          <cell r="E25">
            <v>0</v>
          </cell>
          <cell r="F25">
            <v>0</v>
          </cell>
          <cell r="G25">
            <v>3110.2999999999993</v>
          </cell>
          <cell r="H25">
            <v>15916.999999999996</v>
          </cell>
          <cell r="I25">
            <v>25253.920236745733</v>
          </cell>
          <cell r="J25">
            <v>41817.006720550664</v>
          </cell>
          <cell r="K25">
            <v>58180.827419522575</v>
          </cell>
          <cell r="L25">
            <v>71219.2260637359</v>
          </cell>
          <cell r="M25">
            <v>84116.025137175486</v>
          </cell>
          <cell r="N25">
            <v>104263.72755878147</v>
          </cell>
          <cell r="O25">
            <v>115004.02588669177</v>
          </cell>
          <cell r="P25">
            <v>124136.34653713646</v>
          </cell>
        </row>
        <row r="26">
          <cell r="A26" t="str">
            <v>Australia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135.85572000000002</v>
          </cell>
          <cell r="I26">
            <v>7541.5264123080005</v>
          </cell>
          <cell r="J26">
            <v>17482.817748467929</v>
          </cell>
          <cell r="K26">
            <v>25039.606996698531</v>
          </cell>
          <cell r="L26">
            <v>32795.578030121796</v>
          </cell>
          <cell r="M26">
            <v>41384.844862060381</v>
          </cell>
          <cell r="N26">
            <v>54895.27483928491</v>
          </cell>
          <cell r="O26">
            <v>65284.183644509641</v>
          </cell>
          <cell r="P26">
            <v>76305.762445987901</v>
          </cell>
        </row>
        <row r="27">
          <cell r="A27" t="str">
            <v>Europe</v>
          </cell>
          <cell r="G27">
            <v>0</v>
          </cell>
          <cell r="H27">
            <v>460</v>
          </cell>
          <cell r="I27">
            <v>13133.711761800001</v>
          </cell>
          <cell r="J27">
            <v>12082.007859468751</v>
          </cell>
          <cell r="K27">
            <v>19776.395504250002</v>
          </cell>
          <cell r="L27">
            <v>27776.526651587468</v>
          </cell>
          <cell r="M27">
            <v>37866.072192510095</v>
          </cell>
          <cell r="N27">
            <v>53362.922646325089</v>
          </cell>
          <cell r="O27">
            <v>65480.233598147643</v>
          </cell>
          <cell r="P27">
            <v>77178.85879493109</v>
          </cell>
        </row>
        <row r="28">
          <cell r="A28" t="str">
            <v>Rest of World</v>
          </cell>
          <cell r="G28">
            <v>0</v>
          </cell>
          <cell r="H28">
            <v>584.14427999999998</v>
          </cell>
          <cell r="I28">
            <v>6750.709818557938</v>
          </cell>
          <cell r="J28">
            <v>9472.5266160132414</v>
          </cell>
          <cell r="K28">
            <v>16021.910386128331</v>
          </cell>
          <cell r="L28">
            <v>23853.436891431549</v>
          </cell>
          <cell r="M28">
            <v>32683.368580655093</v>
          </cell>
          <cell r="N28">
            <v>46605.176992143126</v>
          </cell>
          <cell r="O28">
            <v>58697.374856595379</v>
          </cell>
          <cell r="P28">
            <v>72316.008717628458</v>
          </cell>
        </row>
        <row r="30">
          <cell r="A30" t="str">
            <v>Wind business Revenues</v>
          </cell>
          <cell r="B30" t="e">
            <v>#REF!</v>
          </cell>
          <cell r="C30" t="e">
            <v>#REF!</v>
          </cell>
          <cell r="D30" t="e">
            <v>#REF!</v>
          </cell>
          <cell r="E30">
            <v>7911.51</v>
          </cell>
          <cell r="F30">
            <v>19162.49033591733</v>
          </cell>
          <cell r="G30">
            <v>38410.300000000003</v>
          </cell>
          <cell r="H30">
            <v>61306.999999999985</v>
          </cell>
          <cell r="I30">
            <v>112639.05519261758</v>
          </cell>
          <cell r="J30">
            <v>148846.26467261373</v>
          </cell>
          <cell r="K30">
            <v>209531.56117300841</v>
          </cell>
          <cell r="L30">
            <v>265748.03737257945</v>
          </cell>
          <cell r="M30">
            <v>324747.52418414148</v>
          </cell>
          <cell r="N30">
            <v>409366.12903917523</v>
          </cell>
          <cell r="O30">
            <v>476427.13193347299</v>
          </cell>
          <cell r="P30">
            <v>536975.02489566233</v>
          </cell>
          <cell r="S30">
            <v>0</v>
          </cell>
        </row>
        <row r="31">
          <cell r="A31" t="str">
            <v>YoY</v>
          </cell>
          <cell r="H31">
            <v>0.59610833552458531</v>
          </cell>
          <cell r="I31">
            <v>0.83729517335080184</v>
          </cell>
          <cell r="J31">
            <v>0.32144454175401482</v>
          </cell>
          <cell r="K31">
            <v>0.40770453080479752</v>
          </cell>
          <cell r="L31">
            <v>0.26829598311995384</v>
          </cell>
          <cell r="M31">
            <v>0.22201287879633358</v>
          </cell>
          <cell r="N31">
            <v>0.26056735942058329</v>
          </cell>
          <cell r="O31">
            <v>0.16381668667043092</v>
          </cell>
          <cell r="P31">
            <v>0.12708741569034765</v>
          </cell>
          <cell r="S31" t="str">
            <v>Y</v>
          </cell>
        </row>
        <row r="32">
          <cell r="A32" t="str">
            <v>Less: Eliminations</v>
          </cell>
          <cell r="B32" t="e">
            <v>#REF!</v>
          </cell>
          <cell r="C32" t="e">
            <v>#REF!</v>
          </cell>
          <cell r="D32" t="e">
            <v>#REF!</v>
          </cell>
          <cell r="E32">
            <v>-663.47999999999956</v>
          </cell>
          <cell r="F32">
            <v>-262.32966408267021</v>
          </cell>
          <cell r="G32">
            <v>0</v>
          </cell>
        </row>
        <row r="33">
          <cell r="A33" t="str">
            <v>Reported Net Revenues</v>
          </cell>
          <cell r="B33">
            <v>3875.37</v>
          </cell>
          <cell r="C33">
            <v>5249.0940000000001</v>
          </cell>
          <cell r="D33">
            <v>2617.36</v>
          </cell>
          <cell r="E33">
            <v>8574.99</v>
          </cell>
          <cell r="F33">
            <v>19424.82</v>
          </cell>
          <cell r="G33">
            <v>38410.300000000003</v>
          </cell>
        </row>
        <row r="35">
          <cell r="A35" t="str">
            <v>Realization (Rs million/MW)</v>
          </cell>
        </row>
        <row r="36">
          <cell r="A36" t="str">
            <v>Domestic</v>
          </cell>
          <cell r="E36">
            <v>35.597345331833523</v>
          </cell>
          <cell r="F36">
            <v>37.743727271848201</v>
          </cell>
          <cell r="G36">
            <v>39.997733839442525</v>
          </cell>
          <cell r="H36">
            <v>43.169914100146649</v>
          </cell>
          <cell r="I36">
            <v>55.379317413139283</v>
          </cell>
          <cell r="J36">
            <v>56.210007174336369</v>
          </cell>
          <cell r="K36">
            <v>56.772107246079734</v>
          </cell>
          <cell r="L36">
            <v>57.197898050425337</v>
          </cell>
          <cell r="M36">
            <v>57.626882285803532</v>
          </cell>
          <cell r="N36">
            <v>58.059083902947044</v>
          </cell>
          <cell r="O36">
            <v>58.49452703221916</v>
          </cell>
          <cell r="P36">
            <v>58.933235984960824</v>
          </cell>
        </row>
        <row r="37">
          <cell r="A37" t="str">
            <v xml:space="preserve">International 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38.280615384615373</v>
          </cell>
          <cell r="H37">
            <v>40.061796072959226</v>
          </cell>
          <cell r="I37">
            <v>43.876211119725667</v>
          </cell>
          <cell r="J37">
            <v>50.067238626608017</v>
          </cell>
          <cell r="K37">
            <v>50.992587677288611</v>
          </cell>
          <cell r="L37">
            <v>51.509466452497733</v>
          </cell>
          <cell r="M37">
            <v>51.52839717470431</v>
          </cell>
          <cell r="N37">
            <v>54.647461424895866</v>
          </cell>
          <cell r="O37">
            <v>54.060424659566294</v>
          </cell>
          <cell r="P37">
            <v>53.600122671728421</v>
          </cell>
        </row>
        <row r="38">
          <cell r="A38" t="str">
            <v>China</v>
          </cell>
          <cell r="H38">
            <v>30</v>
          </cell>
          <cell r="I38">
            <v>44.303453930511424</v>
          </cell>
          <cell r="J38">
            <v>44.968005739469106</v>
          </cell>
          <cell r="K38">
            <v>45.417685796863793</v>
          </cell>
          <cell r="L38">
            <v>45.758318440340275</v>
          </cell>
          <cell r="M38">
            <v>46.101505828642829</v>
          </cell>
          <cell r="N38">
            <v>46.447267122357651</v>
          </cell>
          <cell r="O38">
            <v>46.79562162577534</v>
          </cell>
          <cell r="P38">
            <v>47.146588787968653</v>
          </cell>
        </row>
        <row r="39">
          <cell r="A39" t="str">
            <v>USA</v>
          </cell>
          <cell r="G39">
            <v>38.280615384615373</v>
          </cell>
          <cell r="H39">
            <v>42.519032990516884</v>
          </cell>
          <cell r="I39">
            <v>42.590303122937399</v>
          </cell>
          <cell r="J39">
            <v>52.2397513006851</v>
          </cell>
          <cell r="K39">
            <v>53.442792517529931</v>
          </cell>
          <cell r="L39">
            <v>54.065612739342512</v>
          </cell>
          <cell r="M39">
            <v>53.787174833734895</v>
          </cell>
          <cell r="N39">
            <v>57.986386160321381</v>
          </cell>
          <cell r="O39">
            <v>57.116590367916544</v>
          </cell>
          <cell r="P39">
            <v>56.259841512397806</v>
          </cell>
        </row>
        <row r="40">
          <cell r="A40" t="str">
            <v>Australia</v>
          </cell>
          <cell r="H40">
            <v>64.693200000000004</v>
          </cell>
          <cell r="I40">
            <v>52.811809609999997</v>
          </cell>
          <cell r="J40">
            <v>54.412753652250011</v>
          </cell>
          <cell r="K40">
            <v>55.66583743875001</v>
          </cell>
          <cell r="L40">
            <v>57.408051637315992</v>
          </cell>
          <cell r="M40">
            <v>57.67786948001136</v>
          </cell>
          <cell r="N40">
            <v>62.180830707525651</v>
          </cell>
          <cell r="O40">
            <v>61.248118246912753</v>
          </cell>
          <cell r="P40">
            <v>60.32939647320908</v>
          </cell>
        </row>
        <row r="41">
          <cell r="A41" t="str">
            <v>Europe</v>
          </cell>
          <cell r="H41">
            <v>43.80952380952381</v>
          </cell>
          <cell r="I41">
            <v>44.043299000000005</v>
          </cell>
          <cell r="J41">
            <v>54.021944375000004</v>
          </cell>
          <cell r="K41">
            <v>55.266028124999998</v>
          </cell>
          <cell r="L41">
            <v>54.281646857812504</v>
          </cell>
          <cell r="M41">
            <v>53.467422154945318</v>
          </cell>
          <cell r="N41">
            <v>57.641670112947551</v>
          </cell>
          <cell r="O41">
            <v>56.777045061253332</v>
          </cell>
          <cell r="P41">
            <v>55.92538938533454</v>
          </cell>
        </row>
        <row r="42">
          <cell r="A42" t="str">
            <v>Rest of World</v>
          </cell>
          <cell r="H42">
            <v>39.737706122448976</v>
          </cell>
          <cell r="I42">
            <v>40.182796539035344</v>
          </cell>
          <cell r="J42">
            <v>43.372374615445246</v>
          </cell>
          <cell r="K42">
            <v>45.850247213050388</v>
          </cell>
          <cell r="L42">
            <v>47.735591514718351</v>
          </cell>
          <cell r="M42">
            <v>48.665242159467496</v>
          </cell>
          <cell r="N42">
            <v>52.989225563512818</v>
          </cell>
          <cell r="O42">
            <v>52.194387180060126</v>
          </cell>
          <cell r="P42">
            <v>51.41147137235923</v>
          </cell>
        </row>
        <row r="43">
          <cell r="A43" t="str">
            <v>Overall</v>
          </cell>
          <cell r="B43">
            <v>41.052648305084752</v>
          </cell>
          <cell r="C43">
            <v>41.429313338595108</v>
          </cell>
          <cell r="D43">
            <v>34.898133333333334</v>
          </cell>
          <cell r="E43">
            <v>38.582632170978627</v>
          </cell>
          <cell r="F43">
            <v>38.260429387433526</v>
          </cell>
          <cell r="G43">
            <v>39.852977796223286</v>
          </cell>
          <cell r="H43">
            <v>42.099227467811147</v>
          </cell>
          <cell r="I43">
            <v>48.731961232420858</v>
          </cell>
          <cell r="J43">
            <v>51.795133422397122</v>
          </cell>
          <cell r="K43">
            <v>52.362235682123313</v>
          </cell>
          <cell r="L43">
            <v>52.697065148696154</v>
          </cell>
          <cell r="M43">
            <v>52.658833504646445</v>
          </cell>
          <cell r="N43">
            <v>55.211118577526655</v>
          </cell>
          <cell r="O43">
            <v>54.724870940930877</v>
          </cell>
          <cell r="P43">
            <v>54.342223012858867</v>
          </cell>
        </row>
        <row r="44">
          <cell r="A44" t="str">
            <v>YoY</v>
          </cell>
          <cell r="F44">
            <v>-8.3509798428801352E-3</v>
          </cell>
          <cell r="G44">
            <v>4.1623903188938716E-2</v>
          </cell>
          <cell r="H44">
            <v>5.6363408603327336E-2</v>
          </cell>
          <cell r="I44">
            <v>0.15755001133170587</v>
          </cell>
          <cell r="J44">
            <v>6.2857560264542922E-2</v>
          </cell>
          <cell r="K44">
            <v>1.0948948718818574E-2</v>
          </cell>
          <cell r="L44">
            <v>6.3944837765426144E-3</v>
          </cell>
          <cell r="M44">
            <v>-7.2549854421366522E-4</v>
          </cell>
          <cell r="N44">
            <v>4.8468317716438003E-2</v>
          </cell>
          <cell r="O44">
            <v>-8.8070600473887373E-3</v>
          </cell>
          <cell r="P44">
            <v>-6.992212525910424E-3</v>
          </cell>
        </row>
        <row r="45">
          <cell r="A45" t="str">
            <v>Overall (US$)</v>
          </cell>
          <cell r="F45">
            <v>0.85161327013674459</v>
          </cell>
          <cell r="G45">
            <v>0.90024572039628836</v>
          </cell>
          <cell r="H45">
            <v>0.93057531980130737</v>
          </cell>
          <cell r="I45">
            <v>1.2101306489302421</v>
          </cell>
          <cell r="J45">
            <v>1.3107714392609673</v>
          </cell>
          <cell r="K45">
            <v>1.3600580696655407</v>
          </cell>
          <cell r="L45">
            <v>1.3935768962413946</v>
          </cell>
          <cell r="M45">
            <v>1.4137724449055042</v>
          </cell>
          <cell r="N45">
            <v>1.3749519289477341</v>
          </cell>
          <cell r="O45">
            <v>1.3835965936519985</v>
          </cell>
          <cell r="P45">
            <v>1.3948448651970129</v>
          </cell>
        </row>
        <row r="46">
          <cell r="A46" t="str">
            <v>YoY</v>
          </cell>
          <cell r="G46">
            <v>5.7106261685817561E-2</v>
          </cell>
          <cell r="H46">
            <v>3.3690356663587329E-2</v>
          </cell>
          <cell r="I46">
            <v>0.30041128663139727</v>
          </cell>
          <cell r="J46">
            <v>8.3165227175835854E-2</v>
          </cell>
          <cell r="K46">
            <v>3.760123918504199E-2</v>
          </cell>
          <cell r="L46">
            <v>2.4645143706324868E-2</v>
          </cell>
          <cell r="M46">
            <v>1.4491879650544437E-2</v>
          </cell>
          <cell r="N46">
            <v>-2.745881495827629E-2</v>
          </cell>
          <cell r="O46">
            <v>6.2872486828542407E-3</v>
          </cell>
          <cell r="P46">
            <v>8.1297334762329143E-3</v>
          </cell>
        </row>
        <row r="47">
          <cell r="J47">
            <v>0.86806055580196506</v>
          </cell>
          <cell r="K47">
            <v>0.97147004976110052</v>
          </cell>
          <cell r="L47">
            <v>1.0401356156839228</v>
          </cell>
          <cell r="M47">
            <v>1.1026193459500815</v>
          </cell>
          <cell r="N47">
            <v>1.1652134991082492</v>
          </cell>
          <cell r="O47">
            <v>1.1725394861457614</v>
          </cell>
          <cell r="P47">
            <v>1.1820719196584855</v>
          </cell>
        </row>
        <row r="48">
          <cell r="A48" t="str">
            <v>Order Book (Rs Million)</v>
          </cell>
          <cell r="I48">
            <v>39587</v>
          </cell>
        </row>
        <row r="49">
          <cell r="A49" t="str">
            <v>Domestic</v>
          </cell>
          <cell r="G49">
            <v>7200</v>
          </cell>
          <cell r="H49">
            <v>14083</v>
          </cell>
          <cell r="I49">
            <v>8864.9</v>
          </cell>
          <cell r="J49">
            <v>55.37101811367895</v>
          </cell>
        </row>
        <row r="50">
          <cell r="A50" t="str">
            <v>International</v>
          </cell>
          <cell r="G50">
            <v>25830</v>
          </cell>
          <cell r="H50">
            <v>80780</v>
          </cell>
          <cell r="I50">
            <v>159057.06</v>
          </cell>
          <cell r="J50">
            <v>53.3927693856999</v>
          </cell>
        </row>
        <row r="51">
          <cell r="A51" t="str">
            <v>Total</v>
          </cell>
          <cell r="G51">
            <v>33030</v>
          </cell>
          <cell r="H51">
            <v>94863</v>
          </cell>
          <cell r="I51">
            <v>167921.96</v>
          </cell>
          <cell r="J51">
            <v>53.493663788984101</v>
          </cell>
        </row>
        <row r="53">
          <cell r="A53" t="str">
            <v>OPERATING DATA</v>
          </cell>
        </row>
        <row r="54">
          <cell r="A54" t="str">
            <v>Order Book &amp; Unit Sales</v>
          </cell>
        </row>
        <row r="55">
          <cell r="A55" t="str">
            <v>Order Book (MW)</v>
          </cell>
          <cell r="I55">
            <v>39587</v>
          </cell>
        </row>
        <row r="56">
          <cell r="A56" t="str">
            <v>Domestic</v>
          </cell>
          <cell r="G56">
            <v>180</v>
          </cell>
          <cell r="H56">
            <v>266.5</v>
          </cell>
          <cell r="I56">
            <v>160.1</v>
          </cell>
        </row>
        <row r="57">
          <cell r="A57" t="str">
            <v>International</v>
          </cell>
          <cell r="G57">
            <v>591</v>
          </cell>
          <cell r="H57">
            <v>1691.85</v>
          </cell>
          <cell r="I57">
            <v>2979</v>
          </cell>
        </row>
        <row r="58">
          <cell r="A58" t="str">
            <v>Total</v>
          </cell>
          <cell r="G58">
            <v>771</v>
          </cell>
          <cell r="H58">
            <v>1958.35</v>
          </cell>
          <cell r="I58">
            <v>3139.1</v>
          </cell>
        </row>
        <row r="60">
          <cell r="A60" t="str">
            <v>International Order Book (MW)</v>
          </cell>
          <cell r="H60">
            <v>1691.85</v>
          </cell>
          <cell r="I60">
            <v>2979</v>
          </cell>
        </row>
        <row r="61">
          <cell r="A61" t="str">
            <v>USA</v>
          </cell>
          <cell r="H61">
            <v>973</v>
          </cell>
          <cell r="I61">
            <v>1595</v>
          </cell>
        </row>
        <row r="62">
          <cell r="A62" t="str">
            <v>China</v>
          </cell>
          <cell r="H62">
            <v>134</v>
          </cell>
          <cell r="I62">
            <v>586</v>
          </cell>
        </row>
        <row r="63">
          <cell r="A63" t="str">
            <v>Australia</v>
          </cell>
          <cell r="H63">
            <v>181</v>
          </cell>
          <cell r="I63">
            <v>317</v>
          </cell>
        </row>
        <row r="64">
          <cell r="A64" t="str">
            <v>Europe</v>
          </cell>
          <cell r="H64">
            <v>179</v>
          </cell>
          <cell r="I64">
            <v>267</v>
          </cell>
        </row>
        <row r="65">
          <cell r="A65" t="str">
            <v>Others</v>
          </cell>
          <cell r="H65">
            <v>224.85</v>
          </cell>
          <cell r="I65">
            <v>214</v>
          </cell>
        </row>
        <row r="67">
          <cell r="A67" t="str">
            <v>Sales (Units)</v>
          </cell>
        </row>
        <row r="68">
          <cell r="A68" t="str">
            <v>Domestic</v>
          </cell>
          <cell r="B68">
            <v>266</v>
          </cell>
          <cell r="C68">
            <v>245</v>
          </cell>
          <cell r="D68">
            <v>94</v>
          </cell>
          <cell r="E68">
            <v>195</v>
          </cell>
          <cell r="F68">
            <v>451</v>
          </cell>
          <cell r="G68">
            <v>760</v>
          </cell>
          <cell r="H68">
            <v>887</v>
          </cell>
          <cell r="I68">
            <v>795</v>
          </cell>
          <cell r="J68">
            <v>645.65</v>
          </cell>
          <cell r="K68">
            <v>738.57999999999993</v>
          </cell>
          <cell r="L68">
            <v>808.10799999999995</v>
          </cell>
          <cell r="M68">
            <v>864.40572000000009</v>
          </cell>
          <cell r="N68">
            <v>915.25577040000007</v>
          </cell>
          <cell r="O68">
            <v>970.91720146252806</v>
          </cell>
          <cell r="P68">
            <v>1019.7826134006939</v>
          </cell>
        </row>
        <row r="69">
          <cell r="A69" t="str">
            <v>International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65.300000000000011</v>
          </cell>
          <cell r="H69">
            <v>283</v>
          </cell>
          <cell r="I69">
            <v>700</v>
          </cell>
          <cell r="J69">
            <v>1173.8000000000002</v>
          </cell>
          <cell r="K69">
            <v>1753.3205</v>
          </cell>
          <cell r="L69">
            <v>2298.9075549999998</v>
          </cell>
          <cell r="M69">
            <v>2888.0134514459996</v>
          </cell>
          <cell r="N69">
            <v>3561.5646554216528</v>
          </cell>
          <cell r="O69">
            <v>4256.3984305215381</v>
          </cell>
          <cell r="P69">
            <v>4855.5314980916837</v>
          </cell>
        </row>
        <row r="70">
          <cell r="A70" t="str">
            <v>China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80</v>
          </cell>
          <cell r="I70">
            <v>107</v>
          </cell>
          <cell r="J70">
            <v>401.25</v>
          </cell>
          <cell r="K70">
            <v>646.01249999999993</v>
          </cell>
          <cell r="L70">
            <v>872.11687499999994</v>
          </cell>
          <cell r="M70">
            <v>1090.1460937499999</v>
          </cell>
          <cell r="N70">
            <v>1362.6826171874998</v>
          </cell>
          <cell r="O70">
            <v>1635.2191406249997</v>
          </cell>
          <cell r="P70">
            <v>1798.7410546874999</v>
          </cell>
        </row>
        <row r="71">
          <cell r="A71" t="str">
            <v>USA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65</v>
          </cell>
          <cell r="H71">
            <v>190</v>
          </cell>
          <cell r="I71">
            <v>303</v>
          </cell>
          <cell r="J71">
            <v>409.05000000000007</v>
          </cell>
          <cell r="K71">
            <v>556.30799999999999</v>
          </cell>
          <cell r="L71">
            <v>673.13268000000005</v>
          </cell>
          <cell r="M71">
            <v>799.14311769599999</v>
          </cell>
          <cell r="N71">
            <v>918.82279100215305</v>
          </cell>
          <cell r="O71">
            <v>1028.9051119465389</v>
          </cell>
          <cell r="P71">
            <v>1127.5219628682119</v>
          </cell>
        </row>
        <row r="72">
          <cell r="A72" t="str">
            <v>Australia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1</v>
          </cell>
          <cell r="I72">
            <v>68</v>
          </cell>
          <cell r="J72">
            <v>153</v>
          </cell>
          <cell r="K72">
            <v>214.2</v>
          </cell>
          <cell r="L72">
            <v>272.03399999999999</v>
          </cell>
          <cell r="M72">
            <v>341.67470399999996</v>
          </cell>
          <cell r="N72">
            <v>420.39655580159996</v>
          </cell>
          <cell r="O72">
            <v>507.56998561261975</v>
          </cell>
          <cell r="P72">
            <v>602.29472660758938</v>
          </cell>
        </row>
        <row r="73">
          <cell r="A73" t="str">
            <v>Europe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0.30000000000001137</v>
          </cell>
          <cell r="H73">
            <v>5</v>
          </cell>
          <cell r="I73">
            <v>142</v>
          </cell>
          <cell r="J73">
            <v>106.5</v>
          </cell>
          <cell r="K73">
            <v>170.4</v>
          </cell>
          <cell r="L73">
            <v>243.672</v>
          </cell>
          <cell r="M73">
            <v>337.24204799999995</v>
          </cell>
          <cell r="N73">
            <v>440.84280514559993</v>
          </cell>
          <cell r="O73">
            <v>549.18433293818259</v>
          </cell>
          <cell r="P73">
            <v>657.15836626849284</v>
          </cell>
        </row>
        <row r="74">
          <cell r="A74" t="str">
            <v>Others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7</v>
          </cell>
          <cell r="I74">
            <v>80</v>
          </cell>
          <cell r="J74">
            <v>104</v>
          </cell>
          <cell r="K74">
            <v>166.4</v>
          </cell>
          <cell r="L74">
            <v>237.952</v>
          </cell>
          <cell r="M74">
            <v>319.80748800000003</v>
          </cell>
          <cell r="N74">
            <v>418.81988628480008</v>
          </cell>
          <cell r="O74">
            <v>535.51985939919678</v>
          </cell>
          <cell r="P74">
            <v>669.81538765988978</v>
          </cell>
        </row>
        <row r="75">
          <cell r="A75" t="str">
            <v>Total</v>
          </cell>
          <cell r="B75">
            <v>266</v>
          </cell>
          <cell r="C75">
            <v>245</v>
          </cell>
          <cell r="D75">
            <v>94</v>
          </cell>
          <cell r="E75">
            <v>195</v>
          </cell>
          <cell r="F75">
            <v>451</v>
          </cell>
          <cell r="G75">
            <v>825.3</v>
          </cell>
          <cell r="H75">
            <v>1170</v>
          </cell>
          <cell r="I75">
            <v>1495</v>
          </cell>
          <cell r="J75">
            <v>1819.4500000000003</v>
          </cell>
          <cell r="K75">
            <v>2491.9004999999997</v>
          </cell>
          <cell r="L75">
            <v>3107.0155549999999</v>
          </cell>
          <cell r="M75">
            <v>3752.4191714459998</v>
          </cell>
          <cell r="N75">
            <v>4476.8204258216529</v>
          </cell>
          <cell r="O75">
            <v>5227.3156319840664</v>
          </cell>
          <cell r="P75">
            <v>5875.3141114923774</v>
          </cell>
        </row>
        <row r="76">
          <cell r="A76" t="str">
            <v>International (% of Total)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7.9122743244880667E-2</v>
          </cell>
          <cell r="H76">
            <v>0.24188034188034188</v>
          </cell>
          <cell r="I76">
            <v>0.4682274247491639</v>
          </cell>
          <cell r="J76">
            <v>0.64514001483964933</v>
          </cell>
          <cell r="K76">
            <v>0.70360774838321205</v>
          </cell>
          <cell r="L76">
            <v>0.73990860821422566</v>
          </cell>
          <cell r="M76">
            <v>0.7696404158208956</v>
          </cell>
          <cell r="N76">
            <v>0.79555673818834971</v>
          </cell>
          <cell r="O76">
            <v>0.81426084250167818</v>
          </cell>
          <cell r="P76">
            <v>0.82642926079374157</v>
          </cell>
        </row>
        <row r="78">
          <cell r="A78" t="str">
            <v>Sales (Units)</v>
          </cell>
        </row>
        <row r="79">
          <cell r="A79" t="str">
            <v>Up to 1 MW</v>
          </cell>
          <cell r="F79">
            <v>63</v>
          </cell>
          <cell r="G79">
            <v>83</v>
          </cell>
          <cell r="H79">
            <v>271</v>
          </cell>
          <cell r="I79">
            <v>196</v>
          </cell>
          <cell r="J79">
            <v>144.80000000000001</v>
          </cell>
          <cell r="K79">
            <v>137.56</v>
          </cell>
          <cell r="L79">
            <v>130.68199999999999</v>
          </cell>
          <cell r="M79">
            <v>117.6138</v>
          </cell>
          <cell r="N79">
            <v>105.85242</v>
          </cell>
          <cell r="O79">
            <v>105.85242</v>
          </cell>
          <cell r="P79">
            <v>105.85242</v>
          </cell>
        </row>
        <row r="80">
          <cell r="A80" t="str">
            <v>Above 1 MW up to 2 MW</v>
          </cell>
          <cell r="F80">
            <v>388</v>
          </cell>
          <cell r="G80">
            <v>742</v>
          </cell>
          <cell r="H80">
            <v>725</v>
          </cell>
          <cell r="I80">
            <v>756</v>
          </cell>
          <cell r="J80">
            <v>970.94999999999993</v>
          </cell>
          <cell r="K80">
            <v>1340.6684999999998</v>
          </cell>
          <cell r="L80">
            <v>1660.842435</v>
          </cell>
          <cell r="M80">
            <v>1967.8472513819997</v>
          </cell>
          <cell r="N80">
            <v>2320.835308647268</v>
          </cell>
          <cell r="O80">
            <v>2664.5391226329848</v>
          </cell>
          <cell r="P80">
            <v>2889.8688875905582</v>
          </cell>
        </row>
        <row r="81">
          <cell r="A81" t="str">
            <v>Above 2 MW</v>
          </cell>
          <cell r="F81">
            <v>0</v>
          </cell>
          <cell r="G81">
            <v>0</v>
          </cell>
          <cell r="H81">
            <v>174</v>
          </cell>
          <cell r="I81">
            <v>543</v>
          </cell>
          <cell r="J81">
            <v>703.7</v>
          </cell>
          <cell r="K81">
            <v>1013.672</v>
          </cell>
          <cell r="L81">
            <v>1315.4911199999999</v>
          </cell>
          <cell r="M81">
            <v>1666.958120064</v>
          </cell>
          <cell r="N81">
            <v>2050.1326971743847</v>
          </cell>
          <cell r="O81">
            <v>2456.924089351081</v>
          </cell>
          <cell r="P81">
            <v>2879.5928039018195</v>
          </cell>
        </row>
        <row r="82">
          <cell r="A82" t="str">
            <v>Total</v>
          </cell>
          <cell r="F82">
            <v>451</v>
          </cell>
          <cell r="G82">
            <v>825</v>
          </cell>
          <cell r="H82">
            <v>1170</v>
          </cell>
          <cell r="I82">
            <v>1495</v>
          </cell>
          <cell r="J82">
            <v>1819.45</v>
          </cell>
          <cell r="K82">
            <v>2491.9004999999997</v>
          </cell>
          <cell r="L82">
            <v>3107.0155549999999</v>
          </cell>
          <cell r="M82">
            <v>3752.4191714459998</v>
          </cell>
          <cell r="N82">
            <v>4476.8204258216529</v>
          </cell>
          <cell r="O82">
            <v>5227.3156319840655</v>
          </cell>
          <cell r="P82">
            <v>5875.3141114923783</v>
          </cell>
        </row>
        <row r="84">
          <cell r="A84" t="str">
            <v>Sales (MW)</v>
          </cell>
        </row>
        <row r="85">
          <cell r="A85" t="str">
            <v>Domestic</v>
          </cell>
          <cell r="B85">
            <v>94.399999999999991</v>
          </cell>
          <cell r="C85">
            <v>126.69999999999999</v>
          </cell>
          <cell r="D85">
            <v>75</v>
          </cell>
          <cell r="E85">
            <v>222.25</v>
          </cell>
          <cell r="F85">
            <v>507.7</v>
          </cell>
          <cell r="G85">
            <v>882.55</v>
          </cell>
          <cell r="H85">
            <v>954.6</v>
          </cell>
          <cell r="I85">
            <v>975.7</v>
          </cell>
          <cell r="J85">
            <v>808.3549999999999</v>
          </cell>
          <cell r="K85">
            <v>948.30599999999993</v>
          </cell>
          <cell r="L85">
            <v>1052.8362</v>
          </cell>
          <cell r="M85">
            <v>1143.13824</v>
          </cell>
          <cell r="N85">
            <v>1225.0093838400003</v>
          </cell>
          <cell r="O85">
            <v>1304.5655310727682</v>
          </cell>
          <cell r="P85">
            <v>1374.9867285231264</v>
          </cell>
        </row>
        <row r="86">
          <cell r="A86" t="str">
            <v>International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81.25</v>
          </cell>
          <cell r="H86">
            <v>501.65000000000003</v>
          </cell>
          <cell r="I86">
            <v>1335.7</v>
          </cell>
          <cell r="J86">
            <v>2065.395</v>
          </cell>
          <cell r="K86">
            <v>3053.2718250000003</v>
          </cell>
          <cell r="L86">
            <v>3990.10189575</v>
          </cell>
          <cell r="M86">
            <v>5023.8712163619002</v>
          </cell>
          <cell r="N86">
            <v>6189.5502118752938</v>
          </cell>
          <cell r="O86">
            <v>7401.2956933003425</v>
          </cell>
          <cell r="P86">
            <v>8506.3724637314717</v>
          </cell>
        </row>
        <row r="87">
          <cell r="A87" t="str">
            <v>China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100</v>
          </cell>
          <cell r="I87">
            <v>133.75</v>
          </cell>
          <cell r="J87">
            <v>501.5625</v>
          </cell>
          <cell r="K87">
            <v>807.51562499999989</v>
          </cell>
          <cell r="L87">
            <v>1090.1460937499999</v>
          </cell>
          <cell r="M87">
            <v>1362.6826171874998</v>
          </cell>
          <cell r="N87">
            <v>1703.3532714843748</v>
          </cell>
          <cell r="O87">
            <v>2044.0239257812495</v>
          </cell>
          <cell r="P87">
            <v>2248.4263183593748</v>
          </cell>
        </row>
        <row r="88">
          <cell r="A88" t="str">
            <v>USA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81.25</v>
          </cell>
          <cell r="H88">
            <v>374.35</v>
          </cell>
          <cell r="I88">
            <v>592.95000000000005</v>
          </cell>
          <cell r="J88">
            <v>800.48250000000007</v>
          </cell>
          <cell r="K88">
            <v>1088.6562000000001</v>
          </cell>
          <cell r="L88">
            <v>1317.2740020000001</v>
          </cell>
          <cell r="M88">
            <v>1563.8676951744001</v>
          </cell>
          <cell r="N88">
            <v>1798.0725212037185</v>
          </cell>
          <cell r="O88">
            <v>2013.4959938240936</v>
          </cell>
          <cell r="P88">
            <v>2206.4823362465554</v>
          </cell>
        </row>
        <row r="89">
          <cell r="A89" t="str">
            <v>Australia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2.1</v>
          </cell>
          <cell r="I89">
            <v>142.80000000000001</v>
          </cell>
          <cell r="J89">
            <v>321.3</v>
          </cell>
          <cell r="K89">
            <v>449.82</v>
          </cell>
          <cell r="L89">
            <v>571.27139999999997</v>
          </cell>
          <cell r="M89">
            <v>717.5168784</v>
          </cell>
          <cell r="N89">
            <v>882.83276718335992</v>
          </cell>
          <cell r="O89">
            <v>1065.8969697865016</v>
          </cell>
          <cell r="P89">
            <v>1264.8189258759378</v>
          </cell>
        </row>
        <row r="90">
          <cell r="A90" t="str">
            <v>Europe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10.5</v>
          </cell>
          <cell r="I90">
            <v>298.2</v>
          </cell>
          <cell r="J90">
            <v>223.65</v>
          </cell>
          <cell r="K90">
            <v>357.84000000000003</v>
          </cell>
          <cell r="L90">
            <v>511.71120000000002</v>
          </cell>
          <cell r="M90">
            <v>708.20830079999996</v>
          </cell>
          <cell r="N90">
            <v>925.76989080575993</v>
          </cell>
          <cell r="O90">
            <v>1153.2870991701834</v>
          </cell>
          <cell r="P90">
            <v>1380.032569163835</v>
          </cell>
        </row>
        <row r="91">
          <cell r="A91" t="str">
            <v>Others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14.700000000000001</v>
          </cell>
          <cell r="I91">
            <v>168</v>
          </cell>
          <cell r="J91">
            <v>218.4</v>
          </cell>
          <cell r="K91">
            <v>349.44000000000005</v>
          </cell>
          <cell r="L91">
            <v>499.69920000000002</v>
          </cell>
          <cell r="M91">
            <v>671.59572480000008</v>
          </cell>
          <cell r="N91">
            <v>879.52176119808018</v>
          </cell>
          <cell r="O91">
            <v>1124.5917047383132</v>
          </cell>
          <cell r="P91">
            <v>1406.6123140857685</v>
          </cell>
        </row>
        <row r="92">
          <cell r="A92" t="str">
            <v>Total</v>
          </cell>
          <cell r="B92">
            <v>94.399999999999991</v>
          </cell>
          <cell r="C92">
            <v>126.69999999999999</v>
          </cell>
          <cell r="D92">
            <v>75</v>
          </cell>
          <cell r="E92">
            <v>222.25</v>
          </cell>
          <cell r="F92">
            <v>507.7</v>
          </cell>
          <cell r="G92">
            <v>963.8</v>
          </cell>
          <cell r="H92">
            <v>1456.25</v>
          </cell>
          <cell r="I92">
            <v>2311.4</v>
          </cell>
          <cell r="J92">
            <v>2873.75</v>
          </cell>
          <cell r="K92">
            <v>4001.5778250000003</v>
          </cell>
          <cell r="L92">
            <v>5042.9380957499998</v>
          </cell>
          <cell r="M92">
            <v>6167.0094563619004</v>
          </cell>
          <cell r="N92">
            <v>7414.5595957152946</v>
          </cell>
          <cell r="O92">
            <v>8705.8612243731113</v>
          </cell>
          <cell r="P92">
            <v>9881.3591922545984</v>
          </cell>
        </row>
        <row r="93">
          <cell r="A93" t="str">
            <v>YoY</v>
          </cell>
          <cell r="H93">
            <v>0.5109462544096286</v>
          </cell>
          <cell r="I93">
            <v>0.58722746781115887</v>
          </cell>
          <cell r="J93">
            <v>0.24329410746733582</v>
          </cell>
          <cell r="K93">
            <v>0.39245857329273615</v>
          </cell>
          <cell r="L93">
            <v>0.26023741541250645</v>
          </cell>
          <cell r="M93">
            <v>0.22290009103209618</v>
          </cell>
          <cell r="N93">
            <v>0.20229418297168622</v>
          </cell>
          <cell r="O93">
            <v>0.17415756283138251</v>
          </cell>
          <cell r="P93">
            <v>0.13502374292281827</v>
          </cell>
        </row>
        <row r="95">
          <cell r="A95" t="str">
            <v>Breakdown</v>
          </cell>
        </row>
        <row r="96">
          <cell r="A96" t="str">
            <v>Domestic</v>
          </cell>
          <cell r="E96">
            <v>1</v>
          </cell>
          <cell r="F96">
            <v>1</v>
          </cell>
          <cell r="G96">
            <v>0.9156982776509649</v>
          </cell>
          <cell r="H96">
            <v>0.65551931330472102</v>
          </cell>
          <cell r="I96">
            <v>0.42212511897551269</v>
          </cell>
          <cell r="J96">
            <v>0.28128925619834705</v>
          </cell>
          <cell r="K96">
            <v>0.23698302056639367</v>
          </cell>
          <cell r="L96">
            <v>0.20877436526283974</v>
          </cell>
          <cell r="M96">
            <v>0.18536346475368803</v>
          </cell>
          <cell r="N96">
            <v>0.16521674254906593</v>
          </cell>
          <cell r="O96">
            <v>0.149849107107345</v>
          </cell>
          <cell r="P96">
            <v>0.13914955440552101</v>
          </cell>
        </row>
        <row r="97">
          <cell r="A97" t="str">
            <v>International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8.4301722349035074E-2</v>
          </cell>
          <cell r="H97">
            <v>0.34448068669527898</v>
          </cell>
          <cell r="I97">
            <v>0.57787488102448736</v>
          </cell>
          <cell r="J97">
            <v>0.7187107438016529</v>
          </cell>
          <cell r="K97">
            <v>0.76301697943360625</v>
          </cell>
          <cell r="L97">
            <v>0.79122563473716034</v>
          </cell>
          <cell r="M97">
            <v>0.81463653524631197</v>
          </cell>
          <cell r="N97">
            <v>0.83478325745093396</v>
          </cell>
          <cell r="O97">
            <v>0.85015089289265489</v>
          </cell>
          <cell r="P97">
            <v>0.86085044559447899</v>
          </cell>
        </row>
        <row r="98">
          <cell r="A98" t="str">
            <v>China</v>
          </cell>
          <cell r="E98">
            <v>0</v>
          </cell>
          <cell r="F98">
            <v>0</v>
          </cell>
          <cell r="G98">
            <v>0</v>
          </cell>
          <cell r="H98">
            <v>6.8669527896995708E-2</v>
          </cell>
          <cell r="I98">
            <v>5.7865362983473216E-2</v>
          </cell>
          <cell r="J98">
            <v>0.17453240539364942</v>
          </cell>
          <cell r="K98">
            <v>0.20179930525279732</v>
          </cell>
          <cell r="L98">
            <v>0.21617280899575872</v>
          </cell>
          <cell r="M98">
            <v>0.22096327674376329</v>
          </cell>
          <cell r="N98">
            <v>0.22973087605482378</v>
          </cell>
          <cell r="O98">
            <v>0.23478710182730197</v>
          </cell>
          <cell r="P98">
            <v>0.2275422110069413</v>
          </cell>
        </row>
        <row r="99">
          <cell r="A99" t="str">
            <v>USA</v>
          </cell>
          <cell r="E99">
            <v>0</v>
          </cell>
          <cell r="F99">
            <v>0</v>
          </cell>
          <cell r="G99">
            <v>8.4301722349035074E-2</v>
          </cell>
          <cell r="H99">
            <v>0.25706437768240342</v>
          </cell>
          <cell r="I99">
            <v>0.25653283724149867</v>
          </cell>
          <cell r="J99">
            <v>0.27854980426272297</v>
          </cell>
          <cell r="K99">
            <v>0.27205673552031945</v>
          </cell>
          <cell r="L99">
            <v>0.26121161453680136</v>
          </cell>
          <cell r="M99">
            <v>0.25358607056473875</v>
          </cell>
          <cell r="N99">
            <v>0.24250564015194964</v>
          </cell>
          <cell r="O99">
            <v>0.23128050653817775</v>
          </cell>
          <cell r="P99">
            <v>0.22329745263951986</v>
          </cell>
        </row>
        <row r="100">
          <cell r="A100" t="str">
            <v>Australia</v>
          </cell>
          <cell r="E100">
            <v>0</v>
          </cell>
          <cell r="F100">
            <v>0</v>
          </cell>
          <cell r="G100">
            <v>0</v>
          </cell>
          <cell r="H100">
            <v>1.4420600858369098E-3</v>
          </cell>
          <cell r="I100">
            <v>6.1780738946093282E-2</v>
          </cell>
          <cell r="J100">
            <v>0.11180513266637669</v>
          </cell>
          <cell r="K100">
            <v>0.11241065891302512</v>
          </cell>
          <cell r="L100">
            <v>0.11328146194803505</v>
          </cell>
          <cell r="M100">
            <v>0.11634762091370041</v>
          </cell>
          <cell r="N100">
            <v>0.1190674585303123</v>
          </cell>
          <cell r="O100">
            <v>0.12243440853414871</v>
          </cell>
          <cell r="P100">
            <v>0.12800050086908621</v>
          </cell>
        </row>
        <row r="101">
          <cell r="A101" t="str">
            <v>Europe</v>
          </cell>
          <cell r="E101">
            <v>0</v>
          </cell>
          <cell r="F101">
            <v>0</v>
          </cell>
          <cell r="G101">
            <v>0</v>
          </cell>
          <cell r="H101">
            <v>7.2103004291845492E-3</v>
          </cell>
          <cell r="I101">
            <v>0.12901271956390065</v>
          </cell>
          <cell r="J101">
            <v>7.7825141365811229E-2</v>
          </cell>
          <cell r="K101">
            <v>8.942472585798078E-2</v>
          </cell>
          <cell r="L101">
            <v>0.10147084701104127</v>
          </cell>
          <cell r="M101">
            <v>0.11483820574807303</v>
          </cell>
          <cell r="N101">
            <v>0.12485837882276127</v>
          </cell>
          <cell r="O101">
            <v>0.13247248829804645</v>
          </cell>
          <cell r="P101">
            <v>0.13966019677187316</v>
          </cell>
        </row>
        <row r="102">
          <cell r="A102" t="str">
            <v>Others</v>
          </cell>
          <cell r="E102">
            <v>0</v>
          </cell>
          <cell r="F102">
            <v>0</v>
          </cell>
          <cell r="G102">
            <v>0</v>
          </cell>
          <cell r="H102">
            <v>1.009442060085837E-2</v>
          </cell>
          <cell r="I102">
            <v>7.2683222289521496E-2</v>
          </cell>
          <cell r="J102">
            <v>7.5998260113092644E-2</v>
          </cell>
          <cell r="K102">
            <v>8.7325553889483584E-2</v>
          </cell>
          <cell r="L102">
            <v>9.9088902245523872E-2</v>
          </cell>
          <cell r="M102">
            <v>0.10890136127603639</v>
          </cell>
          <cell r="N102">
            <v>0.11862090389108691</v>
          </cell>
          <cell r="O102">
            <v>0.12917638769497988</v>
          </cell>
          <cell r="P102">
            <v>0.14235008430705839</v>
          </cell>
        </row>
        <row r="104">
          <cell r="A104" t="str">
            <v>Capacity Utilization</v>
          </cell>
        </row>
        <row r="105">
          <cell r="A105" t="str">
            <v>Effective Capacity (MW)</v>
          </cell>
          <cell r="F105">
            <v>960</v>
          </cell>
          <cell r="G105">
            <v>1500</v>
          </cell>
          <cell r="H105">
            <v>2695</v>
          </cell>
          <cell r="I105">
            <v>2695</v>
          </cell>
          <cell r="J105">
            <v>4044.9749999999999</v>
          </cell>
          <cell r="K105">
            <v>6094.9750000000004</v>
          </cell>
          <cell r="L105">
            <v>7464.9750000000004</v>
          </cell>
          <cell r="M105">
            <v>9684.9750000000004</v>
          </cell>
          <cell r="N105">
            <v>11184.975</v>
          </cell>
          <cell r="O105">
            <v>12684.975</v>
          </cell>
          <cell r="P105">
            <v>12684.975</v>
          </cell>
        </row>
        <row r="106">
          <cell r="A106" t="str">
            <v>Sales (MW)</v>
          </cell>
          <cell r="F106">
            <v>507.7</v>
          </cell>
          <cell r="G106">
            <v>963.8</v>
          </cell>
          <cell r="H106">
            <v>1456.25</v>
          </cell>
          <cell r="I106">
            <v>2311.4</v>
          </cell>
          <cell r="J106">
            <v>2873.75</v>
          </cell>
          <cell r="K106">
            <v>4001.5778250000003</v>
          </cell>
          <cell r="L106">
            <v>5042.9380957499998</v>
          </cell>
          <cell r="M106">
            <v>6167.0094563619004</v>
          </cell>
          <cell r="N106">
            <v>7414.5595957152946</v>
          </cell>
          <cell r="O106">
            <v>8705.8612243731113</v>
          </cell>
          <cell r="P106">
            <v>9881.3591922545984</v>
          </cell>
        </row>
        <row r="107">
          <cell r="A107" t="str">
            <v>Production (1.025x sales)</v>
          </cell>
          <cell r="F107">
            <v>501.45</v>
          </cell>
          <cell r="G107">
            <v>980.5</v>
          </cell>
          <cell r="H107">
            <v>1575.45</v>
          </cell>
          <cell r="I107">
            <v>2369.1849999999999</v>
          </cell>
          <cell r="J107">
            <v>2945.5937499999995</v>
          </cell>
          <cell r="K107">
            <v>4101.6172706249999</v>
          </cell>
          <cell r="L107">
            <v>5169.0115481437497</v>
          </cell>
          <cell r="M107">
            <v>6321.1846927709475</v>
          </cell>
          <cell r="N107">
            <v>7599.9235856081759</v>
          </cell>
          <cell r="O107">
            <v>8923.5077549824382</v>
          </cell>
          <cell r="P107">
            <v>10128.393172060962</v>
          </cell>
        </row>
        <row r="108">
          <cell r="A108" t="str">
            <v>Utilization</v>
          </cell>
          <cell r="F108">
            <v>0.52234375</v>
          </cell>
          <cell r="G108">
            <v>0.65366666666666662</v>
          </cell>
          <cell r="H108">
            <v>0.58458256029684608</v>
          </cell>
          <cell r="I108">
            <v>0.87910389610389605</v>
          </cell>
          <cell r="J108">
            <v>0.72821061934869802</v>
          </cell>
          <cell r="K108">
            <v>0.67295063074499895</v>
          </cell>
          <cell r="L108">
            <v>0.69243521219344328</v>
          </cell>
          <cell r="M108">
            <v>0.65267950539582675</v>
          </cell>
          <cell r="N108">
            <v>0.67947613522678196</v>
          </cell>
          <cell r="O108">
            <v>0.70347066154899307</v>
          </cell>
          <cell r="P108">
            <v>0.79845590330772909</v>
          </cell>
        </row>
        <row r="111">
          <cell r="A111" t="str">
            <v>REVENUE BUILD-UP</v>
          </cell>
        </row>
        <row r="112">
          <cell r="A112" t="str">
            <v xml:space="preserve"> DOMESTIC </v>
          </cell>
        </row>
        <row r="113">
          <cell r="A113" t="str">
            <v>Revenues (Rs Mn)</v>
          </cell>
          <cell r="B113">
            <v>3875.37</v>
          </cell>
          <cell r="C113">
            <v>5249.0940000000001</v>
          </cell>
          <cell r="D113">
            <v>3325.9810000000002</v>
          </cell>
          <cell r="E113">
            <v>7911.51</v>
          </cell>
          <cell r="F113">
            <v>19162.49033591733</v>
          </cell>
          <cell r="G113">
            <v>35300</v>
          </cell>
          <cell r="H113">
            <v>41209.999999999993</v>
          </cell>
          <cell r="I113">
            <v>54033.599999999999</v>
          </cell>
          <cell r="J113">
            <v>45437.640349410671</v>
          </cell>
          <cell r="K113">
            <v>53837.329934100882</v>
          </cell>
          <cell r="L113">
            <v>60220.017631397219</v>
          </cell>
          <cell r="M113">
            <v>65875.492792880628</v>
          </cell>
          <cell r="N113">
            <v>71122.922598264035</v>
          </cell>
          <cell r="O113">
            <v>76309.943722637385</v>
          </cell>
          <cell r="P113">
            <v>81032.41734824267</v>
          </cell>
        </row>
        <row r="114">
          <cell r="C114">
            <v>0.35447557265499818</v>
          </cell>
          <cell r="D114">
            <v>-0.36637046316945354</v>
          </cell>
          <cell r="E114">
            <v>1.3786996979237101</v>
          </cell>
          <cell r="F114">
            <v>1.4221027763242833</v>
          </cell>
          <cell r="G114">
            <v>0.8421405245974336</v>
          </cell>
          <cell r="H114">
            <v>0.16742209631728033</v>
          </cell>
          <cell r="I114">
            <v>0.31117689881096844</v>
          </cell>
          <cell r="J114">
            <v>-0.15908545147073905</v>
          </cell>
          <cell r="K114">
            <v>0.18486192328865414</v>
          </cell>
          <cell r="L114">
            <v>0.11855505659565613</v>
          </cell>
          <cell r="M114">
            <v>9.3913542106550008E-2</v>
          </cell>
          <cell r="N114">
            <v>7.9656782559211603E-2</v>
          </cell>
          <cell r="O114">
            <v>7.2930370897046792E-2</v>
          </cell>
          <cell r="P114">
            <v>6.1885429279963766E-2</v>
          </cell>
        </row>
        <row r="115">
          <cell r="A115" t="str">
            <v>Sales (MW)</v>
          </cell>
          <cell r="B115">
            <v>94.399999999999991</v>
          </cell>
          <cell r="C115">
            <v>126.69999999999999</v>
          </cell>
          <cell r="D115">
            <v>93</v>
          </cell>
          <cell r="E115">
            <v>222.25</v>
          </cell>
          <cell r="F115">
            <v>507.7</v>
          </cell>
          <cell r="G115">
            <v>882.55</v>
          </cell>
          <cell r="H115">
            <v>954.6</v>
          </cell>
          <cell r="I115">
            <v>975.7</v>
          </cell>
          <cell r="J115">
            <v>808.3549999999999</v>
          </cell>
          <cell r="K115">
            <v>948.30599999999993</v>
          </cell>
          <cell r="L115">
            <v>1052.8362</v>
          </cell>
          <cell r="M115">
            <v>1143.13824</v>
          </cell>
          <cell r="N115">
            <v>1225.0093838400003</v>
          </cell>
          <cell r="O115">
            <v>1304.5655310727682</v>
          </cell>
          <cell r="P115">
            <v>1374.9867285231264</v>
          </cell>
        </row>
        <row r="116">
          <cell r="C116">
            <v>0.34216101694915246</v>
          </cell>
          <cell r="D116">
            <v>-0.26598263614838191</v>
          </cell>
          <cell r="E116">
            <v>1.389784946236559</v>
          </cell>
          <cell r="F116">
            <v>1.2843644544431947</v>
          </cell>
          <cell r="G116">
            <v>0.73832972227693516</v>
          </cell>
          <cell r="H116">
            <v>8.1638434083054934E-2</v>
          </cell>
          <cell r="I116">
            <v>2.2103498847684921E-2</v>
          </cell>
          <cell r="J116">
            <v>-0.17151276006969374</v>
          </cell>
          <cell r="K116">
            <v>0.17313061711747935</v>
          </cell>
          <cell r="L116">
            <v>0.11022834401553938</v>
          </cell>
          <cell r="M116">
            <v>8.5770265118163769E-2</v>
          </cell>
          <cell r="N116">
            <v>7.1619635294503325E-2</v>
          </cell>
          <cell r="O116">
            <v>6.4943296175728582E-2</v>
          </cell>
          <cell r="P116">
            <v>5.3980574967705586E-2</v>
          </cell>
        </row>
        <row r="117">
          <cell r="A117" t="str">
            <v xml:space="preserve">Realization (Rs m / MW) </v>
          </cell>
          <cell r="B117">
            <v>41.052648305084752</v>
          </cell>
          <cell r="C117">
            <v>41.429313338595108</v>
          </cell>
          <cell r="D117">
            <v>35.763236559139784</v>
          </cell>
          <cell r="E117">
            <v>35.597345331833523</v>
          </cell>
          <cell r="F117">
            <v>37.743727271848201</v>
          </cell>
          <cell r="G117">
            <v>39.997733839442525</v>
          </cell>
          <cell r="H117">
            <v>43.169914100146649</v>
          </cell>
          <cell r="I117">
            <v>55.379317413139283</v>
          </cell>
          <cell r="J117">
            <v>56.210007174336369</v>
          </cell>
          <cell r="K117">
            <v>56.772107246079734</v>
          </cell>
          <cell r="L117">
            <v>57.197898050425337</v>
          </cell>
          <cell r="M117">
            <v>57.626882285803532</v>
          </cell>
          <cell r="N117">
            <v>58.059083902947044</v>
          </cell>
          <cell r="O117">
            <v>58.49452703221916</v>
          </cell>
          <cell r="P117">
            <v>58.933235984960824</v>
          </cell>
        </row>
        <row r="118">
          <cell r="A118" t="str">
            <v>Realization (US$/MW)</v>
          </cell>
          <cell r="H118">
            <v>0.95424213307132288</v>
          </cell>
          <cell r="I118">
            <v>1.3752003330801907</v>
          </cell>
          <cell r="J118">
            <v>1.4224979672108407</v>
          </cell>
          <cell r="K118">
            <v>1.4746001882098632</v>
          </cell>
          <cell r="L118">
            <v>1.5126016792723731</v>
          </cell>
          <cell r="M118">
            <v>1.5471534942811331</v>
          </cell>
          <cell r="N118">
            <v>1.4458763282109821</v>
          </cell>
          <cell r="O118">
            <v>1.47890396007367</v>
          </cell>
          <cell r="P118">
            <v>1.5126860302276373</v>
          </cell>
        </row>
        <row r="121">
          <cell r="A121" t="str">
            <v>Turbine Sales (units)</v>
          </cell>
        </row>
        <row r="122">
          <cell r="A122" t="str">
            <v>0.35 MW</v>
          </cell>
          <cell r="B122">
            <v>264</v>
          </cell>
          <cell r="C122">
            <v>182</v>
          </cell>
          <cell r="D122">
            <v>20</v>
          </cell>
          <cell r="E122">
            <v>20</v>
          </cell>
          <cell r="F122">
            <v>62</v>
          </cell>
          <cell r="G122">
            <v>55</v>
          </cell>
          <cell r="H122">
            <v>81</v>
          </cell>
          <cell r="I122">
            <v>15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J123">
            <v>-1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 t="str">
            <v>0.60 MW</v>
          </cell>
          <cell r="E124">
            <v>0</v>
          </cell>
          <cell r="F124">
            <v>0</v>
          </cell>
          <cell r="G124">
            <v>28</v>
          </cell>
          <cell r="H124">
            <v>190</v>
          </cell>
          <cell r="I124">
            <v>181</v>
          </cell>
          <cell r="J124">
            <v>144.80000000000001</v>
          </cell>
          <cell r="K124">
            <v>137.56</v>
          </cell>
          <cell r="L124">
            <v>130.68199999999999</v>
          </cell>
          <cell r="M124">
            <v>117.6138</v>
          </cell>
          <cell r="N124">
            <v>105.85242</v>
          </cell>
          <cell r="O124">
            <v>105.85242</v>
          </cell>
          <cell r="P124">
            <v>105.85242</v>
          </cell>
          <cell r="S124" t="str">
            <v>Volume</v>
          </cell>
        </row>
        <row r="125">
          <cell r="J125">
            <v>-0.2</v>
          </cell>
          <cell r="K125">
            <v>-0.05</v>
          </cell>
          <cell r="L125">
            <v>-0.05</v>
          </cell>
          <cell r="M125">
            <v>-0.1</v>
          </cell>
          <cell r="N125">
            <v>-0.1</v>
          </cell>
          <cell r="O125">
            <v>0</v>
          </cell>
          <cell r="P125">
            <v>0</v>
          </cell>
          <cell r="S125">
            <v>0</v>
          </cell>
        </row>
        <row r="126">
          <cell r="A126" t="str">
            <v>1.00 MW</v>
          </cell>
          <cell r="B126">
            <v>2</v>
          </cell>
          <cell r="C126">
            <v>63</v>
          </cell>
          <cell r="D126">
            <v>26</v>
          </cell>
          <cell r="E126">
            <v>14</v>
          </cell>
          <cell r="F126">
            <v>1</v>
          </cell>
          <cell r="G126">
            <v>0</v>
          </cell>
          <cell r="H126">
            <v>0</v>
          </cell>
          <cell r="I126">
            <v>0</v>
          </cell>
          <cell r="S126" t="str">
            <v>Revenues</v>
          </cell>
        </row>
        <row r="127">
          <cell r="S127">
            <v>0</v>
          </cell>
        </row>
        <row r="128">
          <cell r="A128" t="str">
            <v>1.25 MW</v>
          </cell>
          <cell r="D128">
            <v>48</v>
          </cell>
          <cell r="E128">
            <v>161</v>
          </cell>
          <cell r="F128">
            <v>388</v>
          </cell>
          <cell r="G128">
            <v>676</v>
          </cell>
          <cell r="H128">
            <v>447</v>
          </cell>
          <cell r="I128">
            <v>149</v>
          </cell>
          <cell r="J128">
            <v>119.2</v>
          </cell>
          <cell r="K128">
            <v>143.04</v>
          </cell>
          <cell r="L128">
            <v>171.648</v>
          </cell>
          <cell r="M128">
            <v>199.11168000000001</v>
          </cell>
          <cell r="N128">
            <v>224.59797504000002</v>
          </cell>
          <cell r="O128">
            <v>247.59680768409604</v>
          </cell>
          <cell r="P128">
            <v>267.8799381695772</v>
          </cell>
        </row>
        <row r="129">
          <cell r="J129">
            <v>-0.2</v>
          </cell>
          <cell r="K129">
            <v>0.2</v>
          </cell>
          <cell r="L129">
            <v>0.2</v>
          </cell>
          <cell r="M129">
            <v>0.16000000000000003</v>
          </cell>
          <cell r="N129">
            <v>0.12800000000000003</v>
          </cell>
          <cell r="O129">
            <v>0.10240000000000003</v>
          </cell>
          <cell r="P129">
            <v>8.1920000000000034E-2</v>
          </cell>
        </row>
        <row r="130">
          <cell r="A130" t="str">
            <v>1.50 MW</v>
          </cell>
          <cell r="G130">
            <v>1</v>
          </cell>
          <cell r="H130">
            <v>169</v>
          </cell>
          <cell r="I130">
            <v>449</v>
          </cell>
          <cell r="J130">
            <v>381.65</v>
          </cell>
          <cell r="K130">
            <v>457.97999999999996</v>
          </cell>
          <cell r="L130">
            <v>503.77800000000002</v>
          </cell>
          <cell r="M130">
            <v>544.08024</v>
          </cell>
          <cell r="N130">
            <v>578.90137536000009</v>
          </cell>
          <cell r="O130">
            <v>608.54112577843205</v>
          </cell>
          <cell r="P130">
            <v>633.46697029031668</v>
          </cell>
        </row>
        <row r="131">
          <cell r="J131">
            <v>-0.15</v>
          </cell>
          <cell r="K131">
            <v>0.2</v>
          </cell>
          <cell r="L131">
            <v>0.1</v>
          </cell>
          <cell r="M131">
            <v>8.0000000000000016E-2</v>
          </cell>
          <cell r="N131">
            <v>6.4000000000000015E-2</v>
          </cell>
          <cell r="O131">
            <v>5.1200000000000016E-2</v>
          </cell>
          <cell r="P131">
            <v>4.0960000000000017E-2</v>
          </cell>
        </row>
        <row r="132">
          <cell r="A132" t="str">
            <v>2.10 MW</v>
          </cell>
          <cell r="G132">
            <v>0</v>
          </cell>
          <cell r="H132">
            <v>0</v>
          </cell>
          <cell r="I132">
            <v>1</v>
          </cell>
          <cell r="J132">
            <v>0</v>
          </cell>
          <cell r="K132">
            <v>0</v>
          </cell>
          <cell r="L132">
            <v>2</v>
          </cell>
          <cell r="M132">
            <v>3.6</v>
          </cell>
          <cell r="N132">
            <v>5.9040000000000008</v>
          </cell>
          <cell r="O132">
            <v>8.9268480000000014</v>
          </cell>
          <cell r="P132">
            <v>12.583284940800004</v>
          </cell>
        </row>
        <row r="133">
          <cell r="L133">
            <v>1</v>
          </cell>
          <cell r="M133">
            <v>0.8</v>
          </cell>
          <cell r="N133">
            <v>0.64000000000000012</v>
          </cell>
          <cell r="O133">
            <v>0.51200000000000012</v>
          </cell>
          <cell r="P133">
            <v>0.40960000000000013</v>
          </cell>
        </row>
        <row r="134">
          <cell r="A134" t="str">
            <v>Total (MW)</v>
          </cell>
          <cell r="B134">
            <v>94.399999999999991</v>
          </cell>
          <cell r="C134">
            <v>126.69999999999999</v>
          </cell>
          <cell r="D134">
            <v>93</v>
          </cell>
          <cell r="E134">
            <v>222.25</v>
          </cell>
          <cell r="F134">
            <v>507.7</v>
          </cell>
          <cell r="G134">
            <v>882.55</v>
          </cell>
          <cell r="H134">
            <v>954.6</v>
          </cell>
          <cell r="I134">
            <v>975.7</v>
          </cell>
          <cell r="J134">
            <v>808.3549999999999</v>
          </cell>
          <cell r="K134">
            <v>948.30599999999993</v>
          </cell>
          <cell r="L134">
            <v>1052.8362</v>
          </cell>
          <cell r="M134">
            <v>1143.13824</v>
          </cell>
          <cell r="N134">
            <v>1225.0093838400003</v>
          </cell>
          <cell r="O134">
            <v>1304.5655310727682</v>
          </cell>
          <cell r="P134">
            <v>1374.9867285231264</v>
          </cell>
        </row>
        <row r="136">
          <cell r="A136" t="str">
            <v>YoY Change in Realization</v>
          </cell>
          <cell r="J136">
            <v>1.4999999999999999E-2</v>
          </cell>
          <cell r="K136">
            <v>0.01</v>
          </cell>
          <cell r="L136">
            <v>7.4999999999999997E-3</v>
          </cell>
          <cell r="M136">
            <v>7.4999999999999997E-3</v>
          </cell>
          <cell r="N136">
            <v>7.4999999999999997E-3</v>
          </cell>
          <cell r="O136">
            <v>7.4999999999999997E-3</v>
          </cell>
          <cell r="P136">
            <v>7.4999999999999997E-3</v>
          </cell>
        </row>
        <row r="137">
          <cell r="A137" t="str">
            <v>Realization (Rs milion / MW)</v>
          </cell>
          <cell r="G137">
            <v>39.997733839442525</v>
          </cell>
          <cell r="H137">
            <v>43.169914100146656</v>
          </cell>
          <cell r="I137">
            <v>55.379317413139283</v>
          </cell>
          <cell r="J137">
            <v>56.210007174336369</v>
          </cell>
          <cell r="K137">
            <v>56.772107246079734</v>
          </cell>
          <cell r="L137">
            <v>57.197898050425337</v>
          </cell>
          <cell r="M137">
            <v>57.626882285803532</v>
          </cell>
          <cell r="N137">
            <v>58.059083902947059</v>
          </cell>
          <cell r="O137">
            <v>58.494527032219167</v>
          </cell>
          <cell r="P137">
            <v>58.933235984960817</v>
          </cell>
        </row>
        <row r="138">
          <cell r="A138" t="str">
            <v>Revenue per turbine (Rs m)</v>
          </cell>
        </row>
        <row r="139">
          <cell r="A139" t="str">
            <v>0.35 MW</v>
          </cell>
          <cell r="F139">
            <v>12</v>
          </cell>
          <cell r="G139">
            <v>13.999206843804883</v>
          </cell>
          <cell r="H139">
            <v>15.109469935051328</v>
          </cell>
          <cell r="I139">
            <v>19.382761094598749</v>
          </cell>
          <cell r="J139">
            <v>19.673502511017727</v>
          </cell>
          <cell r="K139">
            <v>19.870237536127906</v>
          </cell>
          <cell r="L139">
            <v>20.019264317648865</v>
          </cell>
          <cell r="M139">
            <v>20.169408800031235</v>
          </cell>
          <cell r="N139">
            <v>20.32067936603147</v>
          </cell>
          <cell r="O139">
            <v>20.473084461276706</v>
          </cell>
          <cell r="P139">
            <v>20.626632594736286</v>
          </cell>
        </row>
        <row r="140">
          <cell r="A140" t="str">
            <v>0.60 MW</v>
          </cell>
          <cell r="G140">
            <v>23.998640303665514</v>
          </cell>
          <cell r="H140">
            <v>25.901948460087993</v>
          </cell>
          <cell r="I140">
            <v>33.227590447883571</v>
          </cell>
          <cell r="J140">
            <v>33.726004304601823</v>
          </cell>
          <cell r="K140">
            <v>34.063264347647838</v>
          </cell>
          <cell r="L140">
            <v>34.318738830255199</v>
          </cell>
          <cell r="M140">
            <v>34.576129371482118</v>
          </cell>
          <cell r="N140">
            <v>34.835450341768237</v>
          </cell>
          <cell r="O140">
            <v>35.096716219331498</v>
          </cell>
          <cell r="P140">
            <v>35.35994159097649</v>
          </cell>
        </row>
        <row r="141">
          <cell r="A141" t="str">
            <v>1.00 MW</v>
          </cell>
          <cell r="G141">
            <v>39.997733839442525</v>
          </cell>
          <cell r="H141">
            <v>43.169914100146656</v>
          </cell>
          <cell r="I141">
            <v>55.379317413139283</v>
          </cell>
          <cell r="J141">
            <v>56.210007174336369</v>
          </cell>
          <cell r="K141">
            <v>56.772107246079734</v>
          </cell>
          <cell r="L141">
            <v>57.197898050425337</v>
          </cell>
          <cell r="M141">
            <v>57.626882285803532</v>
          </cell>
          <cell r="N141">
            <v>58.059083902947059</v>
          </cell>
          <cell r="O141">
            <v>58.494527032219167</v>
          </cell>
          <cell r="P141">
            <v>58.933235984960817</v>
          </cell>
        </row>
        <row r="142">
          <cell r="A142" t="str">
            <v>1.25 MW</v>
          </cell>
          <cell r="F142">
            <v>47.470335917312703</v>
          </cell>
          <cell r="G142">
            <v>49.997167299303158</v>
          </cell>
          <cell r="H142">
            <v>53.96239262518332</v>
          </cell>
          <cell r="I142">
            <v>69.224146766424099</v>
          </cell>
          <cell r="J142">
            <v>70.262508967920468</v>
          </cell>
          <cell r="K142">
            <v>70.96513405759967</v>
          </cell>
          <cell r="L142">
            <v>71.497372563031675</v>
          </cell>
          <cell r="M142">
            <v>72.033602857254408</v>
          </cell>
          <cell r="N142">
            <v>72.573854878683818</v>
          </cell>
          <cell r="O142">
            <v>73.118158790273952</v>
          </cell>
          <cell r="P142">
            <v>73.666544981201014</v>
          </cell>
        </row>
        <row r="143">
          <cell r="A143" t="str">
            <v>1.50 MW</v>
          </cell>
          <cell r="F143">
            <v>59</v>
          </cell>
          <cell r="G143">
            <v>59.996600759163783</v>
          </cell>
          <cell r="H143">
            <v>64.754871150219984</v>
          </cell>
          <cell r="I143">
            <v>83.068976119708921</v>
          </cell>
          <cell r="J143">
            <v>84.315010761504553</v>
          </cell>
          <cell r="K143">
            <v>85.158160869119598</v>
          </cell>
          <cell r="L143">
            <v>85.796847075637999</v>
          </cell>
          <cell r="M143">
            <v>86.440323428705298</v>
          </cell>
          <cell r="N143">
            <v>87.088625854420584</v>
          </cell>
          <cell r="O143">
            <v>87.741790548328751</v>
          </cell>
          <cell r="P143">
            <v>88.399853977441225</v>
          </cell>
        </row>
        <row r="144">
          <cell r="A144" t="str">
            <v>2.10 MW</v>
          </cell>
          <cell r="G144">
            <v>83.995241062829308</v>
          </cell>
          <cell r="H144">
            <v>90.656819610307977</v>
          </cell>
          <cell r="I144">
            <v>116.29656656759249</v>
          </cell>
          <cell r="J144">
            <v>118.04101506610638</v>
          </cell>
          <cell r="K144">
            <v>119.22142521676744</v>
          </cell>
          <cell r="L144">
            <v>120.11558590589321</v>
          </cell>
          <cell r="M144">
            <v>121.01645280018742</v>
          </cell>
          <cell r="N144">
            <v>121.92407619618884</v>
          </cell>
          <cell r="O144">
            <v>122.83850676766026</v>
          </cell>
          <cell r="P144">
            <v>123.75979556841772</v>
          </cell>
        </row>
        <row r="146">
          <cell r="A146" t="str">
            <v>WTG Revenues</v>
          </cell>
        </row>
        <row r="147">
          <cell r="A147" t="str">
            <v>0.35 MW</v>
          </cell>
          <cell r="F147">
            <v>744</v>
          </cell>
          <cell r="G147">
            <v>769.95637640926861</v>
          </cell>
          <cell r="H147">
            <v>1223.8670647391575</v>
          </cell>
          <cell r="I147">
            <v>290.7414164189812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0.60 MW</v>
          </cell>
          <cell r="F148">
            <v>0</v>
          </cell>
          <cell r="G148">
            <v>671.96192850263435</v>
          </cell>
          <cell r="H148">
            <v>4921.3702074167186</v>
          </cell>
          <cell r="I148">
            <v>6014.1938710669265</v>
          </cell>
          <cell r="J148">
            <v>4883.5254233063442</v>
          </cell>
          <cell r="K148">
            <v>4685.7426436624364</v>
          </cell>
          <cell r="L148">
            <v>4484.8414278154096</v>
          </cell>
          <cell r="M148">
            <v>4066.6299646716234</v>
          </cell>
          <cell r="N148">
            <v>3687.4167204659948</v>
          </cell>
          <cell r="O148">
            <v>3715.0723458694897</v>
          </cell>
          <cell r="P148">
            <v>3742.9353884635116</v>
          </cell>
        </row>
        <row r="149">
          <cell r="A149" t="str">
            <v>1.00 MW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 t="str">
            <v>1.25 MW</v>
          </cell>
          <cell r="F150">
            <v>18418.49033591733</v>
          </cell>
          <cell r="G150">
            <v>33798.085094328933</v>
          </cell>
          <cell r="H150">
            <v>24121.189503456942</v>
          </cell>
          <cell r="I150">
            <v>10314.397868197191</v>
          </cell>
          <cell r="J150">
            <v>8375.2910689761193</v>
          </cell>
          <cell r="K150">
            <v>10150.852775599056</v>
          </cell>
          <cell r="L150">
            <v>12272.381005699261</v>
          </cell>
          <cell r="M150">
            <v>14342.731681360727</v>
          </cell>
          <cell r="N150">
            <v>16299.940846599213</v>
          </cell>
          <cell r="O150">
            <v>18103.822700210654</v>
          </cell>
          <cell r="P150">
            <v>19733.789514730506</v>
          </cell>
        </row>
        <row r="151">
          <cell r="A151" t="str">
            <v>1.50 MW</v>
          </cell>
          <cell r="F151">
            <v>0</v>
          </cell>
          <cell r="G151">
            <v>59.996600759163783</v>
          </cell>
          <cell r="H151">
            <v>10943.573224387177</v>
          </cell>
          <cell r="I151">
            <v>37297.970277749308</v>
          </cell>
          <cell r="J151">
            <v>32178.823857128209</v>
          </cell>
          <cell r="K151">
            <v>39000.734514839387</v>
          </cell>
          <cell r="L151">
            <v>43222.564026070759</v>
          </cell>
          <cell r="M151">
            <v>47030.471916767601</v>
          </cell>
          <cell r="N151">
            <v>50415.725285336543</v>
          </cell>
          <cell r="O151">
            <v>53394.48799809537</v>
          </cell>
          <cell r="P151">
            <v>55998.387673196092</v>
          </cell>
        </row>
        <row r="152">
          <cell r="A152" t="str">
            <v>2.10 MW</v>
          </cell>
          <cell r="F152">
            <v>0</v>
          </cell>
          <cell r="G152">
            <v>0</v>
          </cell>
          <cell r="H152">
            <v>0</v>
          </cell>
          <cell r="I152">
            <v>116.29656656759249</v>
          </cell>
          <cell r="J152">
            <v>0</v>
          </cell>
          <cell r="K152">
            <v>0</v>
          </cell>
          <cell r="L152">
            <v>240.23117181178642</v>
          </cell>
          <cell r="M152">
            <v>435.65923008067472</v>
          </cell>
          <cell r="N152">
            <v>719.83974586229897</v>
          </cell>
          <cell r="O152">
            <v>1096.5606784618747</v>
          </cell>
          <cell r="P152">
            <v>1557.3047718525577</v>
          </cell>
        </row>
        <row r="153">
          <cell r="A153" t="str">
            <v>Total Rev</v>
          </cell>
          <cell r="F153">
            <v>19162.49033591733</v>
          </cell>
          <cell r="G153">
            <v>35300</v>
          </cell>
          <cell r="H153">
            <v>41209.999999999993</v>
          </cell>
          <cell r="I153">
            <v>54033.599999999999</v>
          </cell>
          <cell r="J153">
            <v>45437.640349410671</v>
          </cell>
          <cell r="K153">
            <v>53837.329934100882</v>
          </cell>
          <cell r="L153">
            <v>60220.017631397219</v>
          </cell>
          <cell r="M153">
            <v>65875.492792880628</v>
          </cell>
          <cell r="N153">
            <v>71122.922598264035</v>
          </cell>
          <cell r="O153">
            <v>76309.943722637385</v>
          </cell>
          <cell r="P153">
            <v>81032.41734824267</v>
          </cell>
        </row>
        <row r="154">
          <cell r="A154" t="str">
            <v>Reported / Actuals</v>
          </cell>
          <cell r="G154">
            <v>35300</v>
          </cell>
          <cell r="H154">
            <v>41210</v>
          </cell>
          <cell r="I154">
            <v>54033.599999999999</v>
          </cell>
        </row>
        <row r="155">
          <cell r="A155" t="str">
            <v>Balance of Plant / O&amp;M (Revenues)</v>
          </cell>
          <cell r="G155">
            <v>4.6999999999970896</v>
          </cell>
          <cell r="H155">
            <v>483.19999999999709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 t="str">
            <v>% of WTG Revenues</v>
          </cell>
          <cell r="G156">
            <v>1.3314447592059744E-4</v>
          </cell>
          <cell r="H156">
            <v>1.1725309390924463E-2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9">
          <cell r="A159" t="str">
            <v>INTERNATIONAL</v>
          </cell>
        </row>
        <row r="160">
          <cell r="A160" t="str">
            <v>USA</v>
          </cell>
        </row>
        <row r="161">
          <cell r="A161" t="str">
            <v>WTG - India</v>
          </cell>
        </row>
        <row r="162">
          <cell r="A162" t="str">
            <v>No of turbines</v>
          </cell>
          <cell r="I162">
            <v>0.71946847086481558</v>
          </cell>
          <cell r="J162">
            <v>0.87551212928085997</v>
          </cell>
          <cell r="K162">
            <v>0.99151748641057391</v>
          </cell>
          <cell r="L162">
            <v>1.0671480325381262</v>
          </cell>
          <cell r="M162">
            <v>1.1262455999987622</v>
          </cell>
          <cell r="N162">
            <v>1.2237846589475325</v>
          </cell>
          <cell r="O162">
            <v>1.2237846589475325</v>
          </cell>
          <cell r="P162">
            <v>1.2237846589475325</v>
          </cell>
        </row>
        <row r="163">
          <cell r="A163" t="str">
            <v>0.6 MW</v>
          </cell>
        </row>
        <row r="164">
          <cell r="A164" t="str">
            <v>1.25 MW</v>
          </cell>
          <cell r="G164">
            <v>65</v>
          </cell>
          <cell r="H164">
            <v>29</v>
          </cell>
          <cell r="I164">
            <v>51</v>
          </cell>
          <cell r="J164">
            <v>68.850000000000009</v>
          </cell>
          <cell r="K164">
            <v>93.63600000000001</v>
          </cell>
          <cell r="L164">
            <v>113.29956000000001</v>
          </cell>
          <cell r="M164">
            <v>134.50923763200001</v>
          </cell>
          <cell r="N164">
            <v>154.65334105976834</v>
          </cell>
          <cell r="O164">
            <v>173.18204854545704</v>
          </cell>
          <cell r="P164">
            <v>189.78092444316434</v>
          </cell>
        </row>
        <row r="165">
          <cell r="A165" t="str">
            <v>1.50 MW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2.10 MW</v>
          </cell>
          <cell r="G166">
            <v>0</v>
          </cell>
          <cell r="H166">
            <v>161</v>
          </cell>
          <cell r="I166">
            <v>252</v>
          </cell>
          <cell r="J166">
            <v>340.20000000000005</v>
          </cell>
          <cell r="K166">
            <v>462.67200000000003</v>
          </cell>
          <cell r="L166">
            <v>559.83312000000001</v>
          </cell>
          <cell r="M166">
            <v>664.63388006399998</v>
          </cell>
          <cell r="N166">
            <v>764.16944994238474</v>
          </cell>
          <cell r="O166">
            <v>855.72306340108196</v>
          </cell>
          <cell r="P166">
            <v>937.74103842504746</v>
          </cell>
        </row>
        <row r="167">
          <cell r="A167" t="str">
            <v>Total MW</v>
          </cell>
          <cell r="F167">
            <v>0</v>
          </cell>
          <cell r="G167">
            <v>81.25</v>
          </cell>
          <cell r="H167">
            <v>374.35</v>
          </cell>
          <cell r="I167">
            <v>592.95000000000005</v>
          </cell>
          <cell r="J167">
            <v>800.48250000000007</v>
          </cell>
          <cell r="K167">
            <v>1088.6562000000001</v>
          </cell>
          <cell r="L167">
            <v>1317.2740020000001</v>
          </cell>
          <cell r="M167">
            <v>1563.8676951744001</v>
          </cell>
          <cell r="N167">
            <v>1798.0725212037185</v>
          </cell>
          <cell r="O167">
            <v>2013.4959938240936</v>
          </cell>
          <cell r="P167">
            <v>2206.4823362465554</v>
          </cell>
        </row>
        <row r="168">
          <cell r="A168" t="str">
            <v>YoY Growth</v>
          </cell>
          <cell r="J168">
            <v>0.35</v>
          </cell>
          <cell r="K168">
            <v>0.36</v>
          </cell>
          <cell r="L168">
            <v>0.21</v>
          </cell>
          <cell r="M168">
            <v>0.18720000000000001</v>
          </cell>
          <cell r="N168">
            <v>0.14976</v>
          </cell>
          <cell r="O168">
            <v>0.11980800000000001</v>
          </cell>
          <cell r="P168">
            <v>9.5846400000000012E-2</v>
          </cell>
        </row>
        <row r="170">
          <cell r="A170" t="str">
            <v>Realization (US$/MW) - Full WTG</v>
          </cell>
          <cell r="F170">
            <v>0.95</v>
          </cell>
          <cell r="G170">
            <v>0.86472735739717155</v>
          </cell>
          <cell r="H170">
            <v>0.93985484063918856</v>
          </cell>
          <cell r="I170">
            <v>1.0576186521712789</v>
          </cell>
          <cell r="J170">
            <v>1.3220233152140985</v>
          </cell>
          <cell r="K170">
            <v>1.3881244809748035</v>
          </cell>
          <cell r="L170">
            <v>1.4297682154040476</v>
          </cell>
          <cell r="M170">
            <v>1.4440658975580882</v>
          </cell>
          <cell r="N170">
            <v>1.4440658975580882</v>
          </cell>
          <cell r="O170">
            <v>1.4440658975580882</v>
          </cell>
          <cell r="P170">
            <v>1.4440658975580882</v>
          </cell>
        </row>
        <row r="171">
          <cell r="A171" t="str">
            <v>YoY Change in Realization</v>
          </cell>
          <cell r="I171">
            <v>0.12529999999999999</v>
          </cell>
          <cell r="J171">
            <v>0.25</v>
          </cell>
          <cell r="K171">
            <v>0.05</v>
          </cell>
          <cell r="L171">
            <v>0.03</v>
          </cell>
          <cell r="M171">
            <v>0.01</v>
          </cell>
          <cell r="N171">
            <v>0</v>
          </cell>
          <cell r="O171">
            <v>0</v>
          </cell>
          <cell r="P171">
            <v>0</v>
          </cell>
        </row>
        <row r="172">
          <cell r="A172" t="str">
            <v>Realization (% of WTG)</v>
          </cell>
          <cell r="G172">
            <v>0.75</v>
          </cell>
          <cell r="H172">
            <v>0.75</v>
          </cell>
          <cell r="I172">
            <v>0.75</v>
          </cell>
          <cell r="J172">
            <v>0.75</v>
          </cell>
          <cell r="K172">
            <v>0.75</v>
          </cell>
          <cell r="L172">
            <v>0.75</v>
          </cell>
          <cell r="M172">
            <v>0.75</v>
          </cell>
          <cell r="N172">
            <v>0.75</v>
          </cell>
          <cell r="O172">
            <v>0.75</v>
          </cell>
          <cell r="P172">
            <v>0.75</v>
          </cell>
        </row>
        <row r="173">
          <cell r="A173" t="str">
            <v>Revenue per turbine (US$ m)</v>
          </cell>
        </row>
        <row r="174">
          <cell r="A174" t="str">
            <v>1.25 MW</v>
          </cell>
          <cell r="G174">
            <v>0.81068189755984821</v>
          </cell>
          <cell r="H174">
            <v>0.88111391309923925</v>
          </cell>
          <cell r="I174">
            <v>0.99151748641057391</v>
          </cell>
          <cell r="J174">
            <v>1.2393968580132173</v>
          </cell>
          <cell r="K174">
            <v>1.3013667009138783</v>
          </cell>
          <cell r="L174">
            <v>1.3404077019412948</v>
          </cell>
          <cell r="M174">
            <v>1.3538117789607078</v>
          </cell>
          <cell r="N174">
            <v>1.3538117789607078</v>
          </cell>
          <cell r="O174">
            <v>1.3538117789607078</v>
          </cell>
          <cell r="P174">
            <v>1.3538117789607078</v>
          </cell>
        </row>
        <row r="175">
          <cell r="A175" t="str">
            <v>1.50 MW</v>
          </cell>
          <cell r="G175">
            <v>0.97281827707181778</v>
          </cell>
          <cell r="H175">
            <v>1.0573366957190871</v>
          </cell>
          <cell r="I175">
            <v>1.1898209836926887</v>
          </cell>
          <cell r="J175">
            <v>1.4872762296158608</v>
          </cell>
          <cell r="K175">
            <v>1.561640041096654</v>
          </cell>
          <cell r="L175">
            <v>1.6084892423295536</v>
          </cell>
          <cell r="M175">
            <v>1.6245741347528493</v>
          </cell>
          <cell r="N175">
            <v>1.6245741347528493</v>
          </cell>
          <cell r="O175">
            <v>1.6245741347528493</v>
          </cell>
          <cell r="P175">
            <v>1.6245741347528493</v>
          </cell>
        </row>
        <row r="176">
          <cell r="A176" t="str">
            <v>2.10 MW</v>
          </cell>
          <cell r="G176">
            <v>1.3619455879005449</v>
          </cell>
          <cell r="H176">
            <v>1.4802713740067219</v>
          </cell>
          <cell r="I176">
            <v>1.6657493771697645</v>
          </cell>
          <cell r="J176">
            <v>2.0821867214622052</v>
          </cell>
          <cell r="K176">
            <v>2.1862960575353156</v>
          </cell>
          <cell r="L176">
            <v>2.2518849392613753</v>
          </cell>
          <cell r="M176">
            <v>2.2744037886539892</v>
          </cell>
          <cell r="N176">
            <v>2.2744037886539892</v>
          </cell>
          <cell r="O176">
            <v>2.2744037886539892</v>
          </cell>
          <cell r="P176">
            <v>2.2744037886539892</v>
          </cell>
        </row>
        <row r="178">
          <cell r="A178" t="str">
            <v>Total Revenue (Rs m)</v>
          </cell>
        </row>
        <row r="179">
          <cell r="A179" t="str">
            <v>1.25 MW</v>
          </cell>
          <cell r="G179">
            <v>2332.7249999999995</v>
          </cell>
          <cell r="H179">
            <v>1155.986209429678</v>
          </cell>
          <cell r="I179">
            <v>2036.3488680654445</v>
          </cell>
          <cell r="J179">
            <v>3371.9126972364093</v>
          </cell>
          <cell r="K179">
            <v>4691.4087376607185</v>
          </cell>
          <cell r="L179">
            <v>5742.759501091783</v>
          </cell>
          <cell r="M179">
            <v>6782.6923886857303</v>
          </cell>
          <cell r="N179">
            <v>8407.3015834458874</v>
          </cell>
          <cell r="O179">
            <v>9273.3451179820404</v>
          </cell>
          <cell r="P179">
            <v>10009.729435545722</v>
          </cell>
        </row>
        <row r="180">
          <cell r="A180" t="str">
            <v>1.50 MW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2.10 MW</v>
          </cell>
          <cell r="G181">
            <v>0</v>
          </cell>
          <cell r="H181">
            <v>10781.76379057032</v>
          </cell>
          <cell r="I181">
            <v>16904.091309493859</v>
          </cell>
          <cell r="J181">
            <v>27990.842343176591</v>
          </cell>
          <cell r="K181">
            <v>38944.211826981213</v>
          </cell>
          <cell r="L181">
            <v>47671.660046710145</v>
          </cell>
          <cell r="M181">
            <v>56304.326464195889</v>
          </cell>
          <cell r="N181">
            <v>69790.49408564021</v>
          </cell>
          <cell r="O181">
            <v>76979.674297036792</v>
          </cell>
          <cell r="P181">
            <v>83092.530467306628</v>
          </cell>
        </row>
        <row r="182">
          <cell r="A182" t="str">
            <v>Total Sales</v>
          </cell>
          <cell r="G182">
            <v>2332.7249999999995</v>
          </cell>
          <cell r="H182">
            <v>11937.749999999998</v>
          </cell>
          <cell r="I182">
            <v>18940.440177559303</v>
          </cell>
          <cell r="J182">
            <v>31362.755040413002</v>
          </cell>
          <cell r="K182">
            <v>43635.620564641933</v>
          </cell>
          <cell r="L182">
            <v>53414.419547801925</v>
          </cell>
          <cell r="M182">
            <v>63087.018852881622</v>
          </cell>
          <cell r="N182">
            <v>78197.795669086103</v>
          </cell>
          <cell r="O182">
            <v>86253.019415018833</v>
          </cell>
          <cell r="P182">
            <v>93102.259902852355</v>
          </cell>
        </row>
        <row r="184">
          <cell r="A184" t="str">
            <v>Rotor Blades &amp; Towers - US</v>
          </cell>
        </row>
        <row r="185">
          <cell r="A185" t="str">
            <v>Revenues (Rs Million)</v>
          </cell>
          <cell r="G185">
            <v>777.57499999999982</v>
          </cell>
          <cell r="H185">
            <v>3979.2499999999986</v>
          </cell>
          <cell r="I185">
            <v>6313.4800591864314</v>
          </cell>
          <cell r="J185">
            <v>10454.251680137664</v>
          </cell>
          <cell r="K185">
            <v>14545.206854880642</v>
          </cell>
          <cell r="L185">
            <v>17804.806515933971</v>
          </cell>
          <cell r="M185">
            <v>21029.006284293868</v>
          </cell>
          <cell r="N185">
            <v>26065.931889695363</v>
          </cell>
          <cell r="O185">
            <v>28751.006471672943</v>
          </cell>
          <cell r="P185">
            <v>31034.086634284107</v>
          </cell>
        </row>
        <row r="186">
          <cell r="H186">
            <v>4.1175127801176732</v>
          </cell>
          <cell r="I186">
            <v>0.58660050491585936</v>
          </cell>
          <cell r="J186">
            <v>0.6558619940402286</v>
          </cell>
          <cell r="K186">
            <v>0.39131975199291413</v>
          </cell>
          <cell r="L186">
            <v>0.22410129285714286</v>
          </cell>
          <cell r="M186">
            <v>0.1810859199999999</v>
          </cell>
          <cell r="N186">
            <v>0.23952275905511855</v>
          </cell>
          <cell r="O186">
            <v>0.10301088000000003</v>
          </cell>
          <cell r="P186">
            <v>7.9408704000000219E-2</v>
          </cell>
        </row>
        <row r="187">
          <cell r="A187" t="str">
            <v>Sales (MW)</v>
          </cell>
          <cell r="G187">
            <v>81.849999999999994</v>
          </cell>
          <cell r="H187">
            <v>374.35</v>
          </cell>
          <cell r="I187">
            <v>592.95000000000005</v>
          </cell>
          <cell r="J187">
            <v>800.48250000000007</v>
          </cell>
          <cell r="K187">
            <v>1088.6562000000001</v>
          </cell>
          <cell r="L187">
            <v>1317.2740020000001</v>
          </cell>
          <cell r="M187">
            <v>1563.8676951744001</v>
          </cell>
          <cell r="N187">
            <v>1798.0725212037185</v>
          </cell>
          <cell r="O187">
            <v>2013.4959938240936</v>
          </cell>
          <cell r="P187">
            <v>2206.4823362465554</v>
          </cell>
        </row>
        <row r="188">
          <cell r="H188">
            <v>3.5736102626756265</v>
          </cell>
          <cell r="I188">
            <v>0.58394550554294122</v>
          </cell>
          <cell r="J188">
            <v>0.35000000000000009</v>
          </cell>
          <cell r="K188">
            <v>0.3600000000000001</v>
          </cell>
          <cell r="L188">
            <v>0.20999999999999996</v>
          </cell>
          <cell r="M188">
            <v>0.18720000000000003</v>
          </cell>
          <cell r="N188">
            <v>0.14976000000000012</v>
          </cell>
          <cell r="O188">
            <v>0.11980800000000014</v>
          </cell>
          <cell r="P188">
            <v>9.5846400000000109E-2</v>
          </cell>
        </row>
        <row r="189">
          <cell r="A189" t="str">
            <v>Realization (Rs million / MW)</v>
          </cell>
          <cell r="G189">
            <v>9.4999999999999982</v>
          </cell>
          <cell r="H189">
            <v>10.629758247629219</v>
          </cell>
          <cell r="I189">
            <v>10.647575780734346</v>
          </cell>
          <cell r="J189">
            <v>13.059937825171273</v>
          </cell>
          <cell r="K189">
            <v>13.360698129382481</v>
          </cell>
          <cell r="L189">
            <v>13.516403184835625</v>
          </cell>
          <cell r="M189">
            <v>13.446793708433722</v>
          </cell>
          <cell r="N189">
            <v>14.496596540080342</v>
          </cell>
          <cell r="O189">
            <v>14.279147591979136</v>
          </cell>
          <cell r="P189">
            <v>14.06496037809945</v>
          </cell>
        </row>
        <row r="191">
          <cell r="A191" t="str">
            <v>No of turbines</v>
          </cell>
        </row>
        <row r="192">
          <cell r="A192" t="str">
            <v>0.6 MW</v>
          </cell>
          <cell r="G192">
            <v>1</v>
          </cell>
        </row>
        <row r="193">
          <cell r="A193" t="str">
            <v>1.25 MW</v>
          </cell>
          <cell r="G193">
            <v>65</v>
          </cell>
          <cell r="H193">
            <v>29</v>
          </cell>
          <cell r="I193">
            <v>51</v>
          </cell>
          <cell r="J193">
            <v>68.850000000000009</v>
          </cell>
          <cell r="K193">
            <v>93.63600000000001</v>
          </cell>
          <cell r="L193">
            <v>113.29956000000001</v>
          </cell>
          <cell r="M193">
            <v>134.50923763200001</v>
          </cell>
          <cell r="N193">
            <v>154.65334105976834</v>
          </cell>
          <cell r="O193">
            <v>173.18204854545704</v>
          </cell>
          <cell r="P193">
            <v>189.78092444316434</v>
          </cell>
        </row>
        <row r="194">
          <cell r="A194" t="str">
            <v>1.50 MW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 t="str">
            <v>2.10 MW</v>
          </cell>
          <cell r="G195">
            <v>0</v>
          </cell>
          <cell r="H195">
            <v>161</v>
          </cell>
          <cell r="I195">
            <v>252</v>
          </cell>
          <cell r="J195">
            <v>340.20000000000005</v>
          </cell>
          <cell r="K195">
            <v>462.67200000000003</v>
          </cell>
          <cell r="L195">
            <v>559.83312000000001</v>
          </cell>
          <cell r="M195">
            <v>664.63388006399998</v>
          </cell>
          <cell r="N195">
            <v>764.16944994238474</v>
          </cell>
          <cell r="O195">
            <v>855.72306340108196</v>
          </cell>
          <cell r="P195">
            <v>937.74103842504746</v>
          </cell>
        </row>
        <row r="196">
          <cell r="A196" t="str">
            <v>Total</v>
          </cell>
          <cell r="G196">
            <v>81.849999999999994</v>
          </cell>
          <cell r="H196">
            <v>374.35</v>
          </cell>
          <cell r="I196">
            <v>592.95000000000005</v>
          </cell>
          <cell r="J196">
            <v>800.48250000000007</v>
          </cell>
          <cell r="K196">
            <v>1088.6562000000001</v>
          </cell>
          <cell r="L196">
            <v>1317.2740020000001</v>
          </cell>
          <cell r="M196">
            <v>1563.8676951744001</v>
          </cell>
          <cell r="N196">
            <v>1798.0725212037185</v>
          </cell>
          <cell r="O196">
            <v>2013.4959938240936</v>
          </cell>
          <cell r="P196">
            <v>2206.4823362465554</v>
          </cell>
        </row>
        <row r="198">
          <cell r="A198" t="str">
            <v>Revenue per turbine (US$ m)</v>
          </cell>
        </row>
        <row r="199">
          <cell r="A199" t="str">
            <v>1.25 MW</v>
          </cell>
          <cell r="G199">
            <v>0.27022729918661603</v>
          </cell>
          <cell r="H199">
            <v>0.29370463769974636</v>
          </cell>
          <cell r="I199">
            <v>0.33050582880352458</v>
          </cell>
          <cell r="J199">
            <v>0.41313228600440566</v>
          </cell>
          <cell r="K199">
            <v>0.43378890030462602</v>
          </cell>
          <cell r="L199">
            <v>0.44680256731376483</v>
          </cell>
          <cell r="M199">
            <v>0.45127059298690253</v>
          </cell>
          <cell r="N199">
            <v>0.45127059298690253</v>
          </cell>
          <cell r="O199">
            <v>0.45127059298690253</v>
          </cell>
          <cell r="P199">
            <v>0.45127059298690253</v>
          </cell>
        </row>
        <row r="200">
          <cell r="A200" t="str">
            <v>1.50 MW</v>
          </cell>
          <cell r="G200">
            <v>0.32427275902393926</v>
          </cell>
          <cell r="H200">
            <v>0.35244556523969567</v>
          </cell>
          <cell r="I200">
            <v>0.39660699456422954</v>
          </cell>
          <cell r="J200">
            <v>0.49575874320528684</v>
          </cell>
          <cell r="K200">
            <v>0.52054668036555118</v>
          </cell>
          <cell r="L200">
            <v>0.53616308077651786</v>
          </cell>
          <cell r="M200">
            <v>0.54152471158428306</v>
          </cell>
          <cell r="N200">
            <v>0.54152471158428306</v>
          </cell>
          <cell r="O200">
            <v>0.54152471158428306</v>
          </cell>
          <cell r="P200">
            <v>0.54152471158428306</v>
          </cell>
        </row>
        <row r="201">
          <cell r="A201" t="str">
            <v>2.10 MW</v>
          </cell>
          <cell r="G201">
            <v>0.45398186263351498</v>
          </cell>
          <cell r="H201">
            <v>0.4934237913355739</v>
          </cell>
          <cell r="I201">
            <v>0.55524979238992134</v>
          </cell>
          <cell r="J201">
            <v>0.69406224048740151</v>
          </cell>
          <cell r="K201">
            <v>0.72876535251177177</v>
          </cell>
          <cell r="L201">
            <v>0.75062831308712497</v>
          </cell>
          <cell r="M201">
            <v>0.75813459621799628</v>
          </cell>
          <cell r="N201">
            <v>0.75813459621799628</v>
          </cell>
          <cell r="O201">
            <v>0.75813459621799628</v>
          </cell>
          <cell r="P201">
            <v>0.75813459621799628</v>
          </cell>
        </row>
        <row r="203">
          <cell r="A203" t="str">
            <v>Revenues  (Rs m)</v>
          </cell>
        </row>
        <row r="204">
          <cell r="A204" t="str">
            <v>1.25 MW</v>
          </cell>
          <cell r="G204">
            <v>777.57499999999982</v>
          </cell>
          <cell r="H204">
            <v>385.32873647655924</v>
          </cell>
          <cell r="I204">
            <v>678.7829560218147</v>
          </cell>
          <cell r="J204">
            <v>1123.9708990788026</v>
          </cell>
          <cell r="K204">
            <v>1563.8029125535727</v>
          </cell>
          <cell r="L204">
            <v>1914.2531670305941</v>
          </cell>
          <cell r="M204">
            <v>2260.8974628952433</v>
          </cell>
          <cell r="N204">
            <v>2802.4338611486287</v>
          </cell>
          <cell r="O204">
            <v>3091.115039327346</v>
          </cell>
          <cell r="P204">
            <v>3336.5764785152401</v>
          </cell>
        </row>
        <row r="205">
          <cell r="A205" t="str">
            <v>1.50 MW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A206" t="str">
            <v>2.10 MW</v>
          </cell>
          <cell r="G206">
            <v>0</v>
          </cell>
          <cell r="H206">
            <v>3593.9212635234394</v>
          </cell>
          <cell r="I206">
            <v>5634.6971031646171</v>
          </cell>
          <cell r="J206">
            <v>9330.280781058862</v>
          </cell>
          <cell r="K206">
            <v>12981.40394232707</v>
          </cell>
          <cell r="L206">
            <v>15890.553348903379</v>
          </cell>
          <cell r="M206">
            <v>18768.108821398626</v>
          </cell>
          <cell r="N206">
            <v>23263.498028546735</v>
          </cell>
          <cell r="O206">
            <v>25659.891432345597</v>
          </cell>
          <cell r="P206">
            <v>27697.510155768869</v>
          </cell>
        </row>
        <row r="207">
          <cell r="A207" t="str">
            <v>Total</v>
          </cell>
          <cell r="G207">
            <v>777.57499999999982</v>
          </cell>
          <cell r="H207">
            <v>3979.2499999999986</v>
          </cell>
          <cell r="I207">
            <v>6313.4800591864314</v>
          </cell>
          <cell r="J207">
            <v>10454.251680137664</v>
          </cell>
          <cell r="K207">
            <v>14545.206854880642</v>
          </cell>
          <cell r="L207">
            <v>17804.806515933971</v>
          </cell>
          <cell r="M207">
            <v>21029.006284293868</v>
          </cell>
          <cell r="N207">
            <v>26065.931889695363</v>
          </cell>
          <cell r="O207">
            <v>28751.006471672943</v>
          </cell>
          <cell r="P207">
            <v>31034.086634284107</v>
          </cell>
        </row>
        <row r="208">
          <cell r="A208" t="str">
            <v>Total Revenue - US</v>
          </cell>
          <cell r="G208">
            <v>3110.2999999999993</v>
          </cell>
          <cell r="H208">
            <v>15916.999999999996</v>
          </cell>
          <cell r="I208">
            <v>25253.920236745733</v>
          </cell>
          <cell r="J208">
            <v>41817.006720550664</v>
          </cell>
          <cell r="K208">
            <v>58180.827419522575</v>
          </cell>
          <cell r="L208">
            <v>71219.2260637359</v>
          </cell>
          <cell r="M208">
            <v>84116.025137175486</v>
          </cell>
          <cell r="N208">
            <v>104263.72755878147</v>
          </cell>
          <cell r="O208">
            <v>115004.02588669177</v>
          </cell>
          <cell r="P208">
            <v>124136.34653713646</v>
          </cell>
        </row>
        <row r="209">
          <cell r="A209" t="str">
            <v>Reported / Actuals</v>
          </cell>
          <cell r="G209">
            <v>3110.3</v>
          </cell>
          <cell r="H209">
            <v>15917</v>
          </cell>
        </row>
        <row r="210">
          <cell r="A210" t="str">
            <v>Technical Revenue</v>
          </cell>
          <cell r="G210">
            <v>0</v>
          </cell>
          <cell r="H210">
            <v>600.5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% of WTG Revenues</v>
          </cell>
          <cell r="H211">
            <v>3.77269585977257E-2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</row>
        <row r="214">
          <cell r="A214" t="str">
            <v>CHINA - Excl. Tower &amp; Electricals</v>
          </cell>
        </row>
        <row r="215">
          <cell r="A215" t="str">
            <v>Revenues (Rs Million)</v>
          </cell>
          <cell r="E215">
            <v>0</v>
          </cell>
          <cell r="F215">
            <v>0</v>
          </cell>
          <cell r="G215">
            <v>0</v>
          </cell>
          <cell r="H215">
            <v>3000</v>
          </cell>
          <cell r="I215">
            <v>5925.586963205903</v>
          </cell>
          <cell r="J215">
            <v>22554.265378702472</v>
          </cell>
          <cell r="K215">
            <v>36675.490932308086</v>
          </cell>
          <cell r="L215">
            <v>49883.252104305539</v>
          </cell>
          <cell r="M215">
            <v>62821.720618859785</v>
          </cell>
          <cell r="N215">
            <v>79116.104404376543</v>
          </cell>
          <cell r="O215">
            <v>95651.370224891245</v>
          </cell>
          <cell r="P215">
            <v>106005.63105173573</v>
          </cell>
        </row>
        <row r="216">
          <cell r="I216">
            <v>0.97519565440196776</v>
          </cell>
          <cell r="J216">
            <v>2.8062500000000008</v>
          </cell>
          <cell r="K216">
            <v>0.62609999999999988</v>
          </cell>
          <cell r="L216">
            <v>0.36012500000000003</v>
          </cell>
          <cell r="M216">
            <v>0.25937499999999991</v>
          </cell>
          <cell r="N216">
            <v>0.25937500000000013</v>
          </cell>
          <cell r="O216">
            <v>0.20900000000000007</v>
          </cell>
          <cell r="P216">
            <v>0.10825000000000018</v>
          </cell>
        </row>
        <row r="217">
          <cell r="A217" t="str">
            <v>Sales (MW)</v>
          </cell>
          <cell r="H217">
            <v>100</v>
          </cell>
          <cell r="I217">
            <v>133.75</v>
          </cell>
          <cell r="J217">
            <v>501.5625</v>
          </cell>
          <cell r="K217">
            <v>807.51562499999989</v>
          </cell>
          <cell r="L217">
            <v>1090.1460937499999</v>
          </cell>
          <cell r="M217">
            <v>1362.6826171874998</v>
          </cell>
          <cell r="N217">
            <v>1703.3532714843748</v>
          </cell>
          <cell r="O217">
            <v>2044.0239257812495</v>
          </cell>
          <cell r="P217">
            <v>2248.4263183593748</v>
          </cell>
        </row>
        <row r="218">
          <cell r="I218">
            <v>0.33749999999999991</v>
          </cell>
          <cell r="J218">
            <v>2.75</v>
          </cell>
          <cell r="K218">
            <v>0.60999999999999988</v>
          </cell>
          <cell r="L218">
            <v>0.35000000000000009</v>
          </cell>
          <cell r="M218">
            <v>0.25</v>
          </cell>
          <cell r="N218">
            <v>0.25</v>
          </cell>
          <cell r="O218">
            <v>0.19999999999999996</v>
          </cell>
          <cell r="P218">
            <v>0.10000000000000009</v>
          </cell>
        </row>
        <row r="219">
          <cell r="A219" t="str">
            <v>Realization (Rs million / MW)</v>
          </cell>
          <cell r="H219">
            <v>30</v>
          </cell>
          <cell r="I219">
            <v>44.303453930511424</v>
          </cell>
          <cell r="J219">
            <v>44.968005739469106</v>
          </cell>
          <cell r="K219">
            <v>45.417685796863793</v>
          </cell>
          <cell r="L219">
            <v>45.758318440340275</v>
          </cell>
          <cell r="M219">
            <v>46.101505828642829</v>
          </cell>
          <cell r="N219">
            <v>46.447267122357651</v>
          </cell>
          <cell r="O219">
            <v>46.79562162577534</v>
          </cell>
          <cell r="P219">
            <v>47.146588787968653</v>
          </cell>
        </row>
        <row r="221">
          <cell r="A221" t="str">
            <v>No of turbines</v>
          </cell>
        </row>
        <row r="222">
          <cell r="A222" t="str">
            <v>1.25 MW</v>
          </cell>
          <cell r="H222">
            <v>80</v>
          </cell>
          <cell r="I222">
            <v>107</v>
          </cell>
          <cell r="J222">
            <v>401.25</v>
          </cell>
          <cell r="K222">
            <v>646.01249999999993</v>
          </cell>
          <cell r="L222">
            <v>872.11687499999994</v>
          </cell>
          <cell r="M222">
            <v>1090.1460937499999</v>
          </cell>
          <cell r="N222">
            <v>1362.6826171874998</v>
          </cell>
          <cell r="O222">
            <v>1635.2191406249997</v>
          </cell>
          <cell r="P222">
            <v>1798.7410546874999</v>
          </cell>
        </row>
        <row r="223">
          <cell r="A223" t="str">
            <v>1.50 MW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 t="str">
            <v>2.10 MW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 t="str">
            <v>Total (MW)</v>
          </cell>
          <cell r="H225">
            <v>100</v>
          </cell>
          <cell r="I225">
            <v>133.75</v>
          </cell>
          <cell r="J225">
            <v>501.5625</v>
          </cell>
          <cell r="K225">
            <v>807.51562499999989</v>
          </cell>
          <cell r="L225">
            <v>1090.1460937499999</v>
          </cell>
          <cell r="M225">
            <v>1362.6826171874998</v>
          </cell>
          <cell r="N225">
            <v>1703.3532714843748</v>
          </cell>
          <cell r="O225">
            <v>2044.0239257812495</v>
          </cell>
          <cell r="P225">
            <v>2248.4263183593748</v>
          </cell>
        </row>
        <row r="226">
          <cell r="A226" t="str">
            <v>YoY Growth</v>
          </cell>
          <cell r="J226">
            <v>2.75</v>
          </cell>
          <cell r="K226">
            <v>0.61</v>
          </cell>
          <cell r="L226">
            <v>0.35</v>
          </cell>
          <cell r="M226">
            <v>0.25</v>
          </cell>
          <cell r="N226">
            <v>0.25</v>
          </cell>
          <cell r="O226">
            <v>0.2</v>
          </cell>
          <cell r="P226">
            <v>0.1</v>
          </cell>
        </row>
        <row r="228">
          <cell r="A228" t="str">
            <v>Discount to Adj. Domestic Realization</v>
          </cell>
          <cell r="H228">
            <v>0.10255869934481907</v>
          </cell>
          <cell r="I228">
            <v>0.2</v>
          </cell>
          <cell r="J228">
            <v>0.2</v>
          </cell>
          <cell r="K228">
            <v>0.2</v>
          </cell>
          <cell r="L228">
            <v>0.2</v>
          </cell>
          <cell r="M228">
            <v>0.2</v>
          </cell>
          <cell r="N228">
            <v>0.2</v>
          </cell>
          <cell r="O228">
            <v>0.2</v>
          </cell>
          <cell r="P228">
            <v>0.2</v>
          </cell>
        </row>
        <row r="229">
          <cell r="A229" t="str">
            <v>Revenue per turbine (Rs m)</v>
          </cell>
        </row>
        <row r="230">
          <cell r="A230" t="str">
            <v>1.25 MW</v>
          </cell>
          <cell r="H230">
            <v>37.5</v>
          </cell>
          <cell r="I230">
            <v>55.379317413139283</v>
          </cell>
          <cell r="J230">
            <v>56.210007174336376</v>
          </cell>
          <cell r="K230">
            <v>56.772107246079742</v>
          </cell>
          <cell r="L230">
            <v>57.197898050425344</v>
          </cell>
          <cell r="M230">
            <v>57.626882285803532</v>
          </cell>
          <cell r="N230">
            <v>58.059083902947059</v>
          </cell>
          <cell r="O230">
            <v>58.494527032219167</v>
          </cell>
          <cell r="P230">
            <v>58.933235984960817</v>
          </cell>
        </row>
        <row r="231">
          <cell r="A231" t="str">
            <v>1.50 MW</v>
          </cell>
          <cell r="H231">
            <v>58.113695788812073</v>
          </cell>
          <cell r="I231">
            <v>66.455180895767143</v>
          </cell>
          <cell r="J231">
            <v>67.452008609203645</v>
          </cell>
          <cell r="K231">
            <v>68.126528695295676</v>
          </cell>
          <cell r="L231">
            <v>68.637477660510399</v>
          </cell>
          <cell r="M231">
            <v>69.152258742964236</v>
          </cell>
          <cell r="N231">
            <v>69.670900683536473</v>
          </cell>
          <cell r="O231">
            <v>70.19343243866301</v>
          </cell>
          <cell r="P231">
            <v>70.71988318195298</v>
          </cell>
        </row>
        <row r="232">
          <cell r="A232" t="str">
            <v>2.10 MW</v>
          </cell>
          <cell r="H232">
            <v>81.359174104336901</v>
          </cell>
          <cell r="I232">
            <v>93.037253254074002</v>
          </cell>
          <cell r="J232">
            <v>94.432812052885112</v>
          </cell>
          <cell r="K232">
            <v>95.377140173413963</v>
          </cell>
          <cell r="L232">
            <v>96.092468724714578</v>
          </cell>
          <cell r="M232">
            <v>96.81316224014995</v>
          </cell>
          <cell r="N232">
            <v>97.539260956951068</v>
          </cell>
          <cell r="O232">
            <v>98.270805414128219</v>
          </cell>
          <cell r="P232">
            <v>99.007836454734175</v>
          </cell>
        </row>
        <row r="234">
          <cell r="A234" t="str">
            <v>Revenues</v>
          </cell>
        </row>
        <row r="235">
          <cell r="A235" t="str">
            <v>1.25 MW</v>
          </cell>
          <cell r="H235">
            <v>3000</v>
          </cell>
          <cell r="I235">
            <v>5925.586963205903</v>
          </cell>
          <cell r="J235">
            <v>22554.265378702472</v>
          </cell>
          <cell r="K235">
            <v>36675.490932308086</v>
          </cell>
          <cell r="L235">
            <v>49883.252104305539</v>
          </cell>
          <cell r="M235">
            <v>62821.720618859785</v>
          </cell>
          <cell r="N235">
            <v>79116.104404376543</v>
          </cell>
          <cell r="O235">
            <v>95651.370224891245</v>
          </cell>
          <cell r="P235">
            <v>106005.63105173573</v>
          </cell>
        </row>
        <row r="236">
          <cell r="A236" t="str">
            <v>1.50 MW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2.10 MW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Total</v>
          </cell>
          <cell r="H238">
            <v>3000</v>
          </cell>
          <cell r="I238">
            <v>5925.586963205903</v>
          </cell>
          <cell r="J238">
            <v>22554.265378702472</v>
          </cell>
          <cell r="K238">
            <v>36675.490932308086</v>
          </cell>
          <cell r="L238">
            <v>49883.252104305539</v>
          </cell>
          <cell r="M238">
            <v>62821.720618859785</v>
          </cell>
          <cell r="N238">
            <v>79116.104404376543</v>
          </cell>
          <cell r="O238">
            <v>95651.370224891245</v>
          </cell>
          <cell r="P238">
            <v>106005.63105173573</v>
          </cell>
        </row>
        <row r="239">
          <cell r="A239" t="str">
            <v>Reported / Actuals</v>
          </cell>
          <cell r="H239">
            <v>3000</v>
          </cell>
        </row>
        <row r="240">
          <cell r="A240" t="str">
            <v>Technical Revenue</v>
          </cell>
          <cell r="H240">
            <v>142.90000000000009</v>
          </cell>
          <cell r="I240">
            <v>177.76760889617708</v>
          </cell>
          <cell r="J240">
            <v>608.96516522496677</v>
          </cell>
          <cell r="K240">
            <v>891.21442965508641</v>
          </cell>
          <cell r="L240">
            <v>1090.9467235211621</v>
          </cell>
          <cell r="M240">
            <v>1236.5199269410173</v>
          </cell>
          <cell r="N240">
            <v>1401.5180546922095</v>
          </cell>
          <cell r="O240">
            <v>1524.991795310593</v>
          </cell>
          <cell r="P240">
            <v>1521.0649414376685</v>
          </cell>
        </row>
        <row r="241">
          <cell r="A241" t="str">
            <v>% of WTG Revenues</v>
          </cell>
          <cell r="H241">
            <v>4.7633333333333361E-2</v>
          </cell>
          <cell r="I241">
            <v>0.03</v>
          </cell>
          <cell r="J241">
            <v>2.7E-2</v>
          </cell>
          <cell r="K241">
            <v>2.4299999999999999E-2</v>
          </cell>
          <cell r="L241">
            <v>2.1870000000000001E-2</v>
          </cell>
          <cell r="M241">
            <v>1.9683000000000003E-2</v>
          </cell>
          <cell r="N241">
            <v>1.7714700000000003E-2</v>
          </cell>
          <cell r="O241">
            <v>1.5943230000000003E-2</v>
          </cell>
          <cell r="P241">
            <v>1.4348907000000003E-2</v>
          </cell>
        </row>
        <row r="243">
          <cell r="A243" t="str">
            <v>EUROPE</v>
          </cell>
        </row>
        <row r="244">
          <cell r="A244" t="str">
            <v>No of turbines</v>
          </cell>
          <cell r="I244">
            <v>0.74401360544217676</v>
          </cell>
          <cell r="J244">
            <v>0.90538079470198674</v>
          </cell>
          <cell r="K244">
            <v>1.02534375</v>
          </cell>
          <cell r="L244">
            <v>1.0714121178375535</v>
          </cell>
          <cell r="M244">
            <v>1.1195503227567845</v>
          </cell>
          <cell r="N244">
            <v>1.2165095338983052</v>
          </cell>
          <cell r="O244">
            <v>1.2165095338983052</v>
          </cell>
          <cell r="P244">
            <v>1.2165095338983052</v>
          </cell>
        </row>
        <row r="245">
          <cell r="A245" t="str">
            <v>1.25 MW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 t="str">
            <v>1.50 MW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 t="str">
            <v>2.10 MW</v>
          </cell>
          <cell r="H247">
            <v>5</v>
          </cell>
          <cell r="I247">
            <v>142</v>
          </cell>
          <cell r="J247">
            <v>106.5</v>
          </cell>
          <cell r="K247">
            <v>170.4</v>
          </cell>
          <cell r="L247">
            <v>243.672</v>
          </cell>
          <cell r="M247">
            <v>337.24204799999995</v>
          </cell>
          <cell r="N247">
            <v>440.84280514559993</v>
          </cell>
          <cell r="O247">
            <v>549.18433293818259</v>
          </cell>
          <cell r="P247">
            <v>657.15836626849284</v>
          </cell>
        </row>
        <row r="248">
          <cell r="A248" t="str">
            <v>Total MW</v>
          </cell>
          <cell r="F248">
            <v>0</v>
          </cell>
          <cell r="G248">
            <v>0</v>
          </cell>
          <cell r="H248">
            <v>10.5</v>
          </cell>
          <cell r="I248">
            <v>298.2</v>
          </cell>
          <cell r="J248">
            <v>223.65</v>
          </cell>
          <cell r="K248">
            <v>357.84000000000003</v>
          </cell>
          <cell r="L248">
            <v>511.71120000000002</v>
          </cell>
          <cell r="M248">
            <v>708.20830079999996</v>
          </cell>
          <cell r="N248">
            <v>925.76989080575993</v>
          </cell>
          <cell r="O248">
            <v>1153.2870991701834</v>
          </cell>
          <cell r="P248">
            <v>1380.032569163835</v>
          </cell>
          <cell r="U248">
            <v>198</v>
          </cell>
        </row>
        <row r="249">
          <cell r="G249">
            <v>185.1</v>
          </cell>
          <cell r="I249">
            <v>5</v>
          </cell>
          <cell r="J249">
            <v>-0.25</v>
          </cell>
          <cell r="K249">
            <v>0.6</v>
          </cell>
          <cell r="L249">
            <v>0.43</v>
          </cell>
          <cell r="M249">
            <v>0.38400000000000001</v>
          </cell>
          <cell r="N249">
            <v>0.30720000000000003</v>
          </cell>
          <cell r="O249">
            <v>0.24576000000000003</v>
          </cell>
          <cell r="P249">
            <v>0.19660800000000003</v>
          </cell>
        </row>
        <row r="250">
          <cell r="A250" t="str">
            <v>Realization (Rs Million / MW)</v>
          </cell>
          <cell r="H250">
            <v>43.80952380952381</v>
          </cell>
          <cell r="I250">
            <v>44.043298999999998</v>
          </cell>
          <cell r="J250">
            <v>54.021944374999997</v>
          </cell>
          <cell r="K250">
            <v>55.266028124999998</v>
          </cell>
          <cell r="L250">
            <v>54.281646857812504</v>
          </cell>
          <cell r="M250">
            <v>53.467422154945318</v>
          </cell>
          <cell r="N250">
            <v>57.641670112947544</v>
          </cell>
          <cell r="O250">
            <v>56.777045061253332</v>
          </cell>
          <cell r="P250">
            <v>55.92538938533454</v>
          </cell>
        </row>
        <row r="251">
          <cell r="A251" t="str">
            <v xml:space="preserve">Realization (US$/MW) </v>
          </cell>
          <cell r="H251">
            <v>0.96838027872510624</v>
          </cell>
          <cell r="I251">
            <v>1.0936999999999999</v>
          </cell>
          <cell r="J251">
            <v>1.3671249999999999</v>
          </cell>
          <cell r="K251">
            <v>1.43548125</v>
          </cell>
          <cell r="L251">
            <v>1.43548125</v>
          </cell>
          <cell r="M251">
            <v>1.43548125</v>
          </cell>
          <cell r="N251">
            <v>1.43548125</v>
          </cell>
          <cell r="O251">
            <v>1.43548125</v>
          </cell>
          <cell r="P251">
            <v>1.43548125</v>
          </cell>
        </row>
        <row r="252">
          <cell r="A252" t="str">
            <v>Change in YoY Realization</v>
          </cell>
          <cell r="I252">
            <v>7.4999999999999997E-2</v>
          </cell>
          <cell r="J252">
            <v>0.25</v>
          </cell>
          <cell r="K252">
            <v>0.05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 t="str">
            <v>Revenue per turbine (US$ m)</v>
          </cell>
        </row>
        <row r="254">
          <cell r="A254" t="str">
            <v>1.25 MW</v>
          </cell>
          <cell r="H254">
            <v>1.2104753484063828</v>
          </cell>
          <cell r="I254">
            <v>1.3671249999999999</v>
          </cell>
          <cell r="J254">
            <v>1.7089062499999998</v>
          </cell>
          <cell r="K254">
            <v>1.7943515625000002</v>
          </cell>
          <cell r="L254">
            <v>1.7943515625000002</v>
          </cell>
          <cell r="M254">
            <v>1.7943515625000002</v>
          </cell>
          <cell r="N254">
            <v>1.7943515625000002</v>
          </cell>
          <cell r="O254">
            <v>1.7943515625000002</v>
          </cell>
          <cell r="P254">
            <v>1.7943515625000002</v>
          </cell>
        </row>
        <row r="255">
          <cell r="A255" t="str">
            <v>1.50 MW</v>
          </cell>
          <cell r="H255">
            <v>1.4525704180876593</v>
          </cell>
          <cell r="I255">
            <v>1.6405499999999997</v>
          </cell>
          <cell r="J255">
            <v>2.0506875</v>
          </cell>
          <cell r="K255">
            <v>2.1532218749999998</v>
          </cell>
          <cell r="L255">
            <v>2.1532218749999998</v>
          </cell>
          <cell r="M255">
            <v>2.1532218749999998</v>
          </cell>
          <cell r="N255">
            <v>2.1532218749999998</v>
          </cell>
          <cell r="O255">
            <v>2.1532218749999998</v>
          </cell>
          <cell r="P255">
            <v>2.1532218749999998</v>
          </cell>
        </row>
        <row r="256">
          <cell r="A256" t="str">
            <v>2.10 MW</v>
          </cell>
          <cell r="H256">
            <v>2.0335985853227232</v>
          </cell>
          <cell r="I256">
            <v>2.29677</v>
          </cell>
          <cell r="J256">
            <v>2.8709625000000001</v>
          </cell>
          <cell r="K256">
            <v>3.0145106250000002</v>
          </cell>
          <cell r="L256">
            <v>3.0145106250000002</v>
          </cell>
          <cell r="M256">
            <v>3.0145106250000002</v>
          </cell>
          <cell r="N256">
            <v>3.0145106250000002</v>
          </cell>
          <cell r="O256">
            <v>3.0145106250000002</v>
          </cell>
          <cell r="P256">
            <v>3.0145106250000002</v>
          </cell>
        </row>
        <row r="259">
          <cell r="A259" t="str">
            <v>Total Revenue (Rs m)</v>
          </cell>
        </row>
        <row r="260">
          <cell r="A260" t="str">
            <v>1.25 MW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 t="str">
            <v>1.50 MW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 t="str">
            <v>2.10 MW</v>
          </cell>
          <cell r="H262">
            <v>460</v>
          </cell>
          <cell r="I262">
            <v>13133.711761800001</v>
          </cell>
          <cell r="J262">
            <v>12082.007859468751</v>
          </cell>
          <cell r="K262">
            <v>19776.395504250002</v>
          </cell>
          <cell r="L262">
            <v>27776.526651587468</v>
          </cell>
          <cell r="M262">
            <v>37866.072192510095</v>
          </cell>
          <cell r="N262">
            <v>53362.922646325089</v>
          </cell>
          <cell r="O262">
            <v>65480.233598147643</v>
          </cell>
          <cell r="P262">
            <v>77178.85879493109</v>
          </cell>
        </row>
        <row r="263">
          <cell r="A263" t="str">
            <v>Total Revenue</v>
          </cell>
          <cell r="H263">
            <v>460</v>
          </cell>
          <cell r="I263">
            <v>13133.711761800001</v>
          </cell>
          <cell r="J263">
            <v>12082.007859468751</v>
          </cell>
          <cell r="K263">
            <v>19776.395504250002</v>
          </cell>
          <cell r="L263">
            <v>27776.526651587468</v>
          </cell>
          <cell r="M263">
            <v>37866.072192510095</v>
          </cell>
          <cell r="N263">
            <v>53362.922646325089</v>
          </cell>
          <cell r="O263">
            <v>65480.233598147643</v>
          </cell>
          <cell r="P263">
            <v>77178.85879493109</v>
          </cell>
        </row>
        <row r="264">
          <cell r="A264" t="str">
            <v>Reported / Actuals</v>
          </cell>
          <cell r="H264">
            <v>460</v>
          </cell>
        </row>
        <row r="265">
          <cell r="J265">
            <v>0.90538079470198674</v>
          </cell>
          <cell r="K265">
            <v>1.02534375</v>
          </cell>
          <cell r="L265">
            <v>1.0714121178375535</v>
          </cell>
          <cell r="M265">
            <v>1.1195503227567845</v>
          </cell>
          <cell r="N265">
            <v>1.2165095338983052</v>
          </cell>
          <cell r="O265">
            <v>1.2165095338983052</v>
          </cell>
          <cell r="P265">
            <v>1.2165095338983052</v>
          </cell>
        </row>
        <row r="266">
          <cell r="A266" t="str">
            <v>AUSTRALIA</v>
          </cell>
        </row>
        <row r="267">
          <cell r="A267" t="str">
            <v>No of turbines</v>
          </cell>
        </row>
        <row r="268">
          <cell r="A268" t="str">
            <v>1.25 MW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 t="str">
            <v>1.50 MW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2.10 MW</v>
          </cell>
          <cell r="H270">
            <v>1</v>
          </cell>
          <cell r="I270">
            <v>68</v>
          </cell>
          <cell r="J270">
            <v>153</v>
          </cell>
          <cell r="K270">
            <v>214.2</v>
          </cell>
          <cell r="L270">
            <v>272.03399999999999</v>
          </cell>
          <cell r="M270">
            <v>341.67470399999996</v>
          </cell>
          <cell r="N270">
            <v>420.39655580159996</v>
          </cell>
          <cell r="O270">
            <v>507.56998561261975</v>
          </cell>
          <cell r="P270">
            <v>602.29472660758938</v>
          </cell>
        </row>
        <row r="271">
          <cell r="A271" t="str">
            <v>Total (MW)</v>
          </cell>
          <cell r="G271">
            <v>0.30000000000001137</v>
          </cell>
          <cell r="H271">
            <v>2.1</v>
          </cell>
          <cell r="I271">
            <v>142.80000000000001</v>
          </cell>
          <cell r="J271">
            <v>321.3</v>
          </cell>
          <cell r="K271">
            <v>449.82</v>
          </cell>
          <cell r="L271">
            <v>571.27139999999997</v>
          </cell>
          <cell r="M271">
            <v>717.5168784</v>
          </cell>
          <cell r="N271">
            <v>882.83276718335992</v>
          </cell>
          <cell r="O271">
            <v>1065.8969697865016</v>
          </cell>
          <cell r="P271">
            <v>1264.8189258759378</v>
          </cell>
        </row>
        <row r="272">
          <cell r="A272" t="str">
            <v>YoY Growth</v>
          </cell>
          <cell r="G272">
            <v>0.24000000000000909</v>
          </cell>
          <cell r="J272">
            <v>1.25</v>
          </cell>
          <cell r="K272">
            <v>0.4</v>
          </cell>
          <cell r="L272">
            <v>0.27</v>
          </cell>
          <cell r="M272">
            <v>0.25600000000000006</v>
          </cell>
          <cell r="N272">
            <v>0.23040000000000005</v>
          </cell>
          <cell r="O272">
            <v>0.20736000000000004</v>
          </cell>
          <cell r="P272">
            <v>0.18662400000000004</v>
          </cell>
        </row>
        <row r="274">
          <cell r="A274" t="str">
            <v>Realization (Rs Million / MW)</v>
          </cell>
          <cell r="H274">
            <v>64.693200000000004</v>
          </cell>
          <cell r="I274">
            <v>52.811809609999997</v>
          </cell>
          <cell r="J274">
            <v>54.412753652250004</v>
          </cell>
          <cell r="K274">
            <v>55.66583743875001</v>
          </cell>
          <cell r="L274">
            <v>57.408051637315985</v>
          </cell>
          <cell r="M274">
            <v>57.677869480011374</v>
          </cell>
          <cell r="N274">
            <v>62.180830707525651</v>
          </cell>
          <cell r="O274">
            <v>61.24811824691276</v>
          </cell>
          <cell r="P274">
            <v>60.32939647320908</v>
          </cell>
        </row>
        <row r="275">
          <cell r="A275" t="str">
            <v xml:space="preserve">Realization (US$/MW) </v>
          </cell>
          <cell r="H275">
            <v>1.43</v>
          </cell>
          <cell r="I275">
            <v>1.3114429999999999</v>
          </cell>
          <cell r="J275">
            <v>1.3770151500000001</v>
          </cell>
          <cell r="K275">
            <v>1.4458659075000002</v>
          </cell>
          <cell r="L275">
            <v>1.5181592028750004</v>
          </cell>
          <cell r="M275">
            <v>1.5485223869325004</v>
          </cell>
          <cell r="N275">
            <v>1.5485223869325004</v>
          </cell>
          <cell r="O275">
            <v>1.5485223869325004</v>
          </cell>
          <cell r="P275">
            <v>1.5485223869325004</v>
          </cell>
        </row>
        <row r="276">
          <cell r="A276" t="str">
            <v>Change in YoY Realization</v>
          </cell>
          <cell r="J276">
            <v>0.05</v>
          </cell>
          <cell r="K276">
            <v>0.05</v>
          </cell>
          <cell r="L276">
            <v>0.05</v>
          </cell>
          <cell r="M276">
            <v>0.02</v>
          </cell>
          <cell r="N276">
            <v>0</v>
          </cell>
          <cell r="O276">
            <v>0</v>
          </cell>
          <cell r="P276">
            <v>0</v>
          </cell>
        </row>
        <row r="277">
          <cell r="A277" t="str">
            <v>Revenue per turbine (US$ m)</v>
          </cell>
        </row>
        <row r="278">
          <cell r="A278" t="str">
            <v>1.25 MW</v>
          </cell>
          <cell r="H278">
            <v>1.7874999999999999</v>
          </cell>
          <cell r="I278">
            <v>1.6393037499999998</v>
          </cell>
          <cell r="J278">
            <v>1.7212689375000001</v>
          </cell>
          <cell r="K278">
            <v>1.8073323843750002</v>
          </cell>
          <cell r="L278">
            <v>1.8976990035937504</v>
          </cell>
          <cell r="M278">
            <v>1.9356529836656255</v>
          </cell>
          <cell r="N278">
            <v>1.9356529836656255</v>
          </cell>
          <cell r="O278">
            <v>1.9356529836656255</v>
          </cell>
          <cell r="P278">
            <v>1.9356529836656255</v>
          </cell>
        </row>
        <row r="279">
          <cell r="A279" t="str">
            <v>1.50 MW</v>
          </cell>
          <cell r="H279">
            <v>2.145</v>
          </cell>
          <cell r="I279">
            <v>1.9671645</v>
          </cell>
          <cell r="J279">
            <v>2.0655227250000001</v>
          </cell>
          <cell r="K279">
            <v>2.1687988612500004</v>
          </cell>
          <cell r="L279">
            <v>2.2772388043125007</v>
          </cell>
          <cell r="M279">
            <v>2.3227835803987507</v>
          </cell>
          <cell r="N279">
            <v>2.3227835803987507</v>
          </cell>
          <cell r="O279">
            <v>2.3227835803987507</v>
          </cell>
          <cell r="P279">
            <v>2.3227835803987507</v>
          </cell>
        </row>
        <row r="280">
          <cell r="A280" t="str">
            <v>2.10 MW</v>
          </cell>
          <cell r="H280">
            <v>3.0030000000000001</v>
          </cell>
          <cell r="I280">
            <v>2.7540303000000002</v>
          </cell>
          <cell r="J280">
            <v>2.8917318150000004</v>
          </cell>
          <cell r="K280">
            <v>3.0363184057500008</v>
          </cell>
          <cell r="L280">
            <v>3.1881343260375008</v>
          </cell>
          <cell r="M280">
            <v>3.2518970125582509</v>
          </cell>
          <cell r="N280">
            <v>3.2518970125582509</v>
          </cell>
          <cell r="O280">
            <v>3.2518970125582509</v>
          </cell>
          <cell r="P280">
            <v>3.2518970125582509</v>
          </cell>
        </row>
        <row r="282">
          <cell r="A282" t="str">
            <v>Total Revenue (Rs m)</v>
          </cell>
        </row>
        <row r="283">
          <cell r="A283" t="str">
            <v>1.25 MW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1.50 MW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 t="str">
            <v>2.10 MW</v>
          </cell>
          <cell r="H285">
            <v>135.85572000000002</v>
          </cell>
          <cell r="I285">
            <v>7541.5264123080005</v>
          </cell>
          <cell r="J285">
            <v>17482.817748467929</v>
          </cell>
          <cell r="K285">
            <v>25039.606996698531</v>
          </cell>
          <cell r="L285">
            <v>32795.578030121796</v>
          </cell>
          <cell r="M285">
            <v>41384.844862060381</v>
          </cell>
          <cell r="N285">
            <v>54895.27483928491</v>
          </cell>
          <cell r="O285">
            <v>65284.183644509641</v>
          </cell>
          <cell r="P285">
            <v>76305.762445987901</v>
          </cell>
        </row>
        <row r="286">
          <cell r="A286" t="str">
            <v>Total Revenue</v>
          </cell>
          <cell r="H286">
            <v>135.85572000000002</v>
          </cell>
          <cell r="I286">
            <v>7541.5264123080005</v>
          </cell>
          <cell r="J286">
            <v>17482.817748467929</v>
          </cell>
          <cell r="K286">
            <v>25039.606996698531</v>
          </cell>
          <cell r="L286">
            <v>32795.578030121796</v>
          </cell>
          <cell r="M286">
            <v>41384.844862060381</v>
          </cell>
          <cell r="N286">
            <v>54895.27483928491</v>
          </cell>
          <cell r="O286">
            <v>65284.183644509641</v>
          </cell>
          <cell r="P286">
            <v>76305.762445987901</v>
          </cell>
        </row>
        <row r="288">
          <cell r="A288" t="str">
            <v>REST OF THE WORLD (Ex. Australia)</v>
          </cell>
        </row>
        <row r="289">
          <cell r="A289" t="str">
            <v>Revenues (Rs Million)</v>
          </cell>
          <cell r="H289">
            <v>584.14427999999998</v>
          </cell>
          <cell r="I289">
            <v>6750.709818557938</v>
          </cell>
          <cell r="J289">
            <v>9472.5266160132414</v>
          </cell>
          <cell r="K289">
            <v>16021.910386128331</v>
          </cell>
          <cell r="L289">
            <v>23853.436891431549</v>
          </cell>
          <cell r="M289">
            <v>32683.368580655093</v>
          </cell>
          <cell r="N289">
            <v>46605.176992143126</v>
          </cell>
          <cell r="O289">
            <v>58697.374856595379</v>
          </cell>
          <cell r="P289">
            <v>72316.008717628458</v>
          </cell>
        </row>
        <row r="290">
          <cell r="I290">
            <v>10.55657951244158</v>
          </cell>
          <cell r="J290">
            <v>0.4031897193940901</v>
          </cell>
          <cell r="K290">
            <v>0.69140832595217017</v>
          </cell>
          <cell r="L290">
            <v>0.48880104285714299</v>
          </cell>
          <cell r="M290">
            <v>0.37017440000000024</v>
          </cell>
          <cell r="N290">
            <v>0.42596002236220509</v>
          </cell>
          <cell r="O290">
            <v>0.25946040000000004</v>
          </cell>
          <cell r="P290">
            <v>0.2320143600000002</v>
          </cell>
        </row>
        <row r="291">
          <cell r="A291" t="str">
            <v>Sales (MW)</v>
          </cell>
          <cell r="H291">
            <v>14.700000000000001</v>
          </cell>
          <cell r="I291">
            <v>168</v>
          </cell>
          <cell r="J291">
            <v>218.4</v>
          </cell>
          <cell r="K291">
            <v>349.44000000000005</v>
          </cell>
          <cell r="L291">
            <v>499.69920000000002</v>
          </cell>
          <cell r="M291">
            <v>671.59572480000008</v>
          </cell>
          <cell r="N291">
            <v>879.52176119808018</v>
          </cell>
          <cell r="O291">
            <v>1124.5917047383132</v>
          </cell>
          <cell r="P291">
            <v>1406.6123140857685</v>
          </cell>
        </row>
        <row r="292">
          <cell r="I292">
            <v>10.428571428571427</v>
          </cell>
          <cell r="J292">
            <v>0.30000000000000004</v>
          </cell>
          <cell r="K292">
            <v>0.60000000000000031</v>
          </cell>
          <cell r="L292">
            <v>0.42999999999999994</v>
          </cell>
          <cell r="M292">
            <v>0.34400000000000008</v>
          </cell>
          <cell r="N292">
            <v>0.3096000000000001</v>
          </cell>
          <cell r="O292">
            <v>0.27864</v>
          </cell>
          <cell r="P292">
            <v>0.25077600000000011</v>
          </cell>
        </row>
        <row r="293">
          <cell r="A293" t="str">
            <v>Realization (Rs million / MW)</v>
          </cell>
          <cell r="H293">
            <v>39.737706122448976</v>
          </cell>
          <cell r="I293">
            <v>40.182796539035344</v>
          </cell>
          <cell r="J293">
            <v>43.372374615445246</v>
          </cell>
          <cell r="K293">
            <v>45.850247213050388</v>
          </cell>
          <cell r="L293">
            <v>47.735591514718351</v>
          </cell>
          <cell r="M293">
            <v>48.665242159467496</v>
          </cell>
          <cell r="N293">
            <v>52.989225563512818</v>
          </cell>
          <cell r="O293">
            <v>52.194387180060126</v>
          </cell>
          <cell r="P293">
            <v>51.41147137235923</v>
          </cell>
        </row>
        <row r="295">
          <cell r="A295" t="str">
            <v>No of turbines</v>
          </cell>
        </row>
        <row r="296">
          <cell r="A296" t="str">
            <v>1.25 MW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1.50 MW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2.10 MW</v>
          </cell>
          <cell r="H298">
            <v>7</v>
          </cell>
          <cell r="I298">
            <v>80</v>
          </cell>
          <cell r="J298">
            <v>104</v>
          </cell>
          <cell r="K298">
            <v>166.4</v>
          </cell>
          <cell r="L298">
            <v>237.952</v>
          </cell>
          <cell r="M298">
            <v>319.80748800000003</v>
          </cell>
          <cell r="N298">
            <v>418.81988628480008</v>
          </cell>
          <cell r="O298">
            <v>535.51985939919678</v>
          </cell>
          <cell r="P298">
            <v>669.81538765988978</v>
          </cell>
        </row>
        <row r="299">
          <cell r="A299" t="str">
            <v>Total</v>
          </cell>
          <cell r="H299">
            <v>14.700000000000001</v>
          </cell>
          <cell r="I299">
            <v>168</v>
          </cell>
          <cell r="J299">
            <v>218.4</v>
          </cell>
          <cell r="K299">
            <v>349.44000000000005</v>
          </cell>
          <cell r="L299">
            <v>499.69920000000002</v>
          </cell>
          <cell r="M299">
            <v>671.59572480000008</v>
          </cell>
          <cell r="N299">
            <v>879.52176119808018</v>
          </cell>
          <cell r="O299">
            <v>1124.5917047383132</v>
          </cell>
          <cell r="P299">
            <v>1406.6123140857685</v>
          </cell>
        </row>
        <row r="300">
          <cell r="A300" t="str">
            <v>YoY Growth</v>
          </cell>
          <cell r="J300">
            <v>0.3</v>
          </cell>
          <cell r="K300">
            <v>0.6</v>
          </cell>
          <cell r="L300">
            <v>0.43</v>
          </cell>
          <cell r="M300">
            <v>0.34400000000000003</v>
          </cell>
          <cell r="N300">
            <v>0.30960000000000004</v>
          </cell>
          <cell r="O300">
            <v>0.27864000000000005</v>
          </cell>
          <cell r="P300">
            <v>0.25077600000000005</v>
          </cell>
        </row>
        <row r="302">
          <cell r="A302" t="str">
            <v>Realization (Rs Million / MW)</v>
          </cell>
          <cell r="H302">
            <v>39.737706122448976</v>
          </cell>
          <cell r="I302">
            <v>40.270000000000003</v>
          </cell>
          <cell r="J302">
            <v>43.466500000000003</v>
          </cell>
          <cell r="K302">
            <v>45.949750000000002</v>
          </cell>
          <cell r="L302">
            <v>47.83918581750001</v>
          </cell>
          <cell r="M302">
            <v>48.770853961295821</v>
          </cell>
          <cell r="N302">
            <v>53.104221140251383</v>
          </cell>
          <cell r="O302">
            <v>52.307657823147615</v>
          </cell>
          <cell r="P302">
            <v>51.523042955800406</v>
          </cell>
        </row>
        <row r="303">
          <cell r="A303" t="str">
            <v xml:space="preserve">Realization (US$/MW) </v>
          </cell>
          <cell r="H303">
            <v>0.87837546689763424</v>
          </cell>
          <cell r="I303">
            <v>1</v>
          </cell>
          <cell r="J303">
            <v>1.1000000000000001</v>
          </cell>
          <cell r="K303">
            <v>1.1935</v>
          </cell>
          <cell r="L303">
            <v>1.2651100000000002</v>
          </cell>
          <cell r="M303">
            <v>1.3093888500000002</v>
          </cell>
          <cell r="N303">
            <v>1.3224827385000002</v>
          </cell>
          <cell r="O303">
            <v>1.3224827385000002</v>
          </cell>
          <cell r="P303">
            <v>1.3224827385000002</v>
          </cell>
        </row>
        <row r="304">
          <cell r="A304" t="str">
            <v>Change in YoY Realization</v>
          </cell>
          <cell r="I304">
            <v>0.13600000000000001</v>
          </cell>
          <cell r="J304">
            <v>0.1</v>
          </cell>
          <cell r="K304">
            <v>8.5000000000000006E-2</v>
          </cell>
          <cell r="L304">
            <v>6.0000000000000005E-2</v>
          </cell>
          <cell r="M304">
            <v>3.5000000000000003E-2</v>
          </cell>
          <cell r="N304">
            <v>1.0000000000000002E-2</v>
          </cell>
          <cell r="O304">
            <v>0</v>
          </cell>
          <cell r="P304">
            <v>0</v>
          </cell>
        </row>
        <row r="305">
          <cell r="A305" t="str">
            <v>Revenue per turbine (Rs m)</v>
          </cell>
        </row>
        <row r="306">
          <cell r="A306" t="str">
            <v>1.25 MW</v>
          </cell>
          <cell r="H306">
            <v>1.0979693336220429</v>
          </cell>
          <cell r="I306">
            <v>1.2472931629946409</v>
          </cell>
          <cell r="J306">
            <v>1.3720224792941051</v>
          </cell>
          <cell r="K306">
            <v>1.488644390034104</v>
          </cell>
          <cell r="L306">
            <v>1.5779630534361504</v>
          </cell>
          <cell r="M306">
            <v>1.6331917603064154</v>
          </cell>
          <cell r="N306">
            <v>1.6495236779094795</v>
          </cell>
          <cell r="O306">
            <v>1.6495236779094795</v>
          </cell>
          <cell r="P306">
            <v>1.6495236779094795</v>
          </cell>
        </row>
        <row r="307">
          <cell r="A307" t="str">
            <v>1.50 MW</v>
          </cell>
          <cell r="H307">
            <v>1.3175632003464512</v>
          </cell>
          <cell r="I307">
            <v>1.4967517955935687</v>
          </cell>
          <cell r="J307">
            <v>1.6464269751529257</v>
          </cell>
          <cell r="K307">
            <v>1.7863732680409243</v>
          </cell>
          <cell r="L307">
            <v>1.8935556641233799</v>
          </cell>
          <cell r="M307">
            <v>1.959830112367698</v>
          </cell>
          <cell r="N307">
            <v>1.9794284134913749</v>
          </cell>
          <cell r="O307">
            <v>1.9794284134913749</v>
          </cell>
          <cell r="P307">
            <v>1.9794284134913749</v>
          </cell>
        </row>
        <row r="308">
          <cell r="A308" t="str">
            <v>2.10 MW</v>
          </cell>
          <cell r="H308">
            <v>1.8445884804850319</v>
          </cell>
          <cell r="I308">
            <v>2.0954525138309963</v>
          </cell>
          <cell r="J308">
            <v>2.3049977652140963</v>
          </cell>
          <cell r="K308">
            <v>2.5009225752572943</v>
          </cell>
          <cell r="L308">
            <v>2.6509779297727323</v>
          </cell>
          <cell r="M308">
            <v>2.7437621573147779</v>
          </cell>
          <cell r="N308">
            <v>2.7711997788879259</v>
          </cell>
          <cell r="O308">
            <v>2.7711997788879259</v>
          </cell>
          <cell r="P308">
            <v>2.7711997788879259</v>
          </cell>
        </row>
        <row r="310">
          <cell r="A310" t="str">
            <v>Total Revenue (Rs m)</v>
          </cell>
        </row>
        <row r="311">
          <cell r="A311" t="str">
            <v>1.25 MW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 t="str">
            <v>1.50 MW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 t="str">
            <v>2.10 MW</v>
          </cell>
          <cell r="H313">
            <v>584.14427999999998</v>
          </cell>
          <cell r="I313">
            <v>6750.709818557938</v>
          </cell>
          <cell r="J313">
            <v>9472.5266160132414</v>
          </cell>
          <cell r="K313">
            <v>16021.910386128331</v>
          </cell>
          <cell r="L313">
            <v>23853.436891431549</v>
          </cell>
          <cell r="M313">
            <v>32683.368580655093</v>
          </cell>
          <cell r="N313">
            <v>46605.176992143126</v>
          </cell>
          <cell r="O313">
            <v>58697.374856595379</v>
          </cell>
          <cell r="P313">
            <v>72316.008717628458</v>
          </cell>
        </row>
        <row r="314">
          <cell r="A314" t="str">
            <v>Total</v>
          </cell>
          <cell r="H314">
            <v>584.14427999999998</v>
          </cell>
          <cell r="I314">
            <v>6750.709818557938</v>
          </cell>
          <cell r="J314">
            <v>9472.5266160132414</v>
          </cell>
          <cell r="K314">
            <v>16021.910386128331</v>
          </cell>
          <cell r="L314">
            <v>23853.436891431549</v>
          </cell>
          <cell r="M314">
            <v>32683.368580655093</v>
          </cell>
          <cell r="N314">
            <v>46605.176992143126</v>
          </cell>
          <cell r="O314">
            <v>58697.374856595379</v>
          </cell>
          <cell r="P314">
            <v>72316.008717628458</v>
          </cell>
        </row>
        <row r="315">
          <cell r="A315" t="str">
            <v>Reported / Actuals (RoW)</v>
          </cell>
          <cell r="H315">
            <v>720</v>
          </cell>
        </row>
        <row r="318">
          <cell r="A318" t="str">
            <v>DOMESTIC SUBSIDIARIES - BASIC A/C</v>
          </cell>
          <cell r="E318">
            <v>2004</v>
          </cell>
          <cell r="F318">
            <v>2005</v>
          </cell>
          <cell r="G318">
            <v>2006</v>
          </cell>
          <cell r="H318">
            <v>2007</v>
          </cell>
          <cell r="I318">
            <v>2008</v>
          </cell>
          <cell r="J318">
            <v>2009</v>
          </cell>
          <cell r="K318">
            <v>2010</v>
          </cell>
          <cell r="L318">
            <v>2011</v>
          </cell>
          <cell r="M318">
            <v>2012</v>
          </cell>
          <cell r="N318">
            <v>2013</v>
          </cell>
          <cell r="O318">
            <v>2014</v>
          </cell>
          <cell r="P318">
            <v>2015</v>
          </cell>
        </row>
        <row r="319">
          <cell r="A319" t="str">
            <v>SUZLON INFRASTRUCTURE SERVICES (O&amp;M services, 100% subsidiary)</v>
          </cell>
        </row>
        <row r="320">
          <cell r="A320" t="str">
            <v>Revenues</v>
          </cell>
          <cell r="D320">
            <v>186.7</v>
          </cell>
          <cell r="E320">
            <v>270.42</v>
          </cell>
          <cell r="F320">
            <v>479.83</v>
          </cell>
          <cell r="G320">
            <v>793.6</v>
          </cell>
          <cell r="H320">
            <v>1284.0999999999999</v>
          </cell>
          <cell r="I320">
            <v>3049.1</v>
          </cell>
          <cell r="J320">
            <v>5109.5999999999995</v>
          </cell>
          <cell r="K320">
            <v>7811.28</v>
          </cell>
          <cell r="L320">
            <v>10083.162017470533</v>
          </cell>
          <cell r="M320">
            <v>12775.028514175578</v>
          </cell>
          <cell r="N320">
            <v>15786.029395745438</v>
          </cell>
          <cell r="O320">
            <v>19079.804035389468</v>
          </cell>
          <cell r="P320">
            <v>22635.950165302671</v>
          </cell>
        </row>
        <row r="321">
          <cell r="A321" t="str">
            <v>External i.e. Non-SEL</v>
          </cell>
          <cell r="H321">
            <v>494.81</v>
          </cell>
          <cell r="I321">
            <v>1174.9280982789503</v>
          </cell>
          <cell r="J321">
            <v>2043.84</v>
          </cell>
          <cell r="K321">
            <v>3515.076</v>
          </cell>
          <cell r="L321">
            <v>5041.5810087352666</v>
          </cell>
          <cell r="M321">
            <v>6706.8899699421781</v>
          </cell>
          <cell r="N321">
            <v>8682.3161676599921</v>
          </cell>
          <cell r="O321">
            <v>10970.887320348946</v>
          </cell>
          <cell r="P321">
            <v>13581.570099181605</v>
          </cell>
        </row>
        <row r="322">
          <cell r="A322" t="str">
            <v>External (% of total reveneus)</v>
          </cell>
          <cell r="H322">
            <v>0.3853360330192353</v>
          </cell>
          <cell r="I322">
            <v>0.3853360330192353</v>
          </cell>
          <cell r="J322">
            <v>0.4</v>
          </cell>
          <cell r="K322">
            <v>0.45</v>
          </cell>
          <cell r="L322">
            <v>0.5</v>
          </cell>
          <cell r="M322">
            <v>0.52500000000000002</v>
          </cell>
          <cell r="N322">
            <v>0.55000000000000004</v>
          </cell>
          <cell r="O322">
            <v>0.57500000000000007</v>
          </cell>
          <cell r="P322">
            <v>0.60000000000000009</v>
          </cell>
        </row>
        <row r="323">
          <cell r="A323" t="str">
            <v>Operating Cost</v>
          </cell>
          <cell r="D323">
            <v>140.02499999999998</v>
          </cell>
          <cell r="E323">
            <v>202.815</v>
          </cell>
          <cell r="F323">
            <v>359.8725</v>
          </cell>
          <cell r="G323">
            <v>595.20000000000005</v>
          </cell>
          <cell r="H323">
            <v>995.1774999999999</v>
          </cell>
          <cell r="I323">
            <v>2439.2799999999997</v>
          </cell>
          <cell r="J323">
            <v>4087.6799999999994</v>
          </cell>
          <cell r="K323">
            <v>6249.0239999999994</v>
          </cell>
          <cell r="L323">
            <v>8066.5296139764268</v>
          </cell>
          <cell r="M323">
            <v>10220.022811340463</v>
          </cell>
          <cell r="N323">
            <v>12628.823516596351</v>
          </cell>
          <cell r="O323">
            <v>15263.843228311574</v>
          </cell>
          <cell r="P323">
            <v>18108.760132242136</v>
          </cell>
        </row>
        <row r="324">
          <cell r="A324" t="str">
            <v>Operating Profit</v>
          </cell>
          <cell r="D324">
            <v>46.674999999999997</v>
          </cell>
          <cell r="E324">
            <v>67.605000000000004</v>
          </cell>
          <cell r="F324">
            <v>119.9575</v>
          </cell>
          <cell r="G324">
            <v>198.4</v>
          </cell>
          <cell r="H324">
            <v>288.92250000000001</v>
          </cell>
          <cell r="I324">
            <v>609.82000000000005</v>
          </cell>
          <cell r="J324">
            <v>1021.92</v>
          </cell>
          <cell r="K324">
            <v>1562.2560000000001</v>
          </cell>
          <cell r="L324">
            <v>2016.6324034941067</v>
          </cell>
          <cell r="M324">
            <v>2555.0057028351157</v>
          </cell>
          <cell r="N324">
            <v>3157.2058791490877</v>
          </cell>
          <cell r="O324">
            <v>3815.9608070778941</v>
          </cell>
          <cell r="P324">
            <v>4527.190033060534</v>
          </cell>
        </row>
        <row r="325">
          <cell r="A325" t="str">
            <v>OPM</v>
          </cell>
          <cell r="D325">
            <v>0.25</v>
          </cell>
          <cell r="E325">
            <v>0.25</v>
          </cell>
          <cell r="F325">
            <v>0.25</v>
          </cell>
          <cell r="G325">
            <v>0.25</v>
          </cell>
          <cell r="H325">
            <v>0.22500000000000001</v>
          </cell>
          <cell r="I325">
            <v>0.2</v>
          </cell>
          <cell r="J325">
            <v>0.2</v>
          </cell>
          <cell r="K325">
            <v>0.2</v>
          </cell>
          <cell r="L325">
            <v>0.2</v>
          </cell>
          <cell r="M325">
            <v>0.2</v>
          </cell>
          <cell r="N325">
            <v>0.2</v>
          </cell>
          <cell r="O325">
            <v>0.2</v>
          </cell>
          <cell r="P325">
            <v>0.2</v>
          </cell>
        </row>
        <row r="326">
          <cell r="A326" t="str">
            <v>Pre-tax Profit</v>
          </cell>
          <cell r="G326">
            <v>84</v>
          </cell>
          <cell r="H326">
            <v>71.8</v>
          </cell>
          <cell r="I326">
            <v>243.928</v>
          </cell>
          <cell r="J326">
            <v>408.76799999999997</v>
          </cell>
          <cell r="K326">
            <v>624.90239999999994</v>
          </cell>
          <cell r="L326">
            <v>806.65296139764268</v>
          </cell>
          <cell r="M326">
            <v>1022.0022811340463</v>
          </cell>
          <cell r="N326">
            <v>1262.8823516596351</v>
          </cell>
          <cell r="O326">
            <v>1526.3843228311575</v>
          </cell>
          <cell r="P326">
            <v>1810.8760132242137</v>
          </cell>
        </row>
        <row r="327">
          <cell r="A327" t="str">
            <v>Pre-tax Profit Margin</v>
          </cell>
          <cell r="G327">
            <v>0.10584677419354839</v>
          </cell>
          <cell r="H327">
            <v>5.5914648391869791E-2</v>
          </cell>
          <cell r="I327">
            <v>0.08</v>
          </cell>
          <cell r="J327">
            <v>0.08</v>
          </cell>
          <cell r="K327">
            <v>0.08</v>
          </cell>
          <cell r="L327">
            <v>0.08</v>
          </cell>
          <cell r="M327">
            <v>0.08</v>
          </cell>
          <cell r="N327">
            <v>0.08</v>
          </cell>
          <cell r="O327">
            <v>0.08</v>
          </cell>
          <cell r="P327">
            <v>0.08</v>
          </cell>
        </row>
        <row r="328">
          <cell r="A328" t="str">
            <v>Tax</v>
          </cell>
          <cell r="G328">
            <v>52.2</v>
          </cell>
          <cell r="H328">
            <v>15.7</v>
          </cell>
          <cell r="I328">
            <v>106.71850000000001</v>
          </cell>
          <cell r="J328">
            <v>182.18742169612958</v>
          </cell>
          <cell r="K328">
            <v>275.95653607195698</v>
          </cell>
          <cell r="L328">
            <v>357.87088197110654</v>
          </cell>
          <cell r="M328">
            <v>452.36301602728793</v>
          </cell>
          <cell r="N328">
            <v>559.62951727898906</v>
          </cell>
          <cell r="O328">
            <v>676.00583066909201</v>
          </cell>
          <cell r="P328">
            <v>802.23363431127814</v>
          </cell>
        </row>
        <row r="329">
          <cell r="A329" t="str">
            <v>Net Profit</v>
          </cell>
          <cell r="D329">
            <v>13.18</v>
          </cell>
          <cell r="E329">
            <v>34.17</v>
          </cell>
          <cell r="F329">
            <v>37.44</v>
          </cell>
          <cell r="G329">
            <v>31.8</v>
          </cell>
          <cell r="H329">
            <v>56.1</v>
          </cell>
          <cell r="I329">
            <v>137.20949999999999</v>
          </cell>
          <cell r="J329">
            <v>226.5805783038704</v>
          </cell>
          <cell r="K329">
            <v>348.94586392804297</v>
          </cell>
          <cell r="L329">
            <v>448.78207942653614</v>
          </cell>
          <cell r="M329">
            <v>569.63926510675833</v>
          </cell>
          <cell r="N329">
            <v>703.25283438064605</v>
          </cell>
          <cell r="O329">
            <v>850.37849216206553</v>
          </cell>
          <cell r="P329">
            <v>1008.6423789129356</v>
          </cell>
        </row>
        <row r="330">
          <cell r="A330" t="str">
            <v>NPM</v>
          </cell>
          <cell r="D330">
            <v>7.0594536689876808E-2</v>
          </cell>
          <cell r="E330">
            <v>0.12635899711559795</v>
          </cell>
          <cell r="F330">
            <v>7.8027634787320513E-2</v>
          </cell>
          <cell r="G330">
            <v>4.0070564516129031E-2</v>
          </cell>
          <cell r="H330">
            <v>4.368818627832724E-2</v>
          </cell>
          <cell r="I330">
            <v>4.4999999999999998E-2</v>
          </cell>
          <cell r="J330">
            <v>4.4344093139163619E-2</v>
          </cell>
          <cell r="K330">
            <v>4.4672046569581805E-2</v>
          </cell>
          <cell r="L330">
            <v>4.4508069854372709E-2</v>
          </cell>
          <cell r="M330">
            <v>4.4590058211977257E-2</v>
          </cell>
          <cell r="N330">
            <v>4.4549064033174983E-2</v>
          </cell>
          <cell r="O330">
            <v>4.4569561122576123E-2</v>
          </cell>
          <cell r="P330">
            <v>4.4559312577875557E-2</v>
          </cell>
        </row>
        <row r="331">
          <cell r="A331" t="str">
            <v>Revenue / Cum. Dom. Sales (Rs million)</v>
          </cell>
          <cell r="D331">
            <v>0.63053022627490718</v>
          </cell>
          <cell r="E331">
            <v>0.52169383621105447</v>
          </cell>
          <cell r="F331">
            <v>0.4676477754495395</v>
          </cell>
          <cell r="G331">
            <v>0.41580215865031966</v>
          </cell>
          <cell r="H331">
            <v>0.44848421346744899</v>
          </cell>
          <cell r="I331">
            <v>0.79426398186980651</v>
          </cell>
          <cell r="J331">
            <v>1.0994877621305481</v>
          </cell>
          <cell r="K331">
            <v>1.3959779904106133</v>
          </cell>
          <cell r="L331">
            <v>1.5166305071951078</v>
          </cell>
          <cell r="M331">
            <v>1.6396034661655314</v>
          </cell>
          <cell r="N331">
            <v>1.7507847744522638</v>
          </cell>
          <cell r="O331">
            <v>1.8486193228529557</v>
          </cell>
          <cell r="P331">
            <v>1.9353421918290918</v>
          </cell>
        </row>
        <row r="332">
          <cell r="A332" t="str">
            <v>Incr. Rev / Incr. Dom Sales (Rs m)</v>
          </cell>
          <cell r="H332">
            <v>0.96612172542840236</v>
          </cell>
          <cell r="I332">
            <v>1.9998866919721263</v>
          </cell>
          <cell r="J332">
            <v>2.1584957050073323</v>
          </cell>
          <cell r="K332">
            <v>2.7689658706569644</v>
          </cell>
          <cell r="L332">
            <v>2.8105003587168182</v>
          </cell>
          <cell r="M332">
            <v>2.8386053623039871</v>
          </cell>
          <cell r="N332">
            <v>2.8598949025212663</v>
          </cell>
          <cell r="O332">
            <v>2.8813441142901759</v>
          </cell>
          <cell r="P332">
            <v>2.9029541951473528</v>
          </cell>
        </row>
        <row r="333">
          <cell r="A333" t="str">
            <v>% of incremental WTG reallzation</v>
          </cell>
          <cell r="I333">
            <v>0.05</v>
          </cell>
          <cell r="J333">
            <v>0.05</v>
          </cell>
          <cell r="K333">
            <v>0.05</v>
          </cell>
          <cell r="L333">
            <v>0.05</v>
          </cell>
          <cell r="M333">
            <v>0.05</v>
          </cell>
          <cell r="N333">
            <v>0.05</v>
          </cell>
          <cell r="O333">
            <v>0.05</v>
          </cell>
          <cell r="P333">
            <v>0.05</v>
          </cell>
        </row>
        <row r="334">
          <cell r="A334" t="str">
            <v>Revenues / SEL Domestic Sales</v>
          </cell>
          <cell r="E334">
            <v>3.4180579939859776E-2</v>
          </cell>
          <cell r="F334">
            <v>2.5040064813529363E-2</v>
          </cell>
          <cell r="G334">
            <v>2.2481586402266291E-2</v>
          </cell>
          <cell r="H334">
            <v>2.7303389970697922E-2</v>
          </cell>
          <cell r="I334">
            <v>5.1448183620359231E-2</v>
          </cell>
          <cell r="J334">
            <v>0.10500200338277585</v>
          </cell>
          <cell r="K334">
            <v>0.13839811147592043</v>
          </cell>
          <cell r="L334">
            <v>0.16288561515161351</v>
          </cell>
          <cell r="M334">
            <v>0.19240290264702922</v>
          </cell>
          <cell r="N334">
            <v>0.22516239076985634</v>
          </cell>
          <cell r="O334">
            <v>0.25985660902033719</v>
          </cell>
          <cell r="P334">
            <v>0.29828346662280236</v>
          </cell>
        </row>
        <row r="336">
          <cell r="A336" t="str">
            <v>SUZLON STRUCTURES (75% subsidiary, manufactures WTG)</v>
          </cell>
        </row>
        <row r="337">
          <cell r="A337" t="str">
            <v>Revenues</v>
          </cell>
          <cell r="F337">
            <v>18.37</v>
          </cell>
          <cell r="G337">
            <v>1556.8</v>
          </cell>
          <cell r="H337">
            <v>2728.7</v>
          </cell>
          <cell r="I337">
            <v>4076.7670836491352</v>
          </cell>
          <cell r="J337">
            <v>4124.2031383800713</v>
          </cell>
          <cell r="K337">
            <v>5635.1443008831284</v>
          </cell>
          <cell r="L337">
            <v>7195.0753072454436</v>
          </cell>
          <cell r="M337">
            <v>9023.5219499752056</v>
          </cell>
          <cell r="N337">
            <v>11114.614361606657</v>
          </cell>
          <cell r="O337">
            <v>13466.907623584619</v>
          </cell>
          <cell r="P337">
            <v>16035.62505195152</v>
          </cell>
        </row>
        <row r="338">
          <cell r="A338" t="str">
            <v>Operating Cost</v>
          </cell>
          <cell r="G338">
            <v>1478.96</v>
          </cell>
          <cell r="H338">
            <v>2592.2649999999999</v>
          </cell>
          <cell r="I338">
            <v>3872.9287294666783</v>
          </cell>
          <cell r="J338">
            <v>3917.9929814610678</v>
          </cell>
          <cell r="K338">
            <v>5353.3870858389719</v>
          </cell>
          <cell r="L338">
            <v>6835.3215418831714</v>
          </cell>
          <cell r="M338">
            <v>8572.3458524764446</v>
          </cell>
          <cell r="N338">
            <v>10558.883643526324</v>
          </cell>
          <cell r="O338">
            <v>12793.562242405387</v>
          </cell>
          <cell r="P338">
            <v>15233.843799353945</v>
          </cell>
        </row>
        <row r="339">
          <cell r="A339" t="str">
            <v>Operating Profit</v>
          </cell>
          <cell r="G339">
            <v>77.84</v>
          </cell>
          <cell r="H339">
            <v>136.435</v>
          </cell>
          <cell r="I339">
            <v>203.83835418245678</v>
          </cell>
          <cell r="J339">
            <v>206.21015691900357</v>
          </cell>
          <cell r="K339">
            <v>281.75721504415645</v>
          </cell>
          <cell r="L339">
            <v>359.75376536227219</v>
          </cell>
          <cell r="M339">
            <v>451.17609749876033</v>
          </cell>
          <cell r="N339">
            <v>555.73071808033285</v>
          </cell>
          <cell r="O339">
            <v>673.34538117923103</v>
          </cell>
          <cell r="P339">
            <v>801.78125259757599</v>
          </cell>
        </row>
        <row r="340">
          <cell r="A340" t="str">
            <v>OPM</v>
          </cell>
          <cell r="G340">
            <v>0.05</v>
          </cell>
          <cell r="H340">
            <v>0.05</v>
          </cell>
          <cell r="I340">
            <v>0.05</v>
          </cell>
          <cell r="J340">
            <v>0.05</v>
          </cell>
          <cell r="K340">
            <v>0.05</v>
          </cell>
          <cell r="L340">
            <v>0.05</v>
          </cell>
          <cell r="M340">
            <v>0.05</v>
          </cell>
          <cell r="N340">
            <v>0.05</v>
          </cell>
          <cell r="O340">
            <v>0.05</v>
          </cell>
          <cell r="P340">
            <v>0.05</v>
          </cell>
        </row>
        <row r="341">
          <cell r="A341" t="str">
            <v>Pre-tax Profit</v>
          </cell>
          <cell r="G341">
            <v>43.8</v>
          </cell>
          <cell r="H341">
            <v>70.900000000000006</v>
          </cell>
          <cell r="I341">
            <v>101.91917709122839</v>
          </cell>
          <cell r="J341">
            <v>103.10507845950178</v>
          </cell>
          <cell r="K341">
            <v>140.87860752207823</v>
          </cell>
          <cell r="L341">
            <v>179.8768826811361</v>
          </cell>
          <cell r="M341">
            <v>225.58804874938016</v>
          </cell>
          <cell r="N341">
            <v>277.86535904016642</v>
          </cell>
          <cell r="O341">
            <v>336.67269058961551</v>
          </cell>
          <cell r="P341">
            <v>400.89062629878799</v>
          </cell>
        </row>
        <row r="342">
          <cell r="A342" t="str">
            <v>Pre-tax Profit Margin</v>
          </cell>
          <cell r="G342">
            <v>2.8134635149023639E-2</v>
          </cell>
          <cell r="H342">
            <v>2.5983068860629607E-2</v>
          </cell>
          <cell r="I342">
            <v>2.5000000000000001E-2</v>
          </cell>
          <cell r="J342">
            <v>2.5000000000000001E-2</v>
          </cell>
          <cell r="K342">
            <v>2.5000000000000001E-2</v>
          </cell>
          <cell r="L342">
            <v>2.5000000000000001E-2</v>
          </cell>
          <cell r="M342">
            <v>2.5000000000000001E-2</v>
          </cell>
          <cell r="N342">
            <v>2.5000000000000001E-2</v>
          </cell>
          <cell r="O342">
            <v>2.5000000000000001E-2</v>
          </cell>
          <cell r="P342">
            <v>2.5000000000000001E-2</v>
          </cell>
        </row>
        <row r="343">
          <cell r="A343" t="str">
            <v>Tax</v>
          </cell>
          <cell r="G343">
            <v>15.4</v>
          </cell>
          <cell r="H343">
            <v>23.3</v>
          </cell>
          <cell r="I343">
            <v>40.767670836491362</v>
          </cell>
          <cell r="J343">
            <v>41.242031383800715</v>
          </cell>
          <cell r="K343">
            <v>56.351443008831311</v>
          </cell>
          <cell r="L343">
            <v>71.950753072454447</v>
          </cell>
          <cell r="M343">
            <v>90.235219499752077</v>
          </cell>
          <cell r="N343">
            <v>111.14614361606658</v>
          </cell>
          <cell r="O343">
            <v>134.66907623584623</v>
          </cell>
          <cell r="P343">
            <v>160.35625051951521</v>
          </cell>
        </row>
        <row r="344">
          <cell r="A344" t="str">
            <v>Net Profit</v>
          </cell>
          <cell r="G344">
            <v>28.4</v>
          </cell>
          <cell r="H344">
            <v>47.6</v>
          </cell>
          <cell r="I344">
            <v>61.151506254737029</v>
          </cell>
          <cell r="J344">
            <v>61.863047075701068</v>
          </cell>
          <cell r="K344">
            <v>84.527164513246916</v>
          </cell>
          <cell r="L344">
            <v>107.92612960868165</v>
          </cell>
          <cell r="M344">
            <v>135.35282924962809</v>
          </cell>
          <cell r="N344">
            <v>166.71921542409984</v>
          </cell>
          <cell r="O344">
            <v>202.00361435376928</v>
          </cell>
          <cell r="P344">
            <v>240.53437577927278</v>
          </cell>
        </row>
        <row r="345">
          <cell r="A345" t="str">
            <v>NPM</v>
          </cell>
          <cell r="G345">
            <v>1.8242548818088386E-2</v>
          </cell>
          <cell r="H345">
            <v>1.7444204199802107E-2</v>
          </cell>
          <cell r="I345">
            <v>1.4999999999999999E-2</v>
          </cell>
          <cell r="J345">
            <v>1.4999999999999999E-2</v>
          </cell>
          <cell r="K345">
            <v>1.4999999999999999E-2</v>
          </cell>
          <cell r="L345">
            <v>1.4999999999999999E-2</v>
          </cell>
          <cell r="M345">
            <v>1.4999999999999999E-2</v>
          </cell>
          <cell r="N345">
            <v>1.4999999999999999E-2</v>
          </cell>
          <cell r="O345">
            <v>1.4999999999999999E-2</v>
          </cell>
          <cell r="P345">
            <v>1.4999999999999999E-2</v>
          </cell>
        </row>
        <row r="346">
          <cell r="A346" t="str">
            <v>Revenue / Cum. Dom. Sales (Rs million)</v>
          </cell>
        </row>
        <row r="347">
          <cell r="A347" t="str">
            <v>Incr. Rev / Incr. Dom Sales (Rs m)</v>
          </cell>
        </row>
        <row r="348">
          <cell r="A348" t="str">
            <v>Rev/WTG (Excl. Sales to USA, CHN)</v>
          </cell>
          <cell r="G348">
            <v>1.763979377938927</v>
          </cell>
          <cell r="H348">
            <v>2.5221369812367129</v>
          </cell>
          <cell r="I348">
            <v>2.5725797208614472</v>
          </cell>
          <cell r="J348">
            <v>2.6240313152786761</v>
          </cell>
          <cell r="K348">
            <v>2.6765119415842498</v>
          </cell>
          <cell r="L348">
            <v>2.7300421804159347</v>
          </cell>
          <cell r="M348">
            <v>2.7846430240242537</v>
          </cell>
          <cell r="N348">
            <v>2.8403358845047388</v>
          </cell>
          <cell r="O348">
            <v>2.8971426021948337</v>
          </cell>
          <cell r="P348">
            <v>2.9550854542387306</v>
          </cell>
        </row>
        <row r="349">
          <cell r="A349" t="str">
            <v>Revenues / SEL Cost of Materials</v>
          </cell>
          <cell r="F349">
            <v>9.5801825293350719E-4</v>
          </cell>
          <cell r="G349">
            <v>6.5061580317701789E-2</v>
          </cell>
          <cell r="H349">
            <v>8.2661076560024485E-2</v>
          </cell>
        </row>
        <row r="350">
          <cell r="A350" t="str">
            <v>SEL Ownership</v>
          </cell>
          <cell r="G350">
            <v>0.75</v>
          </cell>
          <cell r="H350">
            <v>0.75</v>
          </cell>
          <cell r="I350">
            <v>0.75</v>
          </cell>
          <cell r="J350">
            <v>0.75</v>
          </cell>
          <cell r="K350">
            <v>0.75</v>
          </cell>
          <cell r="L350">
            <v>0.75</v>
          </cell>
          <cell r="M350">
            <v>0.75</v>
          </cell>
          <cell r="N350">
            <v>0.75</v>
          </cell>
          <cell r="O350">
            <v>0.75</v>
          </cell>
          <cell r="P350">
            <v>0.75</v>
          </cell>
        </row>
        <row r="352">
          <cell r="A352" t="str">
            <v>SUZLON TOWERS &amp; STRUCTURES (100% subsidiary, manufactures tubular towers)</v>
          </cell>
        </row>
        <row r="353">
          <cell r="A353" t="str">
            <v>Revenues</v>
          </cell>
          <cell r="H353">
            <v>6315.6</v>
          </cell>
          <cell r="I353">
            <v>6406.7828808925206</v>
          </cell>
          <cell r="J353">
            <v>5268.1283318297064</v>
          </cell>
          <cell r="K353">
            <v>6118.4006145637286</v>
          </cell>
          <cell r="L353">
            <v>6724.893564507438</v>
          </cell>
          <cell r="M353">
            <v>7228.6725737424058</v>
          </cell>
          <cell r="N353">
            <v>7668.9235924658451</v>
          </cell>
          <cell r="O353">
            <v>8085.2990809935845</v>
          </cell>
          <cell r="P353">
            <v>8436.5306924297638</v>
          </cell>
        </row>
        <row r="354">
          <cell r="A354" t="str">
            <v>Operating Cost</v>
          </cell>
          <cell r="H354">
            <v>5431.4160000000002</v>
          </cell>
          <cell r="I354">
            <v>5525.8502347697986</v>
          </cell>
          <cell r="J354">
            <v>4556.9310070326956</v>
          </cell>
          <cell r="K354">
            <v>5307.7125331340349</v>
          </cell>
          <cell r="L354">
            <v>5850.6574011214707</v>
          </cell>
          <cell r="M354">
            <v>6307.0168205902492</v>
          </cell>
          <cell r="N354">
            <v>6710.3081434076148</v>
          </cell>
          <cell r="O354">
            <v>7094.8499435718704</v>
          </cell>
          <cell r="P354">
            <v>7424.1470093381922</v>
          </cell>
        </row>
        <row r="355">
          <cell r="A355" t="str">
            <v>Operating Profit</v>
          </cell>
          <cell r="H355">
            <v>884.18400000000008</v>
          </cell>
          <cell r="I355">
            <v>880.93264612272162</v>
          </cell>
          <cell r="J355">
            <v>711.19732479701042</v>
          </cell>
          <cell r="K355">
            <v>810.68808142969408</v>
          </cell>
          <cell r="L355">
            <v>874.23616338596696</v>
          </cell>
          <cell r="M355">
            <v>921.65575315215676</v>
          </cell>
          <cell r="N355">
            <v>958.61544905823064</v>
          </cell>
          <cell r="O355">
            <v>990.44913742171411</v>
          </cell>
          <cell r="P355">
            <v>1012.3836830915716</v>
          </cell>
        </row>
        <row r="356">
          <cell r="A356" t="str">
            <v>OPM</v>
          </cell>
          <cell r="H356">
            <v>0.14000000000000001</v>
          </cell>
          <cell r="I356">
            <v>0.13750000000000001</v>
          </cell>
          <cell r="J356">
            <v>0.13500000000000001</v>
          </cell>
          <cell r="K356">
            <v>0.13250000000000001</v>
          </cell>
          <cell r="L356">
            <v>0.13</v>
          </cell>
          <cell r="M356">
            <v>0.1275</v>
          </cell>
          <cell r="N356">
            <v>0.125</v>
          </cell>
          <cell r="O356">
            <v>0.1225</v>
          </cell>
          <cell r="P356">
            <v>0.12</v>
          </cell>
        </row>
        <row r="357">
          <cell r="A357" t="str">
            <v>Pre-tax Profit</v>
          </cell>
          <cell r="H357">
            <v>719.5</v>
          </cell>
          <cell r="I357">
            <v>704.74611689817732</v>
          </cell>
          <cell r="J357">
            <v>579.49411650126774</v>
          </cell>
          <cell r="K357">
            <v>673.02406760201018</v>
          </cell>
          <cell r="L357">
            <v>739.73829209581822</v>
          </cell>
          <cell r="M357">
            <v>795.15398311166462</v>
          </cell>
          <cell r="N357">
            <v>843.58159517124295</v>
          </cell>
          <cell r="O357">
            <v>889.38289890929434</v>
          </cell>
          <cell r="P357">
            <v>928.01837616727403</v>
          </cell>
        </row>
        <row r="358">
          <cell r="A358" t="str">
            <v>Pre-tax Profit Margin</v>
          </cell>
          <cell r="H358">
            <v>0.11392425106086515</v>
          </cell>
          <cell r="I358">
            <v>0.11</v>
          </cell>
          <cell r="J358">
            <v>0.11</v>
          </cell>
          <cell r="K358">
            <v>0.11</v>
          </cell>
          <cell r="L358">
            <v>0.11</v>
          </cell>
          <cell r="M358">
            <v>0.11</v>
          </cell>
          <cell r="N358">
            <v>0.11</v>
          </cell>
          <cell r="O358">
            <v>0.11</v>
          </cell>
          <cell r="P358">
            <v>0.11</v>
          </cell>
        </row>
        <row r="359">
          <cell r="A359" t="str">
            <v>Tax</v>
          </cell>
          <cell r="H359">
            <v>-232</v>
          </cell>
          <cell r="I359">
            <v>-224.23740083123829</v>
          </cell>
          <cell r="J359">
            <v>-184.38449161403975</v>
          </cell>
          <cell r="K359">
            <v>-214.14402150973052</v>
          </cell>
          <cell r="L359">
            <v>-235.37127475776037</v>
          </cell>
          <cell r="M359">
            <v>-253.00354008098418</v>
          </cell>
          <cell r="N359">
            <v>-268.41232573630464</v>
          </cell>
          <cell r="O359">
            <v>-282.98546783477548</v>
          </cell>
          <cell r="P359">
            <v>-295.27857423504179</v>
          </cell>
        </row>
        <row r="360">
          <cell r="A360" t="str">
            <v>Net Profit</v>
          </cell>
          <cell r="H360">
            <v>487.5</v>
          </cell>
          <cell r="I360">
            <v>480.50871606693903</v>
          </cell>
          <cell r="J360">
            <v>395.10962488722799</v>
          </cell>
          <cell r="K360">
            <v>458.88004609227966</v>
          </cell>
          <cell r="L360">
            <v>504.36701733805785</v>
          </cell>
          <cell r="M360">
            <v>542.15044303068044</v>
          </cell>
          <cell r="N360">
            <v>575.16926943493831</v>
          </cell>
          <cell r="O360">
            <v>606.39743107451886</v>
          </cell>
          <cell r="P360">
            <v>632.73980193223224</v>
          </cell>
        </row>
        <row r="361">
          <cell r="A361" t="str">
            <v>NPM</v>
          </cell>
          <cell r="H361">
            <v>7.7189815694470823E-2</v>
          </cell>
          <cell r="I361">
            <v>7.4999999999999997E-2</v>
          </cell>
          <cell r="J361">
            <v>7.4999999999999997E-2</v>
          </cell>
          <cell r="K361">
            <v>7.4999999999999997E-2</v>
          </cell>
          <cell r="L361">
            <v>7.4999999999999997E-2</v>
          </cell>
          <cell r="M361">
            <v>7.4999999999999997E-2</v>
          </cell>
          <cell r="N361">
            <v>7.4999999999999997E-2</v>
          </cell>
          <cell r="O361">
            <v>7.4999999999999997E-2</v>
          </cell>
          <cell r="P361">
            <v>7.4999999999999997E-2</v>
          </cell>
        </row>
        <row r="362">
          <cell r="A362" t="str">
            <v>Revenue / Cum. Dom. Sales (Rs million)</v>
          </cell>
        </row>
        <row r="363">
          <cell r="A363" t="str">
            <v>Incr. Rev / Incr. Dom Sales (Rs m)</v>
          </cell>
        </row>
        <row r="364">
          <cell r="A364" t="str">
            <v>Rev/WTG (Dom. Sales)</v>
          </cell>
          <cell r="H364">
            <v>6.6159648020113142</v>
          </cell>
          <cell r="I364">
            <v>6.566345065996229</v>
          </cell>
          <cell r="J364">
            <v>6.5170974780012587</v>
          </cell>
          <cell r="K364">
            <v>6.4519265032212481</v>
          </cell>
          <cell r="L364">
            <v>6.3874072381890343</v>
          </cell>
          <cell r="M364">
            <v>6.3235331658071434</v>
          </cell>
          <cell r="N364">
            <v>6.2602978341490738</v>
          </cell>
          <cell r="O364">
            <v>6.1976948558075842</v>
          </cell>
          <cell r="P364">
            <v>6.1357179072495072</v>
          </cell>
        </row>
        <row r="365">
          <cell r="A365" t="str">
            <v>Revenues / SEL Cost of Materials</v>
          </cell>
        </row>
        <row r="366">
          <cell r="A366" t="str">
            <v>SEL Ownership</v>
          </cell>
        </row>
        <row r="368">
          <cell r="A368" t="str">
            <v>SUZLON GENERATORS (75% subsidiary, manufactures Generators)</v>
          </cell>
        </row>
        <row r="369">
          <cell r="A369" t="str">
            <v>Revenues</v>
          </cell>
          <cell r="F369">
            <v>0</v>
          </cell>
          <cell r="G369">
            <v>158.30000000000001</v>
          </cell>
          <cell r="H369">
            <v>990.5</v>
          </cell>
          <cell r="I369">
            <v>1487.0935241242255</v>
          </cell>
          <cell r="J369">
            <v>1511.7713986981807</v>
          </cell>
          <cell r="K369">
            <v>2075.7488764009345</v>
          </cell>
          <cell r="L369">
            <v>2663.3534650396637</v>
          </cell>
          <cell r="M369">
            <v>3356.5508912210648</v>
          </cell>
          <cell r="N369">
            <v>4154.6577119469712</v>
          </cell>
          <cell r="O369">
            <v>5058.6242950706046</v>
          </cell>
          <cell r="P369">
            <v>6053.0481830223362</v>
          </cell>
        </row>
        <row r="370">
          <cell r="A370" t="str">
            <v>Operating Cost</v>
          </cell>
          <cell r="G370">
            <v>139.304</v>
          </cell>
          <cell r="H370">
            <v>911.26</v>
          </cell>
          <cell r="I370">
            <v>1368.1260421942875</v>
          </cell>
          <cell r="J370">
            <v>1390.8296868023263</v>
          </cell>
          <cell r="K370">
            <v>1909.6889662888598</v>
          </cell>
          <cell r="L370">
            <v>2450.2851878364904</v>
          </cell>
          <cell r="M370">
            <v>3088.0268199233797</v>
          </cell>
          <cell r="N370">
            <v>3822.2850949912136</v>
          </cell>
          <cell r="O370">
            <v>4653.9343514649563</v>
          </cell>
          <cell r="P370">
            <v>5568.8043283805491</v>
          </cell>
        </row>
        <row r="371">
          <cell r="A371" t="str">
            <v>Operating Profit</v>
          </cell>
          <cell r="G371">
            <v>18.996000000000002</v>
          </cell>
          <cell r="H371">
            <v>79.239999999999995</v>
          </cell>
          <cell r="I371">
            <v>118.96748192993805</v>
          </cell>
          <cell r="J371">
            <v>120.94171189585447</v>
          </cell>
          <cell r="K371">
            <v>166.05991011207476</v>
          </cell>
          <cell r="L371">
            <v>213.0682772031731</v>
          </cell>
          <cell r="M371">
            <v>268.52407129768517</v>
          </cell>
          <cell r="N371">
            <v>332.37261695575768</v>
          </cell>
          <cell r="O371">
            <v>404.68994360564835</v>
          </cell>
          <cell r="P371">
            <v>484.24385464178692</v>
          </cell>
        </row>
        <row r="372">
          <cell r="A372" t="str">
            <v>OPM</v>
          </cell>
          <cell r="G372">
            <v>0.12</v>
          </cell>
          <cell r="H372">
            <v>0.08</v>
          </cell>
          <cell r="I372">
            <v>0.08</v>
          </cell>
          <cell r="J372">
            <v>0.08</v>
          </cell>
          <cell r="K372">
            <v>0.08</v>
          </cell>
          <cell r="L372">
            <v>0.08</v>
          </cell>
          <cell r="M372">
            <v>0.08</v>
          </cell>
          <cell r="N372">
            <v>0.08</v>
          </cell>
          <cell r="O372">
            <v>0.08</v>
          </cell>
          <cell r="P372">
            <v>0.08</v>
          </cell>
        </row>
        <row r="373">
          <cell r="A373" t="str">
            <v>Pre-tax Profit</v>
          </cell>
          <cell r="G373">
            <v>16.5</v>
          </cell>
          <cell r="H373">
            <v>36.299999999999997</v>
          </cell>
          <cell r="I373">
            <v>54.499237683704571</v>
          </cell>
          <cell r="J373">
            <v>55.403636317762697</v>
          </cell>
          <cell r="K373">
            <v>76.072371744930749</v>
          </cell>
          <cell r="L373">
            <v>97.606997254860957</v>
          </cell>
          <cell r="M373">
            <v>123.01140570552715</v>
          </cell>
          <cell r="N373">
            <v>152.26055017029282</v>
          </cell>
          <cell r="O373">
            <v>185.38925987992218</v>
          </cell>
          <cell r="P373">
            <v>221.83306314357475</v>
          </cell>
        </row>
        <row r="374">
          <cell r="A374" t="str">
            <v>Pre-tax Profit Margin</v>
          </cell>
          <cell r="G374">
            <v>0.10423246999368287</v>
          </cell>
          <cell r="H374">
            <v>3.6648157496214029E-2</v>
          </cell>
          <cell r="I374">
            <v>3.6648157496214029E-2</v>
          </cell>
          <cell r="J374">
            <v>3.6648157496214029E-2</v>
          </cell>
          <cell r="K374">
            <v>3.6648157496214029E-2</v>
          </cell>
          <cell r="L374">
            <v>3.6648157496214029E-2</v>
          </cell>
          <cell r="M374">
            <v>3.6648157496214029E-2</v>
          </cell>
          <cell r="N374">
            <v>3.6648157496214029E-2</v>
          </cell>
          <cell r="O374">
            <v>3.6648157496214029E-2</v>
          </cell>
          <cell r="P374">
            <v>3.6648157496214029E-2</v>
          </cell>
        </row>
        <row r="375">
          <cell r="A375" t="str">
            <v>Tax</v>
          </cell>
          <cell r="G375">
            <v>6.9</v>
          </cell>
          <cell r="H375">
            <v>10.7</v>
          </cell>
          <cell r="I375">
            <v>16.064513587207678</v>
          </cell>
          <cell r="J375">
            <v>16.331099410469989</v>
          </cell>
          <cell r="K375">
            <v>22.423536574952024</v>
          </cell>
          <cell r="L375">
            <v>28.77120855721796</v>
          </cell>
          <cell r="M375">
            <v>36.259560359480446</v>
          </cell>
          <cell r="N375">
            <v>44.881209003364532</v>
          </cell>
          <cell r="O375">
            <v>54.646420956340677</v>
          </cell>
          <cell r="P375">
            <v>65.388809246177658</v>
          </cell>
        </row>
        <row r="376">
          <cell r="A376" t="str">
            <v>Net Profit</v>
          </cell>
          <cell r="G376">
            <v>9.6</v>
          </cell>
          <cell r="H376">
            <v>25.6</v>
          </cell>
          <cell r="I376">
            <v>38.434724096496893</v>
          </cell>
          <cell r="J376">
            <v>39.072536907292708</v>
          </cell>
          <cell r="K376">
            <v>53.648835169978724</v>
          </cell>
          <cell r="L376">
            <v>68.835788697642997</v>
          </cell>
          <cell r="M376">
            <v>86.751845346046707</v>
          </cell>
          <cell r="N376">
            <v>107.37934116692828</v>
          </cell>
          <cell r="O376">
            <v>130.7428389235815</v>
          </cell>
          <cell r="P376">
            <v>156.44425389739709</v>
          </cell>
        </row>
        <row r="377">
          <cell r="A377" t="str">
            <v>NPM</v>
          </cell>
          <cell r="G377">
            <v>6.0644346178142759E-2</v>
          </cell>
          <cell r="H377">
            <v>2.5845532559313478E-2</v>
          </cell>
          <cell r="I377">
            <v>2.5845532559313478E-2</v>
          </cell>
          <cell r="J377">
            <v>2.5845532559313478E-2</v>
          </cell>
          <cell r="K377">
            <v>2.5845532559313478E-2</v>
          </cell>
          <cell r="L377">
            <v>2.5845532559313478E-2</v>
          </cell>
          <cell r="M377">
            <v>2.5845532559313478E-2</v>
          </cell>
          <cell r="N377">
            <v>2.5845532559313478E-2</v>
          </cell>
          <cell r="O377">
            <v>2.5845532559313478E-2</v>
          </cell>
          <cell r="P377">
            <v>2.5845532559313478E-2</v>
          </cell>
        </row>
        <row r="378">
          <cell r="A378" t="str">
            <v>Revenue / Cum. Dom. Sales (Rs million)</v>
          </cell>
        </row>
        <row r="379">
          <cell r="A379" t="str">
            <v>Incr. Rev / Incr. Dom Sales (Rs m)</v>
          </cell>
        </row>
        <row r="380">
          <cell r="A380" t="str">
            <v>Rev/WTG (Excl. Sales to USA, CHN)</v>
          </cell>
          <cell r="G380">
            <v>0.17936660812418562</v>
          </cell>
          <cell r="H380">
            <v>0.91551899436177087</v>
          </cell>
          <cell r="I380">
            <v>0.93840696922081501</v>
          </cell>
          <cell r="J380">
            <v>0.96186714345133528</v>
          </cell>
          <cell r="K380">
            <v>0.98591382203761857</v>
          </cell>
          <cell r="L380">
            <v>1.0105616675885589</v>
          </cell>
          <cell r="M380">
            <v>1.0358257092782728</v>
          </cell>
          <cell r="N380">
            <v>1.0617213520102295</v>
          </cell>
          <cell r="O380">
            <v>1.0882643858104852</v>
          </cell>
          <cell r="P380">
            <v>1.1154709954557473</v>
          </cell>
        </row>
        <row r="381">
          <cell r="A381" t="str">
            <v>Revenues / SEL Cost of Materials</v>
          </cell>
          <cell r="G381">
            <v>6.6156527262925188E-3</v>
          </cell>
          <cell r="H381">
            <v>3.0005422484224813E-2</v>
          </cell>
        </row>
        <row r="382">
          <cell r="A382" t="str">
            <v>SEL Ownership</v>
          </cell>
          <cell r="G382">
            <v>0.74909999999999999</v>
          </cell>
          <cell r="H382">
            <v>0.75</v>
          </cell>
          <cell r="I382">
            <v>0.75</v>
          </cell>
          <cell r="J382">
            <v>0.75</v>
          </cell>
          <cell r="K382">
            <v>0.75</v>
          </cell>
          <cell r="L382">
            <v>0.75</v>
          </cell>
          <cell r="M382">
            <v>0.75</v>
          </cell>
          <cell r="N382">
            <v>0.75</v>
          </cell>
          <cell r="O382">
            <v>0.75</v>
          </cell>
          <cell r="P382">
            <v>0.75</v>
          </cell>
        </row>
        <row r="385">
          <cell r="A385" t="str">
            <v>CAPACITY BUILD-UP [MW]</v>
          </cell>
        </row>
        <row r="387">
          <cell r="A387" t="str">
            <v>India</v>
          </cell>
          <cell r="E387">
            <v>375</v>
          </cell>
          <cell r="F387">
            <v>960</v>
          </cell>
          <cell r="G387">
            <v>1500</v>
          </cell>
          <cell r="H387">
            <v>1495</v>
          </cell>
          <cell r="I387">
            <v>1495</v>
          </cell>
          <cell r="J387">
            <v>1495</v>
          </cell>
          <cell r="K387">
            <v>1495</v>
          </cell>
          <cell r="L387">
            <v>1495</v>
          </cell>
          <cell r="M387">
            <v>1495</v>
          </cell>
          <cell r="N387">
            <v>1495</v>
          </cell>
          <cell r="O387">
            <v>1495</v>
          </cell>
          <cell r="P387">
            <v>1495</v>
          </cell>
        </row>
        <row r="388">
          <cell r="A388" t="str">
            <v>Daman (Rotor Blade + Assembly)</v>
          </cell>
          <cell r="E388">
            <v>375</v>
          </cell>
          <cell r="F388">
            <v>375</v>
          </cell>
          <cell r="G388">
            <v>375</v>
          </cell>
          <cell r="H388">
            <v>275</v>
          </cell>
          <cell r="I388">
            <v>275</v>
          </cell>
          <cell r="J388">
            <v>275</v>
          </cell>
          <cell r="K388">
            <v>275</v>
          </cell>
          <cell r="L388">
            <v>275</v>
          </cell>
          <cell r="M388">
            <v>275</v>
          </cell>
          <cell r="N388">
            <v>275</v>
          </cell>
          <cell r="O388">
            <v>275</v>
          </cell>
          <cell r="P388">
            <v>275</v>
          </cell>
        </row>
        <row r="389">
          <cell r="A389" t="str">
            <v>Pondicherry  (Rotor Blade + Assembly)</v>
          </cell>
          <cell r="E389" t="str">
            <v>-</v>
          </cell>
          <cell r="F389">
            <v>585</v>
          </cell>
          <cell r="G389">
            <v>825</v>
          </cell>
          <cell r="H389">
            <v>920</v>
          </cell>
          <cell r="I389">
            <v>920</v>
          </cell>
          <cell r="J389">
            <v>920</v>
          </cell>
          <cell r="K389">
            <v>920</v>
          </cell>
          <cell r="L389">
            <v>920</v>
          </cell>
          <cell r="M389">
            <v>920</v>
          </cell>
          <cell r="N389">
            <v>920</v>
          </cell>
          <cell r="O389">
            <v>920</v>
          </cell>
          <cell r="P389">
            <v>920</v>
          </cell>
        </row>
        <row r="390">
          <cell r="A390" t="str">
            <v>Dhule (Rotor Blade)</v>
          </cell>
          <cell r="E390">
            <v>0</v>
          </cell>
          <cell r="F390">
            <v>0</v>
          </cell>
          <cell r="G390">
            <v>150</v>
          </cell>
          <cell r="H390">
            <v>150</v>
          </cell>
          <cell r="I390">
            <v>150</v>
          </cell>
          <cell r="J390">
            <v>150</v>
          </cell>
          <cell r="K390">
            <v>150</v>
          </cell>
          <cell r="L390">
            <v>150</v>
          </cell>
          <cell r="M390">
            <v>150</v>
          </cell>
          <cell r="N390">
            <v>150</v>
          </cell>
          <cell r="O390">
            <v>150</v>
          </cell>
          <cell r="P390">
            <v>150</v>
          </cell>
        </row>
        <row r="391">
          <cell r="A391" t="str">
            <v>Ghandhidham (Rotor Blade)</v>
          </cell>
          <cell r="E391">
            <v>0</v>
          </cell>
          <cell r="F391">
            <v>0</v>
          </cell>
          <cell r="G391">
            <v>150</v>
          </cell>
          <cell r="H391">
            <v>150</v>
          </cell>
          <cell r="I391">
            <v>150</v>
          </cell>
          <cell r="J391">
            <v>150</v>
          </cell>
          <cell r="K391">
            <v>150</v>
          </cell>
          <cell r="L391">
            <v>150</v>
          </cell>
          <cell r="M391">
            <v>150</v>
          </cell>
          <cell r="N391">
            <v>150</v>
          </cell>
          <cell r="O391">
            <v>150</v>
          </cell>
          <cell r="P391">
            <v>150</v>
          </cell>
        </row>
        <row r="392">
          <cell r="A392" t="str">
            <v>Udupi SEZ (Integrated)</v>
          </cell>
          <cell r="J392">
            <v>1250</v>
          </cell>
          <cell r="K392">
            <v>3000</v>
          </cell>
          <cell r="L392">
            <v>3000</v>
          </cell>
          <cell r="M392">
            <v>3000</v>
          </cell>
          <cell r="N392">
            <v>3000</v>
          </cell>
          <cell r="O392">
            <v>3000</v>
          </cell>
          <cell r="P392">
            <v>3000</v>
          </cell>
        </row>
        <row r="393">
          <cell r="A393" t="str">
            <v>Incremental Capacity</v>
          </cell>
          <cell r="L393">
            <v>500</v>
          </cell>
          <cell r="M393">
            <v>2000</v>
          </cell>
          <cell r="N393">
            <v>3500</v>
          </cell>
          <cell r="O393">
            <v>5000</v>
          </cell>
          <cell r="P393">
            <v>5000</v>
          </cell>
        </row>
        <row r="394">
          <cell r="A394" t="str">
            <v>USA (Rotor Blade)</v>
          </cell>
          <cell r="E394">
            <v>0</v>
          </cell>
          <cell r="F394">
            <v>0</v>
          </cell>
          <cell r="G394">
            <v>0</v>
          </cell>
          <cell r="H394">
            <v>600</v>
          </cell>
          <cell r="I394">
            <v>600</v>
          </cell>
          <cell r="J394">
            <v>600</v>
          </cell>
          <cell r="K394">
            <v>600</v>
          </cell>
          <cell r="L394">
            <v>1020</v>
          </cell>
          <cell r="M394">
            <v>1440</v>
          </cell>
          <cell r="N394">
            <v>1440</v>
          </cell>
          <cell r="O394">
            <v>1440</v>
          </cell>
          <cell r="P394">
            <v>1440</v>
          </cell>
        </row>
        <row r="395">
          <cell r="A395" t="str">
            <v>China (Integrated)</v>
          </cell>
          <cell r="E395">
            <v>0</v>
          </cell>
          <cell r="F395">
            <v>0</v>
          </cell>
          <cell r="G395">
            <v>0</v>
          </cell>
          <cell r="H395">
            <v>600</v>
          </cell>
          <cell r="I395">
            <v>600</v>
          </cell>
          <cell r="J395">
            <v>699.97500000000002</v>
          </cell>
          <cell r="K395">
            <v>999.97499999999991</v>
          </cell>
          <cell r="L395">
            <v>1449.9749999999999</v>
          </cell>
          <cell r="M395">
            <v>1749.9749999999999</v>
          </cell>
          <cell r="N395">
            <v>1749.9749999999999</v>
          </cell>
          <cell r="O395">
            <v>1749.9749999999999</v>
          </cell>
          <cell r="P395">
            <v>1749.9749999999999</v>
          </cell>
        </row>
        <row r="397">
          <cell r="A397" t="str">
            <v>Deliverable Capacity</v>
          </cell>
          <cell r="E397">
            <v>375</v>
          </cell>
          <cell r="F397">
            <v>960</v>
          </cell>
          <cell r="G397">
            <v>1500</v>
          </cell>
          <cell r="H397">
            <v>2695</v>
          </cell>
          <cell r="I397">
            <v>2695</v>
          </cell>
          <cell r="J397">
            <v>4044.9749999999999</v>
          </cell>
          <cell r="K397">
            <v>6094.9750000000004</v>
          </cell>
          <cell r="L397">
            <v>7464.9750000000004</v>
          </cell>
          <cell r="M397">
            <v>9684.9750000000004</v>
          </cell>
          <cell r="N397">
            <v>11184.975</v>
          </cell>
          <cell r="O397">
            <v>12684.975</v>
          </cell>
          <cell r="P397">
            <v>12684.975</v>
          </cell>
        </row>
        <row r="398">
          <cell r="J398">
            <v>0.72821061934869802</v>
          </cell>
          <cell r="K398">
            <v>0.67295063074499895</v>
          </cell>
          <cell r="L398">
            <v>0.69243521219344328</v>
          </cell>
          <cell r="M398">
            <v>0.65267950539582675</v>
          </cell>
          <cell r="N398">
            <v>0.67947613522678196</v>
          </cell>
          <cell r="O398">
            <v>0.70347066154899307</v>
          </cell>
          <cell r="P398">
            <v>0.79845590330772909</v>
          </cell>
        </row>
        <row r="400">
          <cell r="A400" t="str">
            <v>Number of Lines</v>
          </cell>
        </row>
        <row r="401">
          <cell r="A401" t="str">
            <v xml:space="preserve">   - Daman (1.25 MW Line)</v>
          </cell>
          <cell r="E401">
            <v>3</v>
          </cell>
          <cell r="F401">
            <v>3</v>
          </cell>
          <cell r="G401">
            <v>3</v>
          </cell>
          <cell r="H401">
            <v>1</v>
          </cell>
          <cell r="I401">
            <v>1</v>
          </cell>
          <cell r="J401">
            <v>1</v>
          </cell>
          <cell r="K401">
            <v>1</v>
          </cell>
          <cell r="L401">
            <v>1</v>
          </cell>
          <cell r="M401">
            <v>1</v>
          </cell>
          <cell r="N401">
            <v>1</v>
          </cell>
          <cell r="O401">
            <v>1</v>
          </cell>
          <cell r="P401">
            <v>1</v>
          </cell>
        </row>
        <row r="402">
          <cell r="A402" t="str">
            <v xml:space="preserve">   - Daman (1.5 MW Line)</v>
          </cell>
          <cell r="H402">
            <v>1</v>
          </cell>
          <cell r="I402">
            <v>1</v>
          </cell>
          <cell r="J402">
            <v>1</v>
          </cell>
          <cell r="K402">
            <v>1</v>
          </cell>
          <cell r="L402">
            <v>1</v>
          </cell>
          <cell r="M402">
            <v>1</v>
          </cell>
          <cell r="N402">
            <v>1</v>
          </cell>
          <cell r="O402">
            <v>1</v>
          </cell>
          <cell r="P402">
            <v>1</v>
          </cell>
        </row>
        <row r="403">
          <cell r="A403" t="str">
            <v xml:space="preserve">   - Pondicherry (0.6 MW Line)</v>
          </cell>
          <cell r="G403">
            <v>1.5</v>
          </cell>
          <cell r="H403">
            <v>1</v>
          </cell>
          <cell r="I403">
            <v>1</v>
          </cell>
          <cell r="J403">
            <v>1</v>
          </cell>
          <cell r="K403">
            <v>1</v>
          </cell>
          <cell r="L403">
            <v>1</v>
          </cell>
          <cell r="M403">
            <v>1</v>
          </cell>
          <cell r="N403">
            <v>1</v>
          </cell>
          <cell r="O403">
            <v>1</v>
          </cell>
          <cell r="P403">
            <v>1</v>
          </cell>
        </row>
        <row r="404">
          <cell r="A404" t="str">
            <v xml:space="preserve">   - Pondicherry (1.25 MW Line)</v>
          </cell>
          <cell r="F404">
            <v>3</v>
          </cell>
          <cell r="G404">
            <v>3</v>
          </cell>
          <cell r="H404">
            <v>4</v>
          </cell>
          <cell r="I404">
            <v>4</v>
          </cell>
          <cell r="J404">
            <v>4</v>
          </cell>
          <cell r="K404">
            <v>4</v>
          </cell>
          <cell r="L404">
            <v>4</v>
          </cell>
          <cell r="M404">
            <v>4</v>
          </cell>
          <cell r="N404">
            <v>4</v>
          </cell>
          <cell r="O404">
            <v>4</v>
          </cell>
          <cell r="P404">
            <v>4</v>
          </cell>
        </row>
        <row r="405">
          <cell r="A405" t="str">
            <v xml:space="preserve">   - Pondicherry (1.5 MW Line)</v>
          </cell>
          <cell r="G405">
            <v>1</v>
          </cell>
          <cell r="H405">
            <v>1</v>
          </cell>
          <cell r="I405">
            <v>1</v>
          </cell>
          <cell r="J405">
            <v>1</v>
          </cell>
          <cell r="K405">
            <v>1</v>
          </cell>
          <cell r="L405">
            <v>1</v>
          </cell>
          <cell r="M405">
            <v>1</v>
          </cell>
          <cell r="N405">
            <v>1</v>
          </cell>
          <cell r="O405">
            <v>1</v>
          </cell>
          <cell r="P405">
            <v>1</v>
          </cell>
        </row>
        <row r="406">
          <cell r="A406" t="str">
            <v xml:space="preserve">   - Pondicherry (2.1 MW Line)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>
            <v>1</v>
          </cell>
          <cell r="K406">
            <v>1</v>
          </cell>
          <cell r="L406">
            <v>1</v>
          </cell>
          <cell r="M406">
            <v>1</v>
          </cell>
          <cell r="N406">
            <v>1</v>
          </cell>
          <cell r="O406">
            <v>1</v>
          </cell>
          <cell r="P406">
            <v>1</v>
          </cell>
        </row>
        <row r="407">
          <cell r="A407" t="str">
            <v xml:space="preserve">   - Dhulia  (1.5 MW Line)</v>
          </cell>
          <cell r="G407">
            <v>1</v>
          </cell>
          <cell r="H407">
            <v>1</v>
          </cell>
          <cell r="I407">
            <v>1</v>
          </cell>
          <cell r="J407">
            <v>1</v>
          </cell>
          <cell r="K407">
            <v>1</v>
          </cell>
          <cell r="L407">
            <v>1</v>
          </cell>
          <cell r="M407">
            <v>1</v>
          </cell>
          <cell r="N407">
            <v>1</v>
          </cell>
          <cell r="O407">
            <v>1</v>
          </cell>
          <cell r="P407">
            <v>1</v>
          </cell>
        </row>
        <row r="408">
          <cell r="A408" t="str">
            <v xml:space="preserve">   - Ghandhidham (1.5 MW Line)</v>
          </cell>
          <cell r="G408">
            <v>1</v>
          </cell>
          <cell r="H408">
            <v>1</v>
          </cell>
          <cell r="I408">
            <v>1</v>
          </cell>
          <cell r="J408">
            <v>1</v>
          </cell>
          <cell r="K408">
            <v>1</v>
          </cell>
          <cell r="L408">
            <v>1</v>
          </cell>
          <cell r="M408">
            <v>1</v>
          </cell>
          <cell r="N408">
            <v>1</v>
          </cell>
          <cell r="O408">
            <v>1</v>
          </cell>
          <cell r="P408">
            <v>1</v>
          </cell>
        </row>
        <row r="409">
          <cell r="A409" t="str">
            <v xml:space="preserve">   - US (1.5 MW Line)</v>
          </cell>
          <cell r="H409">
            <v>1.2</v>
          </cell>
          <cell r="I409">
            <v>1.2</v>
          </cell>
          <cell r="J409">
            <v>1.2</v>
          </cell>
          <cell r="K409">
            <v>1.2</v>
          </cell>
          <cell r="L409">
            <v>1.2</v>
          </cell>
          <cell r="M409">
            <v>1.2</v>
          </cell>
          <cell r="N409">
            <v>1.2</v>
          </cell>
          <cell r="O409">
            <v>1.2</v>
          </cell>
          <cell r="P409">
            <v>1.2</v>
          </cell>
        </row>
        <row r="410">
          <cell r="A410" t="str">
            <v xml:space="preserve">   - US (2.1 MW Line)</v>
          </cell>
          <cell r="H410">
            <v>2</v>
          </cell>
          <cell r="I410">
            <v>2</v>
          </cell>
          <cell r="J410">
            <v>2</v>
          </cell>
          <cell r="K410">
            <v>2</v>
          </cell>
          <cell r="L410">
            <v>4</v>
          </cell>
          <cell r="M410">
            <v>6</v>
          </cell>
          <cell r="N410">
            <v>6</v>
          </cell>
          <cell r="O410">
            <v>6</v>
          </cell>
          <cell r="P410">
            <v>6</v>
          </cell>
        </row>
        <row r="411">
          <cell r="A411" t="str">
            <v xml:space="preserve">   - China (1.5 MW Line)</v>
          </cell>
          <cell r="H411">
            <v>4</v>
          </cell>
          <cell r="I411">
            <v>4</v>
          </cell>
          <cell r="J411">
            <v>4.6665000000000001</v>
          </cell>
          <cell r="K411">
            <v>6.6665000000000001</v>
          </cell>
          <cell r="L411">
            <v>9.6664999999999992</v>
          </cell>
          <cell r="M411">
            <v>11.666499999999999</v>
          </cell>
          <cell r="N411">
            <v>11.666499999999999</v>
          </cell>
          <cell r="O411">
            <v>11.666499999999999</v>
          </cell>
          <cell r="P411">
            <v>13.666499999999999</v>
          </cell>
        </row>
        <row r="413">
          <cell r="A413" t="str">
            <v>Components</v>
          </cell>
        </row>
        <row r="414">
          <cell r="A414" t="str">
            <v>Foundry &amp; Machining (MT)</v>
          </cell>
          <cell r="G414" t="str">
            <v>Commencement in 3QFY09</v>
          </cell>
          <cell r="J414">
            <v>50000</v>
          </cell>
          <cell r="K414">
            <v>120000</v>
          </cell>
          <cell r="L414">
            <v>120000</v>
          </cell>
          <cell r="M414">
            <v>120000</v>
          </cell>
          <cell r="N414">
            <v>120000</v>
          </cell>
          <cell r="O414">
            <v>120000</v>
          </cell>
          <cell r="P414">
            <v>120000</v>
          </cell>
        </row>
        <row r="415">
          <cell r="A415" t="str">
            <v>Forging &amp; Machining (MT)</v>
          </cell>
          <cell r="G415" t="str">
            <v>Commencement starting 3QFY09</v>
          </cell>
          <cell r="J415">
            <v>35000</v>
          </cell>
          <cell r="K415">
            <v>70000</v>
          </cell>
          <cell r="L415">
            <v>70000</v>
          </cell>
          <cell r="M415">
            <v>70000</v>
          </cell>
          <cell r="N415">
            <v>70000</v>
          </cell>
          <cell r="O415">
            <v>70000</v>
          </cell>
          <cell r="P415">
            <v>70000</v>
          </cell>
        </row>
        <row r="421">
          <cell r="A421" t="str">
            <v>INDIA - [MNES, WindPower India]</v>
          </cell>
          <cell r="E421">
            <v>2004</v>
          </cell>
          <cell r="F421">
            <v>2005</v>
          </cell>
          <cell r="G421">
            <v>2006</v>
          </cell>
          <cell r="H421">
            <v>2007</v>
          </cell>
          <cell r="I421">
            <v>2008</v>
          </cell>
          <cell r="J421">
            <v>2009</v>
          </cell>
          <cell r="K421">
            <v>2010</v>
          </cell>
          <cell r="L421">
            <v>2011</v>
          </cell>
          <cell r="M421">
            <v>2012</v>
          </cell>
          <cell r="N421">
            <v>2013</v>
          </cell>
          <cell r="O421">
            <v>2014</v>
          </cell>
          <cell r="P421">
            <v>2015</v>
          </cell>
          <cell r="R421" t="str">
            <v>Fy07-12</v>
          </cell>
        </row>
        <row r="423">
          <cell r="A423" t="str">
            <v>Installed Capacity</v>
          </cell>
          <cell r="E423">
            <v>2524</v>
          </cell>
          <cell r="F423">
            <v>3635.7</v>
          </cell>
          <cell r="G423">
            <v>5340.6</v>
          </cell>
          <cell r="H423">
            <v>7094.2</v>
          </cell>
          <cell r="I423">
            <v>8748</v>
          </cell>
          <cell r="J423">
            <v>10153.834782608696</v>
          </cell>
          <cell r="K423">
            <v>11803.062608695653</v>
          </cell>
          <cell r="L423">
            <v>13717.310245059289</v>
          </cell>
          <cell r="M423">
            <v>15795.743408695653</v>
          </cell>
          <cell r="N423">
            <v>18023.033197495653</v>
          </cell>
          <cell r="O423">
            <v>20394.970526718869</v>
          </cell>
          <cell r="P423">
            <v>22894.946396760919</v>
          </cell>
          <cell r="R423">
            <v>0.1555369085269529</v>
          </cell>
        </row>
        <row r="424">
          <cell r="A424" t="str">
            <v xml:space="preserve">YoY </v>
          </cell>
          <cell r="F424">
            <v>0.4404516640253564</v>
          </cell>
          <cell r="G424">
            <v>0.46893308028715253</v>
          </cell>
          <cell r="H424">
            <v>0.32835261955585504</v>
          </cell>
          <cell r="I424">
            <v>0.23312001353218115</v>
          </cell>
          <cell r="J424">
            <v>0.16070356454146051</v>
          </cell>
          <cell r="K424">
            <v>0.16242413446708071</v>
          </cell>
          <cell r="L424">
            <v>0.16218228266902135</v>
          </cell>
          <cell r="M424">
            <v>0.15151900237766913</v>
          </cell>
          <cell r="N424">
            <v>0.14100569572267574</v>
          </cell>
          <cell r="O424">
            <v>0.13160589026450897</v>
          </cell>
          <cell r="P424">
            <v>0.1225780575052513</v>
          </cell>
        </row>
        <row r="425">
          <cell r="A425" t="str">
            <v>Capacity Addition</v>
          </cell>
          <cell r="F425">
            <v>1111.6999999999998</v>
          </cell>
          <cell r="G425">
            <v>1704.9000000000005</v>
          </cell>
          <cell r="H425">
            <v>1753.5999999999995</v>
          </cell>
          <cell r="I425">
            <v>1653.8000000000002</v>
          </cell>
          <cell r="J425">
            <v>1405.8347826086956</v>
          </cell>
          <cell r="K425">
            <v>1649.2278260869566</v>
          </cell>
          <cell r="L425">
            <v>1914.247636363636</v>
          </cell>
          <cell r="M425">
            <v>2078.4331636363636</v>
          </cell>
          <cell r="N425">
            <v>2227.2897888000002</v>
          </cell>
          <cell r="O425">
            <v>2371.9373292232149</v>
          </cell>
          <cell r="P425">
            <v>2499.975870042048</v>
          </cell>
          <cell r="R425">
            <v>6.1350301668192886E-2</v>
          </cell>
        </row>
        <row r="426">
          <cell r="A426" t="str">
            <v xml:space="preserve">YoY </v>
          </cell>
          <cell r="G426">
            <v>0.53359719348745238</v>
          </cell>
          <cell r="H426">
            <v>2.8564725203823693E-2</v>
          </cell>
          <cell r="I426">
            <v>-5.6911496350364521E-2</v>
          </cell>
          <cell r="J426">
            <v>-0.14993664130566242</v>
          </cell>
          <cell r="K426">
            <v>0.17313061711747935</v>
          </cell>
          <cell r="L426">
            <v>0.16069326874351808</v>
          </cell>
          <cell r="M426">
            <v>8.5770265118163769E-2</v>
          </cell>
          <cell r="N426">
            <v>7.1619635294503103E-2</v>
          </cell>
          <cell r="O426">
            <v>6.4943296175728804E-2</v>
          </cell>
          <cell r="P426">
            <v>5.3980574967705586E-2</v>
          </cell>
        </row>
        <row r="428">
          <cell r="A428" t="str">
            <v xml:space="preserve">Suzlon' - Domestic sales </v>
          </cell>
          <cell r="F428">
            <v>507.7</v>
          </cell>
          <cell r="G428">
            <v>882.55</v>
          </cell>
          <cell r="H428">
            <v>954.6</v>
          </cell>
          <cell r="I428">
            <v>975.7</v>
          </cell>
          <cell r="J428">
            <v>808.3549999999999</v>
          </cell>
          <cell r="K428">
            <v>948.30599999999993</v>
          </cell>
          <cell r="L428">
            <v>1052.8362</v>
          </cell>
          <cell r="M428">
            <v>1143.13824</v>
          </cell>
          <cell r="N428">
            <v>1225.0093838400003</v>
          </cell>
          <cell r="O428">
            <v>1304.5655310727682</v>
          </cell>
          <cell r="P428">
            <v>1374.9867285231264</v>
          </cell>
          <cell r="R428">
            <v>4.6561181558389286E-2</v>
          </cell>
        </row>
        <row r="429">
          <cell r="G429">
            <v>0.73832972227693516</v>
          </cell>
          <cell r="H429">
            <v>8.1638434083054934E-2</v>
          </cell>
          <cell r="I429">
            <v>2.2103498847684921E-2</v>
          </cell>
          <cell r="J429">
            <v>-0.17151276006969374</v>
          </cell>
          <cell r="K429">
            <v>0.17313061711747935</v>
          </cell>
          <cell r="L429">
            <v>0.11022834401553938</v>
          </cell>
          <cell r="M429">
            <v>8.5770265118163769E-2</v>
          </cell>
          <cell r="N429">
            <v>7.1619635294503325E-2</v>
          </cell>
          <cell r="O429">
            <v>6.4943296175728582E-2</v>
          </cell>
          <cell r="P429">
            <v>5.3980574967705586E-2</v>
          </cell>
        </row>
        <row r="430">
          <cell r="A430" t="str">
            <v>Market share assumption</v>
          </cell>
          <cell r="F430">
            <v>0.4566879553836467</v>
          </cell>
          <cell r="G430">
            <v>0.51765499442782548</v>
          </cell>
          <cell r="H430">
            <v>0.54436587591240893</v>
          </cell>
          <cell r="I430">
            <v>0.58997460394243562</v>
          </cell>
          <cell r="J430">
            <v>0.57499999999999996</v>
          </cell>
          <cell r="K430">
            <v>0.57499999999999996</v>
          </cell>
          <cell r="L430">
            <v>0.55000000000000004</v>
          </cell>
          <cell r="M430">
            <v>0.55000000000000004</v>
          </cell>
          <cell r="N430">
            <v>0.55000000000000004</v>
          </cell>
          <cell r="O430">
            <v>0.55000000000000004</v>
          </cell>
          <cell r="P430">
            <v>0.55000000000000004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FG"/>
      <sheetName val="Cost"/>
      <sheetName val="WIP"/>
      <sheetName val="Depot"/>
      <sheetName val="Exp"/>
      <sheetName val="M B"/>
      <sheetName val="Price"/>
      <sheetName val="Che-Pack"/>
      <sheetName val="More then 365 days stock"/>
      <sheetName val="BRM"/>
      <sheetName val="Yarn"/>
      <sheetName val="POY New Stk"/>
      <sheetName val="POY Data"/>
      <sheetName val="DP"/>
      <sheetName val="S Exp"/>
      <sheetName val="POLY"/>
      <sheetName val="Val 30June03 FIFO Old Ratio"/>
      <sheetName val=""/>
      <sheetName val="Key_Assumption"/>
      <sheetName val="#REF"/>
      <sheetName val="PF Payable"/>
      <sheetName val="currency"/>
      <sheetName val="2.Fixed Assets Schedule"/>
      <sheetName val="Inputs from PSTN Model"/>
      <sheetName val="POY New Spk"/>
      <sheetName val="Input - Acq&amp;ExNonEx"/>
      <sheetName val="jan'04"/>
      <sheetName val="factor sheet"/>
      <sheetName val="Interest on Loan from Director"/>
      <sheetName val="IKB3"/>
      <sheetName val="DEG"/>
      <sheetName val="ifcw"/>
      <sheetName val="한계원가"/>
      <sheetName val="Demand"/>
      <sheetName val="M_B"/>
      <sheetName val="More_then_365_days_stock"/>
      <sheetName val="POY_New_Stk"/>
      <sheetName val="POY_Data"/>
      <sheetName val="S_Exp"/>
      <sheetName val="Inputs_from_PSTN_Model"/>
      <sheetName val="BS Schdl- 1 &amp; 2"/>
      <sheetName val="To be Discuss"/>
      <sheetName val="Ings Brand"/>
      <sheetName val="Snack Brand"/>
      <sheetName val="BS &amp; P&amp;L"/>
      <sheetName val="Config"/>
      <sheetName val="COST PU 5"/>
      <sheetName val="DBRGCI"/>
      <sheetName val="QTY"/>
      <sheetName val="OT"/>
      <sheetName val="Intaccrual"/>
      <sheetName val="SBU"/>
      <sheetName val="tdint"/>
      <sheetName val="LEGACY TB"/>
      <sheetName val="PBCLIST"/>
      <sheetName val="Parameters&amp;Notes"/>
      <sheetName val="Sheet1"/>
      <sheetName val="Dept"/>
      <sheetName val="M_B1"/>
      <sheetName val="More_then_365_days_stock1"/>
      <sheetName val="POY_New_Stk1"/>
      <sheetName val="POY_Data1"/>
      <sheetName val="S_Exp1"/>
      <sheetName val="Inputs_from_PSTN_Model1"/>
      <sheetName val="Val_30June03_FIFO_Old_Ratio"/>
      <sheetName val="Interest_on_Loan_from_Director"/>
      <sheetName val="FORM-16"/>
      <sheetName val="Costing"/>
      <sheetName val="mapping"/>
      <sheetName val="PTIN03"/>
      <sheetName val="summary"/>
      <sheetName val="Indepth - Spare parts"/>
      <sheetName val="POY_New_Spk"/>
      <sheetName val="BS_Schdl-_1_&amp;_2"/>
      <sheetName val="PF_Payable"/>
      <sheetName val="Input_-_Acq&amp;ExNonEx"/>
      <sheetName val="2_Fixed_Assets_Schedule"/>
      <sheetName val="factor_sheet"/>
      <sheetName val="Ings_Brand"/>
      <sheetName val="Snack_Brand"/>
      <sheetName val="BS_&amp;_P&amp;L"/>
      <sheetName val="wip-Dec."/>
      <sheetName val="list"/>
      <sheetName val="VCH-SLC"/>
      <sheetName val="個人資料"/>
      <sheetName val="M_B2"/>
      <sheetName val="More_then_365_days_stock2"/>
      <sheetName val="POY_New_Stk2"/>
      <sheetName val="POY_Data2"/>
      <sheetName val="S_Exp2"/>
      <sheetName val="Val_30June03_FIFO_Old_Ratio1"/>
      <sheetName val="Inputs_from_PSTN_Model2"/>
      <sheetName val="Interest_on_Loan_from_Director1"/>
      <sheetName val="To_be_Discuss"/>
      <sheetName val="TB"/>
      <sheetName val="detail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 - not for distribution"/>
      <sheetName val="cr-board"/>
      <sheetName val="a-3"/>
      <sheetName val="a-3 internal"/>
      <sheetName val="a-4"/>
      <sheetName val="a-5"/>
      <sheetName val="a-7"/>
      <sheetName val="graph PA"/>
      <sheetName val="gk 01-00"/>
      <sheetName val="gk 01-00 jwk"/>
      <sheetName val="gk 12-99"/>
      <sheetName val="gk 11-99"/>
      <sheetName val="gk 10-99"/>
      <sheetName val="gk 09-99 "/>
      <sheetName val="gk 08-99"/>
      <sheetName val="ptc"/>
      <sheetName val="gk-contr 05-00"/>
      <sheetName val="gk-contr 01-00"/>
      <sheetName val="gk-contr 12-99"/>
      <sheetName val="gk-contr 10-99"/>
      <sheetName val="x-rate"/>
      <sheetName val="bh-jdeg"/>
      <sheetName val="CR-SUPLY"/>
      <sheetName val="gk-contract 01-00"/>
      <sheetName val="gk-contract 12-99"/>
      <sheetName val="gk-contract 10-99"/>
      <sheetName val="cr-board special"/>
      <sheetName val="a-3 special"/>
      <sheetName val="a3-int. special"/>
      <sheetName val="a4-special"/>
      <sheetName val="a-5 special"/>
      <sheetName val="fee+int"/>
      <sheetName val="gk 09-99"/>
      <sheetName val="77S(O)"/>
      <sheetName val="cr_-_not_for_distribution"/>
      <sheetName val="a-3_internal"/>
      <sheetName val="graph_PA"/>
      <sheetName val="gk_01-00"/>
      <sheetName val="gk_01-00_jwk"/>
      <sheetName val="gk_12-99"/>
      <sheetName val="gk_11-99"/>
      <sheetName val="gk_10-99"/>
      <sheetName val="gk_09-99_"/>
      <sheetName val="gk_08-99"/>
      <sheetName val="gk-contr_05-00"/>
      <sheetName val="gk-contr_01-00"/>
      <sheetName val="gk-contr_12-99"/>
      <sheetName val="gk-contr_10-99"/>
      <sheetName val="gk-contract_01-00"/>
      <sheetName val="gk-contract_12-99"/>
      <sheetName val="gk-contract_10-99"/>
      <sheetName val="cr-board_special"/>
      <sheetName val="a-3_special"/>
      <sheetName val="a3-int__special"/>
      <sheetName val="a-5_special"/>
      <sheetName val="gk_09-99"/>
      <sheetName val="cr_-_not_for_distribution1"/>
      <sheetName val="a-3_internal1"/>
      <sheetName val="graph_PA1"/>
      <sheetName val="gk_01-001"/>
      <sheetName val="gk_01-00_jwk1"/>
      <sheetName val="gk_12-991"/>
      <sheetName val="gk_11-991"/>
      <sheetName val="gk_10-991"/>
      <sheetName val="gk_09-99_1"/>
      <sheetName val="gk_08-991"/>
      <sheetName val="gk-contr_05-001"/>
      <sheetName val="gk-contr_01-001"/>
      <sheetName val="gk-contr_12-991"/>
      <sheetName val="gk-contr_10-991"/>
      <sheetName val="gk-contract_01-001"/>
      <sheetName val="gk-contract_12-991"/>
      <sheetName val="gk-contract_10-991"/>
      <sheetName val="cr-board_special1"/>
      <sheetName val="a-3_special1"/>
      <sheetName val="a3-int__special1"/>
      <sheetName val="a-5_special1"/>
      <sheetName val="gk_09-991"/>
      <sheetName val="cr_-_not_for_distribution2"/>
      <sheetName val="a-3_internal2"/>
      <sheetName val="graph_PA2"/>
      <sheetName val="gk_01-002"/>
      <sheetName val="gk_01-00_jwk2"/>
      <sheetName val="gk_12-992"/>
      <sheetName val="gk_11-992"/>
      <sheetName val="gk_10-992"/>
      <sheetName val="gk_09-99_2"/>
      <sheetName val="gk_08-992"/>
      <sheetName val="gk-contr_05-002"/>
      <sheetName val="gk-contr_01-002"/>
      <sheetName val="gk-contr_12-992"/>
      <sheetName val="gk-contr_10-992"/>
      <sheetName val="gk-contract_01-002"/>
      <sheetName val="gk-contract_12-992"/>
      <sheetName val="gk-contract_10-992"/>
      <sheetName val="cr-board_special2"/>
      <sheetName val="a-3_special2"/>
      <sheetName val="a3-int__special2"/>
      <sheetName val="a-5_special2"/>
      <sheetName val="gk_09-992"/>
      <sheetName val="cr_-_not_for_distribution3"/>
      <sheetName val="a-3_internal3"/>
      <sheetName val="graph_PA3"/>
      <sheetName val="gk_01-003"/>
      <sheetName val="gk_01-00_jwk3"/>
      <sheetName val="gk_12-993"/>
      <sheetName val="gk_11-993"/>
      <sheetName val="gk_10-993"/>
      <sheetName val="gk_09-99_3"/>
      <sheetName val="gk_08-993"/>
      <sheetName val="gk-contr_05-003"/>
      <sheetName val="gk-contr_01-003"/>
      <sheetName val="gk-contr_12-993"/>
      <sheetName val="gk-contr_10-993"/>
      <sheetName val="gk-contract_01-003"/>
      <sheetName val="gk-contract_12-993"/>
      <sheetName val="gk-contract_10-993"/>
      <sheetName val="cr-board_special3"/>
      <sheetName val="a-3_special3"/>
      <sheetName val="a3-int__special3"/>
      <sheetName val="a-5_special3"/>
      <sheetName val="gk_09-993"/>
      <sheetName val="PGW-ACCOUNTS"/>
      <sheetName val="1612.01AN(7) - Niep Tds Summary"/>
      <sheetName val="BS"/>
      <sheetName val="1612_01AN(7)_-_Niep_Tds_Summary"/>
      <sheetName val="ASSAY-new"/>
      <sheetName val="1612_01AN(7)_-_Niep_Tds_Summar1"/>
      <sheetName val="1612_01AN(7)_-_Niep_Tds_Summar2"/>
      <sheetName val="a_4"/>
      <sheetName val="p&amp;l"/>
      <sheetName val="Scenarios"/>
      <sheetName val="x_rate"/>
      <sheetName val="Rev Working"/>
      <sheetName val="Sheet2"/>
      <sheetName val="1612_01AN(7)_-_Niep_Tds_Summar3"/>
      <sheetName val="Interest 30-11-01 not PA 7%"/>
      <sheetName val="Cons"/>
      <sheetName val="diffbetphy&amp;stock"/>
      <sheetName val="12"/>
      <sheetName val="15"/>
      <sheetName val="cr_-_not_for_distribution4"/>
      <sheetName val="a-3_internal4"/>
      <sheetName val="graph_PA4"/>
      <sheetName val="gk_01-004"/>
      <sheetName val="gk_01-00_jwk4"/>
      <sheetName val="gk_12-994"/>
      <sheetName val="gk_11-994"/>
      <sheetName val="gk_10-994"/>
      <sheetName val="gk_09-99_4"/>
      <sheetName val="gk_08-994"/>
      <sheetName val="gk-contr_05-004"/>
      <sheetName val="gk-contr_01-004"/>
      <sheetName val="gk-contr_12-994"/>
      <sheetName val="gk-contr_10-994"/>
      <sheetName val="gk-contract_01-004"/>
      <sheetName val="gk-contract_12-994"/>
      <sheetName val="gk-contract_10-994"/>
      <sheetName val="cr-board_special4"/>
      <sheetName val="a-3_special4"/>
      <sheetName val="a3-int__special4"/>
      <sheetName val="a-5_special4"/>
      <sheetName val="gk_09-994"/>
      <sheetName val="1612_01AN(7)_-_Niep_Tds_Summar4"/>
      <sheetName val="Rev_Working"/>
      <sheetName val="Interest_30-11-01_not_PA_7%"/>
      <sheetName val="cr_-_not_for_distribution5"/>
      <sheetName val="a-3_internal5"/>
      <sheetName val="graph_PA5"/>
      <sheetName val="gk_01-005"/>
      <sheetName val="gk_01-00_jwk5"/>
      <sheetName val="gk_12-995"/>
      <sheetName val="gk_11-995"/>
      <sheetName val="gk_10-995"/>
      <sheetName val="gk_09-99_5"/>
      <sheetName val="gk_08-995"/>
      <sheetName val="gk-contr_05-005"/>
      <sheetName val="gk-contr_01-005"/>
      <sheetName val="gk-contr_12-995"/>
      <sheetName val="gk-contr_10-995"/>
      <sheetName val="gk-contract_01-005"/>
      <sheetName val="gk-contract_12-995"/>
      <sheetName val="gk-contract_10-995"/>
      <sheetName val="cr-board_special5"/>
      <sheetName val="a-3_special5"/>
      <sheetName val="a3-int__special5"/>
      <sheetName val="a-5_special5"/>
      <sheetName val="gk_09-995"/>
      <sheetName val="1612_01AN(7)_-_Niep_Tds_Summar5"/>
      <sheetName val="Rev_Working1"/>
      <sheetName val="Interest_30-11-01_not_PA_7%1"/>
      <sheetName val="PL"/>
      <sheetName val="Jun 2012"/>
      <sheetName val="Clause 9"/>
      <sheetName val="sum"/>
      <sheetName val="Conditions"/>
      <sheetName val="DATA INPUT"/>
      <sheetName val="LANDED PRICE"/>
      <sheetName val="POLY"/>
      <sheetName val="API"/>
      <sheetName val="NCE"/>
      <sheetName val="EU"/>
      <sheetName val="Latam"/>
      <sheetName val="ROW"/>
      <sheetName val="Inputs"/>
      <sheetName val="Accounts"/>
      <sheetName val="BLK2"/>
      <sheetName val="BLK3"/>
      <sheetName val="INPUT SHEET"/>
      <sheetName val="RES-PLANNING"/>
      <sheetName val="radar"/>
      <sheetName val="E &amp; R"/>
      <sheetName val="summary"/>
      <sheetName val="310480 as on 311207"/>
      <sheetName val="310280 on 310307 (070607)"/>
      <sheetName val="Hyp-mstr"/>
      <sheetName val="Data Summary"/>
      <sheetName val="fcl"/>
      <sheetName val="Analysis"/>
      <sheetName val="SLTTRPSU"/>
      <sheetName val="Intro"/>
      <sheetName val="Settings"/>
      <sheetName val="BALANCE SHEET"/>
      <sheetName val="CE"/>
      <sheetName val="pcQueryData"/>
      <sheetName val="_pcSlicerSheet1"/>
      <sheetName val="CEP99"/>
      <sheetName val="depit"/>
      <sheetName val="Sheet7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2">
          <cell r="A2" t="str">
            <v>AUD</v>
          </cell>
          <cell r="B2">
            <v>1.65</v>
          </cell>
        </row>
        <row r="3">
          <cell r="A3" t="str">
            <v>BEF</v>
          </cell>
          <cell r="B3">
            <v>36.610897000000001</v>
          </cell>
        </row>
        <row r="4">
          <cell r="A4" t="str">
            <v>CHF</v>
          </cell>
          <cell r="B4">
            <v>1.5</v>
          </cell>
        </row>
        <row r="5">
          <cell r="A5" t="str">
            <v>DEM</v>
          </cell>
          <cell r="B5">
            <v>1.775034</v>
          </cell>
        </row>
        <row r="6">
          <cell r="A6" t="str">
            <v>FRF</v>
          </cell>
          <cell r="B6">
            <v>5.9532059999999998</v>
          </cell>
        </row>
        <row r="7">
          <cell r="A7" t="str">
            <v>GBP</v>
          </cell>
          <cell r="B7">
            <v>0.6</v>
          </cell>
        </row>
        <row r="8">
          <cell r="A8" t="str">
            <v>ITL</v>
          </cell>
          <cell r="B8">
            <v>1757.2820380000001</v>
          </cell>
        </row>
        <row r="9">
          <cell r="A9" t="str">
            <v>NLG</v>
          </cell>
          <cell r="B9">
            <v>2</v>
          </cell>
        </row>
        <row r="10">
          <cell r="A10" t="str">
            <v>USD</v>
          </cell>
          <cell r="B10">
            <v>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5">
          <cell r="E35">
            <v>55724.666666666672</v>
          </cell>
        </row>
      </sheetData>
      <sheetData sheetId="94">
        <row r="35">
          <cell r="E35">
            <v>55724.666666666672</v>
          </cell>
        </row>
      </sheetData>
      <sheetData sheetId="95">
        <row r="35">
          <cell r="E35">
            <v>55724.666666666672</v>
          </cell>
        </row>
      </sheetData>
      <sheetData sheetId="96">
        <row r="35">
          <cell r="E35">
            <v>55724.666666666672</v>
          </cell>
        </row>
      </sheetData>
      <sheetData sheetId="97">
        <row r="35">
          <cell r="E35">
            <v>55724.666666666672</v>
          </cell>
        </row>
      </sheetData>
      <sheetData sheetId="98">
        <row r="35">
          <cell r="E35">
            <v>55724.666666666672</v>
          </cell>
        </row>
      </sheetData>
      <sheetData sheetId="99">
        <row r="35">
          <cell r="E35">
            <v>55724.666666666672</v>
          </cell>
        </row>
      </sheetData>
      <sheetData sheetId="100">
        <row r="35">
          <cell r="E35">
            <v>55724.666666666672</v>
          </cell>
        </row>
      </sheetData>
      <sheetData sheetId="101">
        <row r="35">
          <cell r="E35">
            <v>55724.666666666672</v>
          </cell>
        </row>
      </sheetData>
      <sheetData sheetId="102">
        <row r="35">
          <cell r="E35">
            <v>55724.666666666672</v>
          </cell>
        </row>
      </sheetData>
      <sheetData sheetId="103">
        <row r="35">
          <cell r="E35">
            <v>55724.666666666672</v>
          </cell>
        </row>
      </sheetData>
      <sheetData sheetId="104">
        <row r="35">
          <cell r="E35">
            <v>55724.666666666672</v>
          </cell>
        </row>
      </sheetData>
      <sheetData sheetId="105">
        <row r="35">
          <cell r="E35">
            <v>55724.666666666672</v>
          </cell>
        </row>
      </sheetData>
      <sheetData sheetId="106">
        <row r="35">
          <cell r="E35">
            <v>55724.666666666672</v>
          </cell>
        </row>
      </sheetData>
      <sheetData sheetId="107">
        <row r="35">
          <cell r="E35">
            <v>55724.666666666672</v>
          </cell>
        </row>
      </sheetData>
      <sheetData sheetId="108">
        <row r="35">
          <cell r="E35">
            <v>55724.666666666672</v>
          </cell>
        </row>
      </sheetData>
      <sheetData sheetId="109">
        <row r="35">
          <cell r="E35">
            <v>55724.666666666672</v>
          </cell>
        </row>
      </sheetData>
      <sheetData sheetId="110">
        <row r="35">
          <cell r="E35">
            <v>55724.666666666672</v>
          </cell>
        </row>
      </sheetData>
      <sheetData sheetId="111">
        <row r="35">
          <cell r="E35">
            <v>55724.666666666672</v>
          </cell>
        </row>
      </sheetData>
      <sheetData sheetId="112">
        <row r="35">
          <cell r="E35">
            <v>55724.666666666672</v>
          </cell>
        </row>
      </sheetData>
      <sheetData sheetId="113">
        <row r="35">
          <cell r="E35">
            <v>55724.666666666672</v>
          </cell>
        </row>
      </sheetData>
      <sheetData sheetId="114">
        <row r="35">
          <cell r="E35">
            <v>55724.666666666672</v>
          </cell>
        </row>
      </sheetData>
      <sheetData sheetId="115">
        <row r="35">
          <cell r="E35">
            <v>55724.666666666672</v>
          </cell>
        </row>
      </sheetData>
      <sheetData sheetId="116">
        <row r="35">
          <cell r="E35">
            <v>55724.666666666672</v>
          </cell>
        </row>
      </sheetData>
      <sheetData sheetId="117">
        <row r="35">
          <cell r="E35">
            <v>55724.666666666672</v>
          </cell>
        </row>
      </sheetData>
      <sheetData sheetId="118">
        <row r="35">
          <cell r="E35">
            <v>55724.666666666672</v>
          </cell>
        </row>
      </sheetData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35">
          <cell r="E35">
            <v>55724.666666666672</v>
          </cell>
        </row>
      </sheetData>
      <sheetData sheetId="142">
        <row r="35">
          <cell r="E35">
            <v>55724.666666666672</v>
          </cell>
        </row>
      </sheetData>
      <sheetData sheetId="143">
        <row r="35">
          <cell r="E35">
            <v>55724.666666666672</v>
          </cell>
        </row>
      </sheetData>
      <sheetData sheetId="144">
        <row r="35">
          <cell r="E35">
            <v>55724.666666666672</v>
          </cell>
        </row>
      </sheetData>
      <sheetData sheetId="145">
        <row r="35">
          <cell r="E35">
            <v>55724.666666666672</v>
          </cell>
        </row>
      </sheetData>
      <sheetData sheetId="146">
        <row r="35">
          <cell r="E35">
            <v>55724.666666666672</v>
          </cell>
        </row>
      </sheetData>
      <sheetData sheetId="147">
        <row r="35">
          <cell r="E35">
            <v>55724.666666666672</v>
          </cell>
        </row>
      </sheetData>
      <sheetData sheetId="148">
        <row r="35">
          <cell r="E35">
            <v>55724.666666666672</v>
          </cell>
        </row>
      </sheetData>
      <sheetData sheetId="149">
        <row r="35">
          <cell r="E35">
            <v>55724.666666666672</v>
          </cell>
        </row>
      </sheetData>
      <sheetData sheetId="150">
        <row r="35">
          <cell r="E35">
            <v>55724.666666666672</v>
          </cell>
        </row>
      </sheetData>
      <sheetData sheetId="151">
        <row r="35">
          <cell r="E35">
            <v>55724.666666666672</v>
          </cell>
        </row>
      </sheetData>
      <sheetData sheetId="152">
        <row r="35">
          <cell r="E35">
            <v>55724.666666666672</v>
          </cell>
        </row>
      </sheetData>
      <sheetData sheetId="153">
        <row r="35">
          <cell r="E35">
            <v>55724.666666666672</v>
          </cell>
        </row>
      </sheetData>
      <sheetData sheetId="154">
        <row r="35">
          <cell r="E35">
            <v>55724.666666666672</v>
          </cell>
        </row>
      </sheetData>
      <sheetData sheetId="155">
        <row r="35">
          <cell r="E35">
            <v>55724.666666666672</v>
          </cell>
        </row>
      </sheetData>
      <sheetData sheetId="156">
        <row r="35">
          <cell r="E35">
            <v>55724.666666666672</v>
          </cell>
        </row>
      </sheetData>
      <sheetData sheetId="157">
        <row r="35">
          <cell r="E35">
            <v>55724.666666666672</v>
          </cell>
        </row>
      </sheetData>
      <sheetData sheetId="158">
        <row r="35">
          <cell r="E35">
            <v>55724.666666666672</v>
          </cell>
        </row>
      </sheetData>
      <sheetData sheetId="159">
        <row r="35">
          <cell r="E35">
            <v>55724.666666666672</v>
          </cell>
        </row>
      </sheetData>
      <sheetData sheetId="160">
        <row r="35">
          <cell r="E35">
            <v>55724.666666666672</v>
          </cell>
        </row>
      </sheetData>
      <sheetData sheetId="161">
        <row r="35">
          <cell r="E35">
            <v>55724.666666666672</v>
          </cell>
        </row>
      </sheetData>
      <sheetData sheetId="162"/>
      <sheetData sheetId="163"/>
      <sheetData sheetId="164"/>
      <sheetData sheetId="165"/>
      <sheetData sheetId="166">
        <row r="35">
          <cell r="E35">
            <v>55724.666666666672</v>
          </cell>
        </row>
      </sheetData>
      <sheetData sheetId="167">
        <row r="35">
          <cell r="E35">
            <v>55724.666666666672</v>
          </cell>
        </row>
      </sheetData>
      <sheetData sheetId="168">
        <row r="35">
          <cell r="E35">
            <v>55724.666666666672</v>
          </cell>
        </row>
      </sheetData>
      <sheetData sheetId="169">
        <row r="35">
          <cell r="E35">
            <v>55724.666666666672</v>
          </cell>
        </row>
      </sheetData>
      <sheetData sheetId="170">
        <row r="35">
          <cell r="E35">
            <v>55724.666666666672</v>
          </cell>
        </row>
      </sheetData>
      <sheetData sheetId="171">
        <row r="35">
          <cell r="E35">
            <v>55724.666666666672</v>
          </cell>
        </row>
      </sheetData>
      <sheetData sheetId="172">
        <row r="35">
          <cell r="E35">
            <v>55724.666666666672</v>
          </cell>
        </row>
      </sheetData>
      <sheetData sheetId="173">
        <row r="35">
          <cell r="E35">
            <v>55724.666666666672</v>
          </cell>
        </row>
      </sheetData>
      <sheetData sheetId="174">
        <row r="35">
          <cell r="E35">
            <v>55724.666666666672</v>
          </cell>
        </row>
      </sheetData>
      <sheetData sheetId="175"/>
      <sheetData sheetId="176"/>
      <sheetData sheetId="177"/>
      <sheetData sheetId="178"/>
      <sheetData sheetId="179"/>
      <sheetData sheetId="180">
        <row r="35">
          <cell r="E35">
            <v>55724.666666666672</v>
          </cell>
        </row>
      </sheetData>
      <sheetData sheetId="181">
        <row r="35">
          <cell r="E35">
            <v>55724.666666666672</v>
          </cell>
        </row>
      </sheetData>
      <sheetData sheetId="182">
        <row r="35">
          <cell r="E35">
            <v>55724.666666666672</v>
          </cell>
        </row>
      </sheetData>
      <sheetData sheetId="183">
        <row r="35">
          <cell r="E35">
            <v>55724.666666666672</v>
          </cell>
        </row>
      </sheetData>
      <sheetData sheetId="184">
        <row r="35">
          <cell r="E35">
            <v>55724.666666666672</v>
          </cell>
        </row>
      </sheetData>
      <sheetData sheetId="185">
        <row r="35">
          <cell r="E35">
            <v>55724.666666666672</v>
          </cell>
        </row>
      </sheetData>
      <sheetData sheetId="186">
        <row r="35">
          <cell r="E35">
            <v>55724.666666666672</v>
          </cell>
        </row>
      </sheetData>
      <sheetData sheetId="187">
        <row r="35">
          <cell r="E35">
            <v>55724.666666666672</v>
          </cell>
        </row>
      </sheetData>
      <sheetData sheetId="188">
        <row r="35">
          <cell r="E35">
            <v>55724.666666666672</v>
          </cell>
        </row>
      </sheetData>
      <sheetData sheetId="189">
        <row r="35">
          <cell r="E35">
            <v>55724.666666666672</v>
          </cell>
        </row>
      </sheetData>
      <sheetData sheetId="190">
        <row r="35">
          <cell r="E35">
            <v>55724.666666666672</v>
          </cell>
        </row>
      </sheetData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summary"/>
      <sheetName val="summary"/>
      <sheetName val="EIND18"/>
      <sheetName val="LSBUHO"/>
      <sheetName val="ISBUHO"/>
      <sheetName val="PIIN01"/>
      <sheetName val="FIND20"/>
      <sheetName val="FIND22"/>
      <sheetName val="PFIN02"/>
      <sheetName val="FIND21"/>
      <sheetName val="TIND15"/>
      <sheetName val="PFIN01"/>
      <sheetName val="PEIN01"/>
      <sheetName val="PLIN04"/>
      <sheetName val="PTIN03"/>
      <sheetName val="PIIN04"/>
      <sheetName val="E510"/>
    </sheetNames>
    <sheetDataSet>
      <sheetData sheetId="0" refreshError="1"/>
      <sheetData sheetId="1">
        <row r="80">
          <cell r="O80">
            <v>12371622.199999999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B21">
            <v>2065428.76</v>
          </cell>
        </row>
      </sheetData>
      <sheetData sheetId="15" refreshError="1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IL"/>
      <sheetName val="BALANCE SHEET"/>
      <sheetName val="310300 on 310307 (040607)"/>
      <sheetName val="ASSUMPTIONS (GRS)"/>
      <sheetName val="CTC-Jun"/>
      <sheetName val="Data"/>
      <sheetName val="P&amp;LG"/>
      <sheetName val="schedules"/>
      <sheetName val="GLPT 0&amp;M  DEPT-PROJET-COMPTE"/>
      <sheetName val="GLPT ADMIN  DEPT-PROJET-COMPT"/>
      <sheetName val="GLHIF DEPT-PROJET-COMPTE"/>
      <sheetName val="GLPT REV  DEPT-PROJET-COMPT"/>
      <sheetName val="SIL"/>
      <sheetName val="Accts 00"/>
      <sheetName val="schedule"/>
      <sheetName val="Intaccrual"/>
      <sheetName val="SBU"/>
      <sheetName val="Financials"/>
      <sheetName val="sheeet7"/>
      <sheetName val="Equipment"/>
      <sheetName val="Fixed Assets-Last year"/>
      <sheetName val="BS Schdl- 1 &amp; 2"/>
      <sheetName val="BALANCE_SHEET"/>
      <sheetName val="CORRECTIONS"/>
      <sheetName val="Query"/>
      <sheetName val="Clause 4"/>
      <sheetName val="Clause-11"/>
      <sheetName val="CLAUSE 18 TOP SHEET"/>
      <sheetName val="CLAUSE 18 ADDN"/>
      <sheetName val="CLAUSE 18 DEL"/>
      <sheetName val="Clause-20(b)PF"/>
      <sheetName val="ESI"/>
      <sheetName val="17(a)"/>
      <sheetName val="Clause-17(d)"/>
      <sheetName val="Clause-16(b)PF Consolidated"/>
      <sheetName val="Clause-16(b)PF Cons"/>
      <sheetName val="Clause-20(b)ESI"/>
      <sheetName val="Clause-16(b) MLWF"/>
      <sheetName val="Clause-16(b)ESI Consolidated"/>
      <sheetName val="Clause-16(b)ESI Cons"/>
      <sheetName val="Clause-20(b)LWF"/>
      <sheetName val="Clause-21(a)(vi)"/>
      <sheetName val="C-17(h)"/>
      <sheetName val="Clause-21(b)"/>
      <sheetName val="Clause-23"/>
      <sheetName val="Clause-18b-Done"/>
      <sheetName val="Clause-25"/>
      <sheetName val="VAT"/>
      <sheetName val="C-27(b)(i)"/>
      <sheetName val="C-27(b)ii"/>
      <sheetName val="Clause-26(i)(a)"/>
      <sheetName val="Clause 26(i)(b)"/>
      <sheetName val="Clause-27(b)"/>
      <sheetName val="Clause-31(a)"/>
      <sheetName val="Clause-31(b)"/>
      <sheetName val="Clause-32"/>
      <sheetName val="Clause-33"/>
      <sheetName val="Sheet1"/>
      <sheetName val="Sheet3"/>
      <sheetName val="Clause 34(a)"/>
      <sheetName val="Clause 34(b)"/>
      <sheetName val="Clause 34(c)"/>
      <sheetName val="Clause-32-OLD"/>
      <sheetName val="Clause-35(b)"/>
      <sheetName val="Clause-40"/>
      <sheetName val="Clause-41"/>
      <sheetName val="ASR"/>
      <sheetName val="Data Summary"/>
      <sheetName val="Sheet2"/>
      <sheetName val="Classification"/>
      <sheetName val="TRIAL BALANCE"/>
      <sheetName val="HBI NCD"/>
      <sheetName val="x-rate"/>
      <sheetName val="EXPEN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flow"/>
      <sheetName val="Sch 5"/>
      <sheetName val="TB"/>
      <sheetName val="EPS"/>
      <sheetName val="BS"/>
      <sheetName val="LINKS"/>
      <sheetName val="ADJ"/>
      <sheetName val="Sheet1"/>
      <sheetName val="c_flow"/>
      <sheetName val="Chart1"/>
      <sheetName val="chart3"/>
      <sheetName val="Chart2"/>
      <sheetName val="VTB-DEC10"/>
      <sheetName val="TB-DEC10"/>
      <sheetName val="Investments Schedule"/>
      <sheetName val="PLN.-inst wise-Mar 11"/>
      <sheetName val="BS final 15-10-04"/>
      <sheetName val="77S(O)"/>
      <sheetName val="Control"/>
      <sheetName val="Assumptions"/>
      <sheetName val="Sch_5"/>
      <sheetName val="Investments_Schedule"/>
      <sheetName val="PLN_-inst_wise-Mar_11"/>
      <sheetName val="BS_final_15-10-04"/>
      <sheetName val="MasterList"/>
      <sheetName val="Sch_51"/>
      <sheetName val="Investments_Schedule1"/>
      <sheetName val="PLN_-inst_wise-Mar_111"/>
      <sheetName val="BS_final_15-10-041"/>
      <sheetName val="Sch_52"/>
      <sheetName val="Investments_Schedule2"/>
      <sheetName val="PLN_-inst_wise-Mar_112"/>
      <sheetName val="BS_final_15-10-042"/>
      <sheetName val="MasterSheet"/>
      <sheetName val="IGAAP BS &amp; PL"/>
      <sheetName val="BS+PL Drop downs"/>
      <sheetName val="Sliding Scale"/>
      <sheetName val="#REF"/>
      <sheetName val="Contb (Indas)"/>
      <sheetName val="Sales"/>
      <sheetName val="Contb (IGAAP)"/>
      <sheetName val="daywork- Tham khao"/>
      <sheetName val="Lists"/>
      <sheetName val="LED "/>
      <sheetName val="BHA#1( page 1)"/>
      <sheetName val="schedules"/>
      <sheetName val="BKCSTOCKVAL"/>
      <sheetName val="MAHSTOCKVAL"/>
      <sheetName val="Covonent"/>
      <sheetName val="JV Data Validation"/>
      <sheetName val="Proforma"/>
      <sheetName val="sdrs_mar"/>
      <sheetName val="Data"/>
      <sheetName val="Note 2 - 19"/>
      <sheetName val="ANNX 21"/>
      <sheetName val="Summary"/>
      <sheetName val="HBI_DRI"/>
      <sheetName val="BAAT DUMMY"/>
      <sheetName val="SETT INSTRUCTIONS"/>
      <sheetName val="Budd Lanner Split"/>
      <sheetName val="SAP DUMP"/>
      <sheetName val="Internal Data"/>
      <sheetName val="x-rate"/>
      <sheetName val="Sch_53"/>
      <sheetName val="Investments_Schedule3"/>
      <sheetName val="PLN_-inst_wise-Mar_113"/>
      <sheetName val="BS_final_15-10-043"/>
      <sheetName val="Sliding_Scale"/>
      <sheetName val="IGAAP_BS_&amp;_PL"/>
      <sheetName val="BS+PL_Drop_downs"/>
      <sheetName val="Contb_(Indas)"/>
      <sheetName val="Contb_(IGAAP)"/>
      <sheetName val="Ref"/>
      <sheetName val="SAP EMP"/>
      <sheetName val="VIALS jan 17"/>
      <sheetName val="Rev Working"/>
      <sheetName val="Local Currency-AP"/>
      <sheetName val="FINAL"/>
      <sheetName val="Break up of RMcost"/>
      <sheetName val="TargIS"/>
      <sheetName val="TargBSCF"/>
      <sheetName val="VAR STORE_CONS"/>
      <sheetName val="Analysis"/>
      <sheetName val="BVA"/>
      <sheetName val="COMPLEXALL"/>
      <sheetName val="State Code Definition"/>
      <sheetName val="Sheet2"/>
      <sheetName val="BS Sch III"/>
      <sheetName val="I"/>
      <sheetName val="P&amp;L notes"/>
      <sheetName val="Asset notes-1"/>
      <sheetName val="98-99"/>
      <sheetName val="FORM-16"/>
      <sheetName val="Computation 19"/>
      <sheetName val="NSE CASH"/>
      <sheetName val="Brokerage"/>
      <sheetName val="BSE"/>
      <sheetName val="SCH.IV."/>
      <sheetName val="Summ-Jan-Dec04-Revised"/>
      <sheetName val="Summ-Apr-Dec04_BLI"/>
      <sheetName val="Reference"/>
      <sheetName val="Instructions &amp; Index"/>
      <sheetName val="Grouping TB"/>
      <sheetName val="daywork-_Tham_khao"/>
      <sheetName val="MSMED Q3 2020-21"/>
      <sheetName val="statoil"/>
      <sheetName val="Accounts"/>
      <sheetName val="P"/>
      <sheetName val="Liabilities"/>
      <sheetName val="Details"/>
      <sheetName val="Financial Information"/>
      <sheetName val="Input"/>
      <sheetName val="EX-DIF98"/>
      <sheetName val="BAL2011"/>
      <sheetName val="zpctb-dta"/>
      <sheetName val="PL2003"/>
      <sheetName val="sheet6"/>
      <sheetName val="JV_Data_Validation"/>
      <sheetName val="LED_"/>
      <sheetName val="BHA#1(_page_1)"/>
      <sheetName val="Mandays Cost"/>
      <sheetName val="VIALS-CART WIP"/>
      <sheetName val="AMPS-WIP"/>
      <sheetName val="Internal_Data"/>
      <sheetName val="VIALS_jan_17"/>
      <sheetName val="TB - CY"/>
      <sheetName val="GCOM"/>
      <sheetName val="Tabelle1"/>
      <sheetName val="Lead YTD vs YTD"/>
      <sheetName val="FrontPage"/>
      <sheetName val="M3"/>
      <sheetName val="M7B"/>
      <sheetName val="M8A"/>
      <sheetName val="W1"/>
      <sheetName val="Commodity"/>
      <sheetName val="Settings"/>
      <sheetName val="P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"/>
      <sheetName val="services"/>
      <sheetName val=" EPRLJorbagh"/>
      <sheetName val="EPOL"/>
      <sheetName val="Sheet2"/>
      <sheetName val="PTED"/>
      <sheetName val="Telehold"/>
      <sheetName val="EIL"/>
      <sheetName val="EITL"/>
      <sheetName val="ESL"/>
      <sheetName val="EPL"/>
      <sheetName val="HGPL"/>
      <sheetName val="sep-oil-int"/>
      <sheetName val="ECL"/>
      <sheetName val="EOL"/>
      <sheetName val="coastal"/>
      <sheetName val="ebitda bridge"/>
      <sheetName val="BS"/>
      <sheetName val="summary"/>
      <sheetName val="ASSAY-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L"/>
      <sheetName val="MSI9920B"/>
      <sheetName val="#REF"/>
      <sheetName val="Pulses"/>
      <sheetName val="Yarn"/>
      <sheetName val="Bag"/>
      <sheetName val="Fish"/>
      <sheetName val="Influsion"/>
      <sheetName val="PCL (2)"/>
      <sheetName val="Castor Oil"/>
      <sheetName val="Utilised"/>
      <sheetName val="DOC"/>
      <sheetName val="Fabric"/>
      <sheetName val="Overdue"/>
      <sheetName val="Apr"/>
      <sheetName val="May"/>
      <sheetName val="Jun"/>
      <sheetName val="Jul"/>
      <sheetName val="Aug"/>
      <sheetName val="Mar01"/>
      <sheetName val="Sep"/>
      <sheetName val="Prepaid"/>
      <sheetName val="A"/>
      <sheetName val="Nov"/>
      <sheetName val="Agro"/>
      <sheetName val="Out'g"/>
      <sheetName val="Summary"/>
      <sheetName val="data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ed Parties"/>
      <sheetName val="P&amp;L"/>
      <sheetName val="BS"/>
      <sheetName val="VARIANCE ANALYSIS "/>
      <sheetName val="Sch 1-4"/>
      <sheetName val="Sch-5"/>
      <sheetName val="Sch-6-11"/>
      <sheetName val="Sch 12 &amp;13"/>
      <sheetName val="P&amp;L Sch 14-16"/>
      <sheetName val="P&amp;L Sch 17-19"/>
      <sheetName val="Data Entry"/>
      <sheetName val="TRIAL BALANCE (2)"/>
      <sheetName val="TRIAL BALANCE"/>
      <sheetName val="TB Download"/>
      <sheetName val="TBdownload-2002"/>
      <sheetName val="CC wise Download"/>
      <sheetName val="SIF P&amp;L BS"/>
      <sheetName val="SIF P&amp;L"/>
      <sheetName val="SIF Workings"/>
      <sheetName val="SIF Results Back up"/>
      <sheetName val="PROVISIONS"/>
      <sheetName val="Pl-Incl"/>
      <sheetName val="pl-Excl"/>
      <sheetName val="sch-IV"/>
      <sheetName val=""/>
      <sheetName val="Mapping"/>
      <sheetName val="Trial Balance - MARCH 2006"/>
      <sheetName val="A"/>
      <sheetName val="Related_Parties"/>
      <sheetName val="HBI NCD"/>
      <sheetName val="FOIL"/>
      <sheetName val="10W"/>
      <sheetName val="VARIANCE_ANALYSIS_"/>
      <sheetName val="Sch_1-4"/>
      <sheetName val="Sch_12_&amp;13"/>
      <sheetName val="P&amp;L_Sch_14-16"/>
      <sheetName val="P&amp;L_Sch_17-19"/>
      <sheetName val="Data_Entry"/>
      <sheetName val="TRIAL_BALANCE_(2)"/>
      <sheetName val="TRIAL_BALANCE"/>
      <sheetName val="TB_Download"/>
      <sheetName val="CC_wise_Download"/>
      <sheetName val="SIF_P&amp;L_BS"/>
      <sheetName val="SIF_P&amp;L"/>
      <sheetName val="SIF_Workings"/>
      <sheetName val="SIF_Results_Back_up"/>
      <sheetName val="Summary"/>
      <sheetName val="MARCH"/>
      <sheetName val="SEP "/>
      <sheetName val="FINANCIALS - APR02-MAR03"/>
      <sheetName val="RCC,Ret. Wall"/>
      <sheetName val="OpTrack"/>
      <sheetName val="Data"/>
      <sheetName val="Data Validation"/>
      <sheetName val="Sheet1"/>
      <sheetName val="P_L"/>
      <sheetName val="Page 1"/>
      <sheetName val="MAP1"/>
      <sheetName val="Anx-M"/>
      <sheetName val="TB"/>
      <sheetName val="Monthly Break Up"/>
      <sheetName val="Sch5TO10"/>
      <sheetName val="Customize Your Purchase Order"/>
      <sheetName val="BS Rec Control Sheet"/>
      <sheetName val="Dom Tax &amp; Over Tax"/>
      <sheetName val="Acsformat"/>
      <sheetName val="Oversea drs 30.11.05"/>
      <sheetName val="Schedules PL"/>
      <sheetName val="Schedules BS"/>
      <sheetName val="Sheet2"/>
      <sheetName val="FINANCIALS_-_APR02-MAR03"/>
      <sheetName val="Page_1"/>
      <sheetName val="CTG format"/>
      <sheetName val="gen ledger data"/>
      <sheetName val="girder"/>
      <sheetName val="Sundry-Exps"/>
      <sheetName val="Loss C_F"/>
      <sheetName val="BHANDUP"/>
      <sheetName val="6 TRS"/>
      <sheetName val="FINAL"/>
      <sheetName val="vb 9&amp;10"/>
      <sheetName val="wdr bldg"/>
      <sheetName val="#REF"/>
      <sheetName val="XL4Poppy"/>
      <sheetName val="Top_Sheet"/>
      <sheetName val="Summary_Local"/>
      <sheetName val="TLSTLNCDCP"/>
      <sheetName val="pcQueryData"/>
      <sheetName val="FPS"/>
      <sheetName val="JE10310X"/>
      <sheetName val="TDS INTEREST"/>
      <sheetName val="Input"/>
      <sheetName val="Exchange"/>
      <sheetName val="SL to GL reco"/>
      <sheetName val="H.O."/>
      <sheetName val="H_O_"/>
      <sheetName val="Related_Parties1"/>
      <sheetName val="VARIANCE_ANALYSIS_1"/>
      <sheetName val="Sch_1-41"/>
      <sheetName val="Sch_12_&amp;131"/>
      <sheetName val="P&amp;L_Sch_14-161"/>
      <sheetName val="P&amp;L_Sch_17-191"/>
      <sheetName val="Data_Entry1"/>
      <sheetName val="TRIAL_BALANCE_(2)1"/>
      <sheetName val="TRIAL_BALANCE1"/>
      <sheetName val="TB_Download1"/>
      <sheetName val="CC_wise_Download1"/>
      <sheetName val="SIF_P&amp;L_BS1"/>
      <sheetName val="SIF_P&amp;L1"/>
      <sheetName val="SIF_Workings1"/>
      <sheetName val="SIF_Results_Back_up1"/>
      <sheetName val="H_O_1"/>
      <sheetName val="Related_Parties2"/>
      <sheetName val="VARIANCE_ANALYSIS_2"/>
      <sheetName val="Sch_1-42"/>
      <sheetName val="Sch_12_&amp;132"/>
      <sheetName val="P&amp;L_Sch_14-162"/>
      <sheetName val="P&amp;L_Sch_17-192"/>
      <sheetName val="Data_Entry2"/>
      <sheetName val="TRIAL_BALANCE_(2)2"/>
      <sheetName val="TRIAL_BALANCE2"/>
      <sheetName val="TB_Download2"/>
      <sheetName val="CC_wise_Download2"/>
      <sheetName val="SIF_P&amp;L_BS2"/>
      <sheetName val="SIF_P&amp;L2"/>
      <sheetName val="SIF_Workings2"/>
      <sheetName val="SIF_Results_Back_up2"/>
      <sheetName val="H_O_2"/>
      <sheetName val="Related_Parties3"/>
      <sheetName val="VARIANCE_ANALYSIS_3"/>
      <sheetName val="Sch_1-43"/>
      <sheetName val="Sch_12_&amp;133"/>
      <sheetName val="P&amp;L_Sch_14-163"/>
      <sheetName val="P&amp;L_Sch_17-193"/>
      <sheetName val="Data_Entry3"/>
      <sheetName val="TRIAL_BALANCE_(2)3"/>
      <sheetName val="TRIAL_BALANCE3"/>
      <sheetName val="TB_Download3"/>
      <sheetName val="CC_wise_Download3"/>
      <sheetName val="SIF_P&amp;L_BS3"/>
      <sheetName val="SIF_P&amp;L3"/>
      <sheetName val="SIF_Workings3"/>
      <sheetName val="SIF_Results_Back_up3"/>
      <sheetName val="H_O_3"/>
      <sheetName val="Related_Parties4"/>
      <sheetName val="VARIANCE_ANALYSIS_4"/>
      <sheetName val="Sch_1-44"/>
      <sheetName val="Sch_12_&amp;134"/>
      <sheetName val="P&amp;L_Sch_14-164"/>
      <sheetName val="P&amp;L_Sch_17-194"/>
      <sheetName val="Data_Entry4"/>
      <sheetName val="TRIAL_BALANCE_(2)4"/>
      <sheetName val="TRIAL_BALANCE4"/>
      <sheetName val="TB_Download4"/>
      <sheetName val="CC_wise_Download4"/>
      <sheetName val="SIF_P&amp;L_BS4"/>
      <sheetName val="SIF_P&amp;L4"/>
      <sheetName val="SIF_Workings4"/>
      <sheetName val="SIF_Results_Back_up4"/>
      <sheetName val="H_O_4"/>
      <sheetName val="Profit on Sale-FA"/>
      <sheetName val="SCPC Profile"/>
      <sheetName val="Contribution"/>
      <sheetName val="Rx"/>
      <sheetName val="Rates"/>
      <sheetName val="TB  Rupees  $"/>
      <sheetName val="P1a (N-SEZ)"/>
      <sheetName val="DEBTORS-08-09"/>
      <sheetName val="T.O.-APR.07-MAR.08(4)"/>
      <sheetName val="T.O.-OCT.MAR.10 (1)"/>
      <sheetName val="T.O.-APR.SEPT.09(2)"/>
      <sheetName val="MAC. ADV."/>
      <sheetName val="MAT.ADV."/>
      <sheetName val="MOB.ADV."/>
      <sheetName val="NET DEBTORS WORKINGS"/>
      <sheetName val="PROVISION AVL.BL."/>
      <sheetName val="TMP_M"/>
      <sheetName val="CATEGORY"/>
      <sheetName val="LEGACY TB"/>
      <sheetName val="11 EIFFEL"/>
      <sheetName val="Jul-02 tb"/>
      <sheetName val="204eiffel"/>
      <sheetName val="MARS"/>
      <sheetName val="未着品BALANCE"/>
      <sheetName val="PIM"/>
      <sheetName val="YACCS"/>
      <sheetName val="INTRA CLEAR"/>
      <sheetName val="05YACCS"/>
      <sheetName val="10YACCS"/>
      <sheetName val="Analysis"/>
      <sheetName val="LOVs"/>
      <sheetName val="working"/>
      <sheetName val="Steel-Circular"/>
      <sheetName val="koersen"/>
      <sheetName val="Material "/>
      <sheetName val="Labour &amp; Plant"/>
      <sheetName val="expired"/>
      <sheetName val="sheet6"/>
      <sheetName val="YTD"/>
      <sheetName val="BBHS RAW Balance Sheet"/>
      <sheetName val="Cash Flow-WSL Base Fcst"/>
      <sheetName val="Loans &amp; aDVANCES"/>
      <sheetName val="Mapping table"/>
      <sheetName val="PRE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EPC Contrcat Summary"/>
      <sheetName val="GL Apr-Dec10"/>
      <sheetName val="SCH V"/>
      <sheetName val="Sheet2"/>
      <sheetName val="TRIAL BALANCE"/>
      <sheetName val="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"/>
      <sheetName val="P&amp;L"/>
      <sheetName val="TECH "/>
      <sheetName val="MISC"/>
      <sheetName val="CONT"/>
      <sheetName val="YARN_REC"/>
      <sheetName val="R.M_COST"/>
      <sheetName val="CNT_WISE_RM_VAR"/>
      <sheetName val="STAGE_WISE"/>
      <sheetName val="RF_STOP "/>
      <sheetName val="PRODUCT_MIX"/>
      <sheetName val="SPEED "/>
      <sheetName val="HANK "/>
      <sheetName val="BONDA "/>
      <sheetName val="R_M&amp;P_M_VAR"/>
      <sheetName val="SALE_VAR"/>
      <sheetName val="PACK_COST"/>
      <sheetName val="INV_LOSS&amp;WASTE"/>
      <sheetName val="STORE"/>
      <sheetName val="UNIT-II"/>
      <sheetName val="PointNo.5"/>
      <sheetName val="Exp"/>
      <sheetName val="JE10310X"/>
      <sheetName val="INDORAMA Group June 02"/>
      <sheetName val="Dels"/>
      <sheetName val="Europe Consolidated"/>
      <sheetName val="Leadsheet"/>
      <sheetName val="Backup"/>
      <sheetName val="BS Schdl-3-Fixed Assets"/>
      <sheetName val="UII_MAR"/>
      <sheetName val="Financials"/>
      <sheetName val="Summary_Local"/>
      <sheetName val="Internal Data"/>
      <sheetName val="Exchange Rate"/>
      <sheetName val="Jan05-Mar05"/>
      <sheetName val="Apr05-Jun05"/>
      <sheetName val="Jul05-Sep05"/>
      <sheetName val="Oct05-Dec05"/>
      <sheetName val="Jan06-Mar06"/>
      <sheetName val="pack pnl-99"/>
      <sheetName val="BS"/>
      <sheetName val="Intaccrual"/>
      <sheetName val="SBU"/>
      <sheetName val="Form"/>
      <sheetName val="Challan"/>
      <sheetName val="SCH_VI POLY "/>
      <sheetName val="SCH_VI DTY"/>
      <sheetName val="Sch VI Plant CP 4_5"/>
      <sheetName val="SCH 6 CPP"/>
      <sheetName val="G1"/>
      <sheetName val="TECH_"/>
      <sheetName val="R_M_COST"/>
      <sheetName val="RF_STOP_"/>
      <sheetName val="SPEED_"/>
      <sheetName val="HANK_"/>
      <sheetName val="BONDA_"/>
      <sheetName val="PointNo_5"/>
      <sheetName val="jan'04"/>
      <sheetName val="Setup"/>
      <sheetName val="#REF"/>
      <sheetName val="summary"/>
      <sheetName val="Income Statement"/>
      <sheetName val="s8"/>
      <sheetName val="s7"/>
      <sheetName val="s9"/>
      <sheetName val="Strt Archi"/>
      <sheetName val="TRIAL BALANCE"/>
      <sheetName val="MFG FORE"/>
      <sheetName val="TECH_1"/>
      <sheetName val="R_M_COST1"/>
      <sheetName val="RF_STOP_1"/>
      <sheetName val="SPEED_1"/>
      <sheetName val="HANK_1"/>
      <sheetName val="BONDA_1"/>
      <sheetName val="BS_Schdl-3-Fixed_Assets"/>
      <sheetName val="PointNo_51"/>
      <sheetName val="Grpng Dtls"/>
      <sheetName val="Balance sheet"/>
      <sheetName val="Sch 1,2,3"/>
      <sheetName val="Sch 14,15,16"/>
      <sheetName val="profit &amp; loss account"/>
      <sheetName val="GiaVL"/>
      <sheetName val="Lookup"/>
      <sheetName val="TB P1"/>
      <sheetName val="SCH_VI_POLY_"/>
      <sheetName val="SCH_VI_DTY"/>
      <sheetName val="Sch_VI_Plant_CP_4_5"/>
      <sheetName val="SCH_6_CPP"/>
      <sheetName val="Exchange_Rate"/>
      <sheetName val="INDORAMA_Group_June_02"/>
      <sheetName val="Europe_Consolidated"/>
      <sheetName val="Internal_Data"/>
      <sheetName val="pack_pnl-99"/>
      <sheetName val="GROUPING"/>
      <sheetName val="Strt_Archi"/>
      <sheetName val="valn"/>
      <sheetName val="VOL1"/>
      <sheetName val="External Product"/>
      <sheetName val="POLY"/>
      <sheetName val="INFO"/>
      <sheetName val="NOTES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PL"/>
      <sheetName val="Schedules BS"/>
      <sheetName val="Sch-6"/>
      <sheetName val="Schedules PL"/>
      <sheetName val="TB04"/>
      <sheetName val="TB03"/>
      <sheetName val="PartIV"/>
      <sheetName val="Sec 212"/>
      <sheetName val="TaxComputn"/>
      <sheetName val="ITDprn"/>
      <sheetName val="AR"/>
      <sheetName val="HBI NCD"/>
      <sheetName val="310280 on 310307 (070607)"/>
      <sheetName val="CRITERIA1"/>
      <sheetName val="TRIAL BALANCE"/>
      <sheetName val="Non-Recurring Items Detail"/>
      <sheetName val="Gross Margin by Practice"/>
      <sheetName val="OpServicesDetail"/>
      <sheetName val="Lookups"/>
      <sheetName val="Mode d emploie et exemple"/>
      <sheetName val="Masters"/>
      <sheetName val="Dep"/>
      <sheetName val="gen ledger data"/>
      <sheetName val="SNAP SHOT"/>
      <sheetName val="DLC sites"/>
      <sheetName val="SDH COST"/>
      <sheetName val="Other assumptions"/>
      <sheetName val="RSU lookups"/>
      <sheetName val="RSU sites"/>
      <sheetName val="Balance sheet"/>
      <sheetName val="profit &amp; loss account"/>
      <sheetName val="vgr"/>
      <sheetName val="Schedules_BS1"/>
      <sheetName val="Schedules_PL1"/>
      <sheetName val="Sec_2121"/>
      <sheetName val="HBI_NCD1"/>
      <sheetName val="310280_on_310307_(070607)1"/>
      <sheetName val="Schedules_BS"/>
      <sheetName val="Schedules_PL"/>
      <sheetName val="Sec_212"/>
      <sheetName val="HBI_NCD"/>
      <sheetName val="310280_on_310307_(070607)"/>
      <sheetName val=""/>
      <sheetName val="UBRD"/>
      <sheetName val="UPCA"/>
      <sheetName val="UBRS"/>
      <sheetName val="KPM Data Tables"/>
      <sheetName val="TTDZ22"/>
      <sheetName val="fixasset99"/>
      <sheetName val="INT-234"/>
      <sheetName val="TRIAL_BALANCE"/>
      <sheetName val="Non-Recurring_Items_Detail"/>
      <sheetName val="Gross_Margin_by_Practice"/>
      <sheetName val="Mode_d_emploie_et_exemple"/>
      <sheetName val="gen_ledger_data"/>
      <sheetName val="Schedule VI 2004"/>
      <sheetName val="TRIAL_BALANCE1"/>
      <sheetName val="Non-Recurring_Items_Detail1"/>
      <sheetName val="Gross_Margin_by_Practice1"/>
      <sheetName val="Mode_d_emploie_et_exemple1"/>
      <sheetName val="gen_ledger_data1"/>
      <sheetName val="ANNX - I ( a )"/>
      <sheetName val="PL Grouping"/>
      <sheetName val="TB_FY13"/>
      <sheetName val="FINALTB FY11"/>
      <sheetName val="Inv Wkg"/>
      <sheetName val="14040"/>
      <sheetName val="威娜"/>
      <sheetName val="WGE P&amp;E"/>
      <sheetName val="Working"/>
      <sheetName val="Codes"/>
      <sheetName val="H"/>
      <sheetName val="5"/>
      <sheetName val="CY-OS-90-1"/>
      <sheetName val="PROV."/>
      <sheetName val="TB"/>
      <sheetName val="1-2-1"/>
      <sheetName val="Assumptions"/>
      <sheetName val="Accounts"/>
      <sheetName val="5 Star Hotel"/>
      <sheetName val="Summary_Local"/>
      <sheetName val="LEGAL GUJ"/>
      <sheetName val="SPT vs PHI"/>
      <sheetName val="FINAL"/>
      <sheetName val="NPV"/>
      <sheetName val="Sheet1"/>
      <sheetName val="Account"/>
      <sheetName val="Input"/>
      <sheetName val="B"/>
      <sheetName val="EXPENSES"/>
      <sheetName val="0005"/>
      <sheetName val="Power&amp;Fuel"/>
      <sheetName val="Liabilities"/>
      <sheetName val="Details"/>
      <sheetName val="Revenue-Invoicewise"/>
      <sheetName val="Financial Information"/>
      <sheetName val="PPE &amp; IA - CY"/>
      <sheetName val="fcl"/>
      <sheetName val="tbc"/>
      <sheetName val="2.Fixed Assets Schedule"/>
      <sheetName val="Profile"/>
      <sheetName val="Formats"/>
      <sheetName val="CapEx"/>
      <sheetName val="Capital"/>
      <sheetName val="Debt"/>
      <sheetName val="Sheet2"/>
      <sheetName val="Citrix"/>
      <sheetName val="Schedules_BS2"/>
      <sheetName val="Schedules_PL2"/>
      <sheetName val="Sec_2122"/>
      <sheetName val="TRIAL_BALANCE2"/>
      <sheetName val="Non-Recurring_Items_Detail2"/>
      <sheetName val="Gross_Margin_by_Practice2"/>
      <sheetName val="Mode_d_emploie_et_exemple2"/>
      <sheetName val="SNAP_SHOT"/>
      <sheetName val="gen_ledger_data2"/>
      <sheetName val="PL_Grouping"/>
      <sheetName val="FINALTB_FY11"/>
      <sheetName val="Inv_Wkg"/>
      <sheetName val="HBI_NCD2"/>
      <sheetName val="310280_on_310307_(070607)2"/>
      <sheetName val="Schedule_VI_2004"/>
      <sheetName val="ANNX_-_I_(_a_)"/>
      <sheetName val="WGE_P&amp;E"/>
      <sheetName val="KPM_Data_Tables"/>
      <sheetName val="Inv - Revenue registry for PoC"/>
      <sheetName val="Clause 9"/>
      <sheetName val="Master Sheet - ODC 2002-03"/>
      <sheetName val="Balance Sheet Grouping"/>
      <sheetName val="a-4"/>
      <sheetName val="Instruction Sheet"/>
      <sheetName val="Addl.40"/>
      <sheetName val="Schedule_VI_20041"/>
      <sheetName val="ANNX_-_I_(_a_)1"/>
      <sheetName val="SNAP_SHOT1"/>
      <sheetName val="PL_Grouping1"/>
      <sheetName val="FINALTB_FY111"/>
      <sheetName val="Inv_Wkg1"/>
      <sheetName val="1.Borrowings"/>
      <sheetName val="FORM16A"/>
      <sheetName val="Overheads"/>
      <sheetName val="Bal_Gr"/>
      <sheetName val="AccMaster"/>
      <sheetName val="PUP"/>
      <sheetName val="BLANK"/>
      <sheetName val="ParaMeter"/>
      <sheetName val="S 14_22"/>
      <sheetName val="S 7-13"/>
      <sheetName val="S 1_5"/>
      <sheetName val="P &amp;L"/>
      <sheetName val="HO"/>
      <sheetName val="KGP"/>
      <sheetName val="PPD"/>
      <sheetName val="Sub-Grouping"/>
      <sheetName val="Grouping Details"/>
      <sheetName val="Grouping"/>
      <sheetName val="CWIP-FA"/>
      <sheetName val="CWIP-IA"/>
      <sheetName val="A91_97"/>
      <sheetName val="Sheet BAL'N SHEET"/>
      <sheetName val="o’£Òˆê——i–ˆ“úŠm”F‚Ì‚±‚Æj"/>
      <sheetName val="Fixed Assets-Last year"/>
      <sheetName val="Reg for Existing Assets"/>
      <sheetName val="MISC"/>
      <sheetName val="Base time"/>
      <sheetName val="sydney"/>
      <sheetName val="PointNo.5"/>
      <sheetName val="CF"/>
      <sheetName val="RPT 71-VOLUME DATA-PCI "/>
      <sheetName val="RPT 72-VOLUME DATA-Industry"/>
      <sheetName val="Emp Reward"/>
      <sheetName val="prod.inventory"/>
      <sheetName val="stores &amp; spares"/>
      <sheetName val="QTY"/>
      <sheetName val="ISBS12M"/>
      <sheetName val="DRE_POV"/>
      <sheetName val="Schedules_BS3"/>
      <sheetName val="Schedules_PL3"/>
      <sheetName val="Sec_2123"/>
      <sheetName val="TRIAL_BALANCE3"/>
      <sheetName val="Non-Recurring_Items_Detail3"/>
      <sheetName val="Gross_Margin_by_Practice3"/>
      <sheetName val="Mode_d_emploie_et_exemple3"/>
      <sheetName val="gen_ledger_data3"/>
      <sheetName val="DLC_sites"/>
      <sheetName val="SDH_COST"/>
      <sheetName val="Other_assumptions"/>
      <sheetName val="RSU_lookups"/>
      <sheetName val="RSU_sites"/>
      <sheetName val="Balance_sheet"/>
      <sheetName val="profit_&amp;_loss_account"/>
      <sheetName val="Reg_for_Existing_Assets"/>
      <sheetName val="HBI_NCD3"/>
      <sheetName val="310280_on_310307_(070607)3"/>
      <sheetName val="WGE_P&amp;E1"/>
      <sheetName val="KPM_Data_Tables1"/>
      <sheetName val="workfeb"/>
      <sheetName val="Formulas"/>
      <sheetName val="List"/>
      <sheetName val="BLK2"/>
      <sheetName val="BLK3"/>
      <sheetName val="E &amp; R"/>
      <sheetName val="radar"/>
      <sheetName val="UG"/>
      <sheetName val="vb 9&amp;10"/>
      <sheetName val="5_Star_Hotel"/>
      <sheetName val="SPT_vs_PHI"/>
      <sheetName val="LEGAL_GUJ"/>
      <sheetName val="Base_time"/>
      <sheetName val="DLC_sites1"/>
      <sheetName val="SDH_COST1"/>
      <sheetName val="Other_assumptions1"/>
      <sheetName val="RSU_lookups1"/>
      <sheetName val="RSU_sites1"/>
      <sheetName val="Balance_sheet1"/>
      <sheetName val="profit_&amp;_loss_account1"/>
      <sheetName val="SPT_vs_PHI1"/>
      <sheetName val="Reg_for_Existing_Assets1"/>
      <sheetName val="Base_time1"/>
      <sheetName val="5_Star_Hotel1"/>
      <sheetName val="LEGAL_GUJ1"/>
      <sheetName val="vb_9&amp;10"/>
      <sheetName val="E_&amp;_R"/>
      <sheetName val="Schedules_BS4"/>
      <sheetName val="Schedules_PL4"/>
      <sheetName val="Sec_2124"/>
      <sheetName val="TRIAL_BALANCE4"/>
      <sheetName val="Non-Recurring_Items_Detail4"/>
      <sheetName val="Gross_Margin_by_Practice4"/>
      <sheetName val="Mode_d_emploie_et_exemple4"/>
      <sheetName val="gen_ledger_data4"/>
      <sheetName val="HBI_NCD4"/>
      <sheetName val="Schedule_VI_20042"/>
      <sheetName val="SNAP_SHOT2"/>
      <sheetName val="PL_Grouping2"/>
      <sheetName val="FINALTB_FY112"/>
      <sheetName val="Inv_Wkg2"/>
      <sheetName val="ANNX_-_I_(_a_)2"/>
      <sheetName val="310280_on_310307_(070607)4"/>
      <sheetName val="WGE_P&amp;E2"/>
      <sheetName val="KPM_Data_Tables2"/>
      <sheetName val="DLC_sites2"/>
      <sheetName val="SDH_COST2"/>
      <sheetName val="Other_assumptions2"/>
      <sheetName val="RSU_lookups2"/>
      <sheetName val="RSU_sites2"/>
      <sheetName val="Balance_sheet2"/>
      <sheetName val="profit_&amp;_loss_account2"/>
      <sheetName val="SPT_vs_PHI2"/>
      <sheetName val="Reg_for_Existing_Assets2"/>
      <sheetName val="Base_time2"/>
      <sheetName val="LEGAL_GUJ2"/>
      <sheetName val="5_Star_Hotel2"/>
      <sheetName val="E_&amp;_R1"/>
      <sheetName val="vb_9&amp;101"/>
      <sheetName val="INCOME"/>
      <sheetName val="Internet"/>
      <sheetName val="S.3.6_GL Dump"/>
      <sheetName val="Schedules_BS5"/>
      <sheetName val="Schedules_PL5"/>
      <sheetName val="Sec_2125"/>
      <sheetName val="Non-Recurring_Items_Detail5"/>
      <sheetName val="Gross_Margin_by_Practice5"/>
      <sheetName val="Mode_d_emploie_et_exemple5"/>
      <sheetName val="TRIAL_BALANCE5"/>
      <sheetName val="gen_ledger_data5"/>
      <sheetName val="Schedule_VI_20043"/>
      <sheetName val="ANNX_-_I_(_a_)3"/>
      <sheetName val="SNAP_SHOT3"/>
      <sheetName val="PL_Grouping3"/>
      <sheetName val="FINALTB_FY113"/>
      <sheetName val="Inv_Wkg3"/>
      <sheetName val="Schedules_BS11"/>
      <sheetName val="Schedules_PL11"/>
      <sheetName val="Sec_21211"/>
      <sheetName val="Mode_d_emploie_et_exemple11"/>
      <sheetName val="Non-Recurring_Items_Detail11"/>
      <sheetName val="Gross_Margin_by_Practice11"/>
      <sheetName val="gen_ledger_data11"/>
      <sheetName val="TRIAL_BALANCE11"/>
      <sheetName val="HBI_NCD10"/>
      <sheetName val="Schedule_VI_20049"/>
      <sheetName val="ANNX_-_I_(_a_)9"/>
      <sheetName val="SNAP_SHOT9"/>
      <sheetName val="PL_Grouping9"/>
      <sheetName val="FINALTB_FY119"/>
      <sheetName val="Inv_Wkg9"/>
      <sheetName val="310280_on_310307_(070607)10"/>
      <sheetName val="DLC_sites8"/>
      <sheetName val="SDH_COST8"/>
      <sheetName val="Other_assumptions8"/>
      <sheetName val="RSU_lookups8"/>
      <sheetName val="RSU_sites8"/>
      <sheetName val="Balance_sheet8"/>
      <sheetName val="profit_&amp;_loss_account8"/>
      <sheetName val="WGE_P&amp;E8"/>
      <sheetName val="Schedules_BS9"/>
      <sheetName val="Schedules_PL9"/>
      <sheetName val="Sec_2129"/>
      <sheetName val="Non-Recurring_Items_Detail9"/>
      <sheetName val="Gross_Margin_by_Practice9"/>
      <sheetName val="Mode_d_emploie_et_exemple9"/>
      <sheetName val="TRIAL_BALANCE9"/>
      <sheetName val="gen_ledger_data9"/>
      <sheetName val="SNAP_SHOT7"/>
      <sheetName val="HBI_NCD8"/>
      <sheetName val="Schedule_VI_20047"/>
      <sheetName val="PL_Grouping7"/>
      <sheetName val="FINALTB_FY117"/>
      <sheetName val="Inv_Wkg7"/>
      <sheetName val="ANNX_-_I_(_a_)7"/>
      <sheetName val="310280_on_310307_(070607)8"/>
      <sheetName val="DLC_sites6"/>
      <sheetName val="SDH_COST6"/>
      <sheetName val="Other_assumptions6"/>
      <sheetName val="RSU_lookups6"/>
      <sheetName val="RSU_sites6"/>
      <sheetName val="Balance_sheet6"/>
      <sheetName val="profit_&amp;_loss_account6"/>
      <sheetName val="WGE_P&amp;E6"/>
      <sheetName val="Schedules_BS6"/>
      <sheetName val="Schedules_PL6"/>
      <sheetName val="Sec_2126"/>
      <sheetName val="Non-Recurring_Items_Detail6"/>
      <sheetName val="Gross_Margin_by_Practice6"/>
      <sheetName val="Mode_d_emploie_et_exemple6"/>
      <sheetName val="TRIAL_BALANCE6"/>
      <sheetName val="gen_ledger_data6"/>
      <sheetName val="SNAP_SHOT4"/>
      <sheetName val="HBI_NCD5"/>
      <sheetName val="Schedule_VI_20044"/>
      <sheetName val="PL_Grouping4"/>
      <sheetName val="FINALTB_FY114"/>
      <sheetName val="Inv_Wkg4"/>
      <sheetName val="ANNX_-_I_(_a_)4"/>
      <sheetName val="310280_on_310307_(070607)5"/>
      <sheetName val="DLC_sites3"/>
      <sheetName val="SDH_COST3"/>
      <sheetName val="Other_assumptions3"/>
      <sheetName val="RSU_lookups3"/>
      <sheetName val="RSU_sites3"/>
      <sheetName val="Balance_sheet3"/>
      <sheetName val="profit_&amp;_loss_account3"/>
      <sheetName val="WGE_P&amp;E3"/>
      <sheetName val="Schedules_BS7"/>
      <sheetName val="Schedules_PL7"/>
      <sheetName val="Sec_2127"/>
      <sheetName val="Non-Recurring_Items_Detail7"/>
      <sheetName val="Gross_Margin_by_Practice7"/>
      <sheetName val="Mode_d_emploie_et_exemple7"/>
      <sheetName val="TRIAL_BALANCE7"/>
      <sheetName val="gen_ledger_data7"/>
      <sheetName val="SNAP_SHOT5"/>
      <sheetName val="HBI_NCD6"/>
      <sheetName val="Schedule_VI_20045"/>
      <sheetName val="PL_Grouping5"/>
      <sheetName val="FINALTB_FY115"/>
      <sheetName val="Inv_Wkg5"/>
      <sheetName val="ANNX_-_I_(_a_)5"/>
      <sheetName val="310280_on_310307_(070607)6"/>
      <sheetName val="DLC_sites4"/>
      <sheetName val="SDH_COST4"/>
      <sheetName val="Other_assumptions4"/>
      <sheetName val="RSU_lookups4"/>
      <sheetName val="RSU_sites4"/>
      <sheetName val="Balance_sheet4"/>
      <sheetName val="profit_&amp;_loss_account4"/>
      <sheetName val="WGE_P&amp;E4"/>
      <sheetName val="Schedules_BS8"/>
      <sheetName val="Schedules_PL8"/>
      <sheetName val="Sec_2128"/>
      <sheetName val="Non-Recurring_Items_Detail8"/>
      <sheetName val="Gross_Margin_by_Practice8"/>
      <sheetName val="Mode_d_emploie_et_exemple8"/>
      <sheetName val="TRIAL_BALANCE8"/>
      <sheetName val="gen_ledger_data8"/>
      <sheetName val="SNAP_SHOT6"/>
      <sheetName val="HBI_NCD7"/>
      <sheetName val="Schedule_VI_20046"/>
      <sheetName val="PL_Grouping6"/>
      <sheetName val="FINALTB_FY116"/>
      <sheetName val="Inv_Wkg6"/>
      <sheetName val="ANNX_-_I_(_a_)6"/>
      <sheetName val="310280_on_310307_(070607)7"/>
      <sheetName val="DLC_sites5"/>
      <sheetName val="SDH_COST5"/>
      <sheetName val="Other_assumptions5"/>
      <sheetName val="RSU_lookups5"/>
      <sheetName val="RSU_sites5"/>
      <sheetName val="Balance_sheet5"/>
      <sheetName val="profit_&amp;_loss_account5"/>
      <sheetName val="WGE_P&amp;E5"/>
      <sheetName val="Schedules_BS10"/>
      <sheetName val="Schedules_PL10"/>
      <sheetName val="Sec_21210"/>
      <sheetName val="Non-Recurring_Items_Detail10"/>
      <sheetName val="Gross_Margin_by_Practice10"/>
      <sheetName val="Mode_d_emploie_et_exemple10"/>
      <sheetName val="TRIAL_BALANCE10"/>
      <sheetName val="gen_ledger_data10"/>
      <sheetName val="SNAP_SHOT8"/>
      <sheetName val="HBI_NCD9"/>
      <sheetName val="Schedule_VI_20048"/>
      <sheetName val="PL_Grouping8"/>
      <sheetName val="FINALTB_FY118"/>
      <sheetName val="Inv_Wkg8"/>
      <sheetName val="ANNX_-_I_(_a_)8"/>
      <sheetName val="310280_on_310307_(070607)9"/>
      <sheetName val="DLC_sites7"/>
      <sheetName val="SDH_COST7"/>
      <sheetName val="Other_assumptions7"/>
      <sheetName val="RSU_lookups7"/>
      <sheetName val="RSU_sites7"/>
      <sheetName val="Balance_sheet7"/>
      <sheetName val="profit_&amp;_loss_account7"/>
      <sheetName val="WGE_P&amp;E7"/>
      <sheetName val="Schedules_BS12"/>
      <sheetName val="Schedules_PL12"/>
      <sheetName val="Sec_21212"/>
      <sheetName val="Non-Recurring_Items_Detail12"/>
      <sheetName val="Gross_Margin_by_Practice12"/>
      <sheetName val="Mode_d_emploie_et_exemple12"/>
      <sheetName val="TRIAL_BALANCE12"/>
      <sheetName val="gen_ledger_data12"/>
      <sheetName val="SNAP_SHOT10"/>
      <sheetName val="HBI_NCD11"/>
      <sheetName val="Schedule_VI_200410"/>
      <sheetName val="PL_Grouping10"/>
      <sheetName val="FINALTB_FY1110"/>
      <sheetName val="Inv_Wkg10"/>
      <sheetName val="ANNX_-_I_(_a_)10"/>
      <sheetName val="310280_on_310307_(070607)11"/>
      <sheetName val="DLC_sites9"/>
      <sheetName val="SDH_COST9"/>
      <sheetName val="Other_assumptions9"/>
      <sheetName val="RSU_lookups9"/>
      <sheetName val="RSU_sites9"/>
      <sheetName val="Balance_sheet9"/>
      <sheetName val="profit_&amp;_loss_account9"/>
      <sheetName val="WGE_P&amp;E9"/>
      <sheetName val="Schedules_BS14"/>
      <sheetName val="Schedules_PL14"/>
      <sheetName val="Sec_21214"/>
      <sheetName val="Non-Recurring_Items_Detail14"/>
      <sheetName val="Gross_Margin_by_Practice14"/>
      <sheetName val="Mode_d_emploie_et_exemple14"/>
      <sheetName val="TRIAL_BALANCE14"/>
      <sheetName val="gen_ledger_data14"/>
      <sheetName val="SNAP_SHOT12"/>
      <sheetName val="HBI_NCD13"/>
      <sheetName val="Schedule_VI_200412"/>
      <sheetName val="PL_Grouping12"/>
      <sheetName val="FINALTB_FY1112"/>
      <sheetName val="Inv_Wkg12"/>
      <sheetName val="ANNX_-_I_(_a_)12"/>
      <sheetName val="310280_on_310307_(070607)13"/>
      <sheetName val="DLC_sites11"/>
      <sheetName val="SDH_COST11"/>
      <sheetName val="Other_assumptions11"/>
      <sheetName val="RSU_lookups11"/>
      <sheetName val="RSU_sites11"/>
      <sheetName val="Balance_sheet11"/>
      <sheetName val="profit_&amp;_loss_account11"/>
      <sheetName val="WGE_P&amp;E11"/>
      <sheetName val="Schedules_BS13"/>
      <sheetName val="Schedules_PL13"/>
      <sheetName val="Sec_21213"/>
      <sheetName val="Non-Recurring_Items_Detail13"/>
      <sheetName val="Gross_Margin_by_Practice13"/>
      <sheetName val="Mode_d_emploie_et_exemple13"/>
      <sheetName val="TRIAL_BALANCE13"/>
      <sheetName val="gen_ledger_data13"/>
      <sheetName val="SNAP_SHOT11"/>
      <sheetName val="HBI_NCD12"/>
      <sheetName val="Schedule_VI_200411"/>
      <sheetName val="PL_Grouping11"/>
      <sheetName val="FINALTB_FY1111"/>
      <sheetName val="Inv_Wkg11"/>
      <sheetName val="ANNX_-_I_(_a_)11"/>
      <sheetName val="310280_on_310307_(070607)12"/>
      <sheetName val="DLC_sites10"/>
      <sheetName val="SDH_COST10"/>
      <sheetName val="Other_assumptions10"/>
      <sheetName val="RSU_lookups10"/>
      <sheetName val="RSU_sites10"/>
      <sheetName val="Balance_sheet10"/>
      <sheetName val="profit_&amp;_loss_account10"/>
      <sheetName val="WGE_P&amp;E10"/>
      <sheetName val="Schedules_BS15"/>
      <sheetName val="Schedules_PL15"/>
      <sheetName val="Sec_21215"/>
      <sheetName val="Non-Recurring_Items_Detail15"/>
      <sheetName val="Gross_Margin_by_Practice15"/>
      <sheetName val="Mode_d_emploie_et_exemple15"/>
      <sheetName val="TRIAL_BALANCE15"/>
      <sheetName val="gen_ledger_data15"/>
      <sheetName val="SNAP_SHOT13"/>
      <sheetName val="HBI_NCD14"/>
      <sheetName val="Schedule_VI_200413"/>
      <sheetName val="PL_Grouping13"/>
      <sheetName val="FINALTB_FY1113"/>
      <sheetName val="Inv_Wkg13"/>
      <sheetName val="ANNX_-_I_(_a_)13"/>
      <sheetName val="310280_on_310307_(070607)14"/>
      <sheetName val="DLC_sites12"/>
      <sheetName val="SDH_COST12"/>
      <sheetName val="Other_assumptions12"/>
      <sheetName val="RSU_lookups12"/>
      <sheetName val="RSU_sites12"/>
      <sheetName val="Balance_sheet12"/>
      <sheetName val="profit_&amp;_loss_account12"/>
      <sheetName val="WGE_P&amp;E12"/>
      <sheetName val="Gemstar"/>
      <sheetName val="MAIN"/>
      <sheetName val="Mar-06"/>
      <sheetName val="GlobalSAndIByPole"/>
      <sheetName val="Schedules_BS16"/>
      <sheetName val="Schedules_PL16"/>
      <sheetName val="Sec_21216"/>
      <sheetName val="Mode_d_emploie_et_exemple16"/>
      <sheetName val="Non-Recurring_Items_Detail16"/>
      <sheetName val="Gross_Margin_by_Practice16"/>
      <sheetName val="gen_ledger_data16"/>
      <sheetName val="TRIAL_BALANCE16"/>
      <sheetName val="HBI_NCD15"/>
      <sheetName val="Schedule_VI_200414"/>
      <sheetName val="ANNX_-_I_(_a_)14"/>
      <sheetName val="SNAP_SHOT14"/>
      <sheetName val="PL_Grouping14"/>
      <sheetName val="FINALTB_FY1114"/>
      <sheetName val="Inv_Wkg14"/>
      <sheetName val="310280_on_310307_(070607)15"/>
      <sheetName val="DLC_sites13"/>
      <sheetName val="SDH_COST13"/>
      <sheetName val="Other_assumptions13"/>
      <sheetName val="RSU_lookups13"/>
      <sheetName val="RSU_sites13"/>
      <sheetName val="Balance_sheet13"/>
      <sheetName val="profit_&amp;_loss_account13"/>
      <sheetName val="WGE_P&amp;E13"/>
      <sheetName val="Admin"/>
      <sheetName val="BD"/>
      <sheetName val="BVN"/>
      <sheetName val="Chairman"/>
      <sheetName val="Common"/>
      <sheetName val="Connectivity"/>
      <sheetName val="Corp Communications"/>
      <sheetName val="Corp -relations Hyd"/>
      <sheetName val="Delhi office"/>
      <sheetName val="EDP- Aparna Crest"/>
      <sheetName val="F&amp;A"/>
      <sheetName val="GBS"/>
      <sheetName val="HADA monitoring"/>
      <sheetName val="HR-Final updated 2006 03 08"/>
      <sheetName val="MD"/>
      <sheetName val="O&amp;M"/>
      <sheetName val="PMT "/>
      <sheetName val="Project finance"/>
      <sheetName val="Raxa"/>
      <sheetName val="Secretarial"/>
      <sheetName val="Security- Aparna Crest"/>
      <sheetName val="Sélection devise"/>
      <sheetName val="ACK-NEW"/>
      <sheetName val="27b"/>
      <sheetName val="145Anew"/>
      <sheetName val="x-rate"/>
      <sheetName val="COST SHEET"/>
      <sheetName val="#REF"/>
      <sheetName val="Top Sheet"/>
      <sheetName val="cell rel"/>
      <sheetName val="Contract Details"/>
      <sheetName val="assumption"/>
      <sheetName val="OTHER RM"/>
      <sheetName val="BREAKUP"/>
      <sheetName val="rawmat break up"/>
      <sheetName val="Break up of RMcost"/>
      <sheetName val="Graph"/>
      <sheetName val="Sales"/>
      <sheetName val="ARDetails"/>
    </sheetNames>
    <sheetDataSet>
      <sheetData sheetId="0" refreshError="1">
        <row r="1">
          <cell r="A1" t="str">
            <v>Aurigene Discovery Technologies Limited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1">
          <cell r="A1" t="str">
            <v>Aurigene Discovery Technologies Limited</v>
          </cell>
        </row>
      </sheetData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>
        <row r="1">
          <cell r="A1" t="str">
            <v>Aurigene Discovery Technologies Limited</v>
          </cell>
        </row>
      </sheetData>
      <sheetData sheetId="109">
        <row r="1">
          <cell r="A1" t="str">
            <v>Aurigene Discovery Technologies Limited</v>
          </cell>
        </row>
      </sheetData>
      <sheetData sheetId="110">
        <row r="1">
          <cell r="A1" t="str">
            <v>Aurigene Discovery Technologies Limited</v>
          </cell>
        </row>
      </sheetData>
      <sheetData sheetId="111">
        <row r="1">
          <cell r="A1" t="str">
            <v>Aurigene Discovery Technologies Limited</v>
          </cell>
        </row>
      </sheetData>
      <sheetData sheetId="112">
        <row r="1">
          <cell r="A1" t="str">
            <v>Aurigene Discovery Technologies Limited</v>
          </cell>
        </row>
      </sheetData>
      <sheetData sheetId="113">
        <row r="1">
          <cell r="A1" t="str">
            <v>Aurigene Discovery Technologies Limited</v>
          </cell>
        </row>
      </sheetData>
      <sheetData sheetId="114"/>
      <sheetData sheetId="115"/>
      <sheetData sheetId="116"/>
      <sheetData sheetId="117"/>
      <sheetData sheetId="118">
        <row r="1">
          <cell r="A1" t="str">
            <v>Aurigene Discovery Technologies Limited</v>
          </cell>
        </row>
      </sheetData>
      <sheetData sheetId="119">
        <row r="1">
          <cell r="A1" t="str">
            <v>Aurigene Discovery Technologies Limited</v>
          </cell>
        </row>
      </sheetData>
      <sheetData sheetId="120"/>
      <sheetData sheetId="121"/>
      <sheetData sheetId="122">
        <row r="1">
          <cell r="A1" t="str">
            <v>Aurigene Discovery Technologies Limited</v>
          </cell>
        </row>
      </sheetData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 (2)"/>
      <sheetName val="Sheet2"/>
      <sheetName val="Sheet1"/>
      <sheetName val="Data"/>
      <sheetName val="Voucher"/>
      <sheetName val="Cal"/>
      <sheetName val="BHANDUP"/>
      <sheetName val="PROCTOR"/>
    </sheetNames>
    <sheetDataSet>
      <sheetData sheetId="0"/>
      <sheetData sheetId="1"/>
      <sheetData sheetId="2"/>
      <sheetData sheetId="3" refreshError="1">
        <row r="2">
          <cell r="J2">
            <v>22</v>
          </cell>
        </row>
        <row r="3">
          <cell r="J3">
            <v>0</v>
          </cell>
        </row>
      </sheetData>
      <sheetData sheetId="4" refreshError="1">
        <row r="1">
          <cell r="B1">
            <v>121</v>
          </cell>
          <cell r="R1">
            <v>115</v>
          </cell>
        </row>
      </sheetData>
      <sheetData sheetId="5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ur-1"/>
      <sheetName val="insur-2 (closed)"/>
      <sheetName val="diff on tic &amp; po"/>
      <sheetName val="pa-mtly"/>
      <sheetName val="po log ssb"/>
      <sheetName val="po log ssb incl cc"/>
      <sheetName val="recon"/>
      <sheetName val="data-g"/>
      <sheetName val="graph"/>
      <sheetName val="x-rate"/>
      <sheetName val="Est. Outflows"/>
      <sheetName val="Settlements"/>
      <sheetName val="insur-2"/>
      <sheetName val="retention"/>
      <sheetName val="PO-BH"/>
      <sheetName val="77S(O)"/>
      <sheetName val="310480 as on 311207"/>
      <sheetName val="insur-2_(closed)"/>
      <sheetName val="diff_on_tic_&amp;_po"/>
      <sheetName val="po_log_ssb"/>
      <sheetName val="po_log_ssb_incl_cc"/>
      <sheetName val="Est__Outflows"/>
      <sheetName val="insur-2_(closed)1"/>
      <sheetName val="diff_on_tic_&amp;_po1"/>
      <sheetName val="po_log_ssb1"/>
      <sheetName val="po_log_ssb_incl_cc1"/>
      <sheetName val="Est__Outflows1"/>
      <sheetName val="insur-2_(closed)2"/>
      <sheetName val="diff_on_tic_&amp;_po2"/>
      <sheetName val="po_log_ssb2"/>
      <sheetName val="po_log_ssb_incl_cc2"/>
      <sheetName val="Est__Outflows2"/>
      <sheetName val="insur-2_(closed)3"/>
      <sheetName val="diff_on_tic_&amp;_po3"/>
      <sheetName val="po_log_ssb3"/>
      <sheetName val="po_log_ssb_incl_cc3"/>
      <sheetName val="Est__Outflows3"/>
      <sheetName val="310480_as_on_311207"/>
      <sheetName val="GRIR REF DEC 07"/>
      <sheetName val="ON HOLD - PA &amp; 2.7"/>
      <sheetName val="Sheet2"/>
      <sheetName val="Input"/>
      <sheetName val="sum"/>
      <sheetName val="Sheet3 (2)"/>
      <sheetName val="a-4"/>
      <sheetName val="ON_HOLD_-_PA_&amp;_2_7"/>
      <sheetName val="FUEL_&amp;_LOSS"/>
      <sheetName val="ON_HOLD_-_PA_&amp;_2_71"/>
      <sheetName val="ON_HOLD_-_PA_&amp;_2_72"/>
      <sheetName val="Links"/>
      <sheetName val="ON_HOLD_-_PA_&amp;_2_73"/>
      <sheetName val="Sheet3_(2)"/>
      <sheetName val="1612.01AN(7) - Niep Tds Summary"/>
      <sheetName val="FOIL"/>
      <sheetName val="insur-2_(closed)4"/>
      <sheetName val="diff_on_tic_&amp;_po4"/>
      <sheetName val="po_log_ssb4"/>
      <sheetName val="po_log_ssb_incl_cc4"/>
      <sheetName val="Est__Outflows4"/>
      <sheetName val="310480_as_on_3112071"/>
      <sheetName val="ON_HOLD_-_PA_&amp;_2_74"/>
      <sheetName val="Sheet3_(2)1"/>
      <sheetName val="1612_01AN(7)_-_Niep_Tds_Summary"/>
      <sheetName val="GRIR_REF_DEC_07"/>
      <sheetName val="insur-2_(closed)5"/>
      <sheetName val="diff_on_tic_&amp;_po5"/>
      <sheetName val="po_log_ssb5"/>
      <sheetName val="po_log_ssb_incl_cc5"/>
      <sheetName val="Est__Outflows5"/>
      <sheetName val="310480_as_on_3112072"/>
      <sheetName val="GRIR_REF_DEC_071"/>
      <sheetName val="ON_HOLD_-_PA_&amp;_2_75"/>
      <sheetName val="Sheet3_(2)2"/>
      <sheetName val="1612_01AN(7)_-_Niep_Tds_Summar1"/>
      <sheetName val="P&amp;L"/>
      <sheetName val="SCH"/>
      <sheetName val="SPT vs PHI"/>
      <sheetName val="Civil Boq"/>
      <sheetName val="Control"/>
      <sheetName val="Voucher"/>
      <sheetName val="Data"/>
      <sheetName val="Cal"/>
      <sheetName val="Summary"/>
      <sheetName val="CONSTANTES"/>
      <sheetName val="Other"/>
      <sheetName val="REL"/>
      <sheetName val="Grouping TB"/>
      <sheetName val="Pre_XML"/>
      <sheetName val="GENERAL"/>
      <sheetName val="10A"/>
      <sheetName val="CFL"/>
      <sheetName val="BALANCE_SHEET"/>
      <sheetName val="CYLA BFLA"/>
      <sheetName val="CG_OS"/>
      <sheetName val="FRINGE_BENEFIT_INFO"/>
      <sheetName val="HOUSE_PROPERTY"/>
      <sheetName val="NATUREOFBUSINESS"/>
      <sheetName val="OTHER_INFORMATION"/>
      <sheetName val="GENERAL2"/>
      <sheetName val="SUBSIDIARY DETAILS"/>
      <sheetName val="80G"/>
      <sheetName val="QUANTITATIVE_DETAILS"/>
      <sheetName val="SI"/>
      <sheetName val="DPM_DOA"/>
      <sheetName val="DEP_DCG"/>
      <sheetName val="IT_FBT_DDTP"/>
      <sheetName val="EI"/>
      <sheetName val="ESR"/>
      <sheetName val="Instructions"/>
      <sheetName val="80_"/>
      <sheetName val="PART_C"/>
      <sheetName val="PROFIT_LOSS"/>
      <sheetName val="BP"/>
      <sheetName val="PART_B"/>
      <sheetName val="RA"/>
      <sheetName val="Pulses"/>
      <sheetName val="Financial Information"/>
      <sheetName val="PPE &amp; IA - CY"/>
      <sheetName val="HBI NCD"/>
      <sheetName val="Schedules PL"/>
      <sheetName val="Schedules BS"/>
      <sheetName val="BS"/>
      <sheetName val="Ann.7"/>
      <sheetName val="Non-Recurring Items Detail"/>
      <sheetName val="Gross Margin by Practice"/>
      <sheetName val="OpServicesDetail"/>
      <sheetName val="SCH2"/>
      <sheetName val="SCH3"/>
      <sheetName val="SCH4"/>
      <sheetName val="Other notes"/>
      <sheetName val="entitlements"/>
      <sheetName val="Codes"/>
      <sheetName val="C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A2" t="str">
            <v>AUD</v>
          </cell>
          <cell r="B2">
            <v>1.65</v>
          </cell>
        </row>
        <row r="3">
          <cell r="A3" t="str">
            <v>BEF</v>
          </cell>
          <cell r="B3">
            <v>36.610897000000001</v>
          </cell>
        </row>
        <row r="4">
          <cell r="A4" t="str">
            <v>CHF</v>
          </cell>
          <cell r="B4">
            <v>1.5</v>
          </cell>
        </row>
        <row r="5">
          <cell r="A5" t="str">
            <v>DEM</v>
          </cell>
          <cell r="B5">
            <v>1.775034</v>
          </cell>
        </row>
        <row r="6">
          <cell r="A6" t="str">
            <v>FRF</v>
          </cell>
          <cell r="B6">
            <v>5.9532059999999998</v>
          </cell>
        </row>
        <row r="7">
          <cell r="A7" t="str">
            <v>GBP</v>
          </cell>
          <cell r="B7">
            <v>0.6</v>
          </cell>
        </row>
        <row r="8">
          <cell r="A8" t="str">
            <v>ITL</v>
          </cell>
          <cell r="B8">
            <v>1757.2820380000001</v>
          </cell>
        </row>
        <row r="9">
          <cell r="A9" t="str">
            <v>NLG</v>
          </cell>
          <cell r="B9">
            <v>2</v>
          </cell>
        </row>
        <row r="10">
          <cell r="A10" t="str">
            <v>USD</v>
          </cell>
          <cell r="B10">
            <v>1</v>
          </cell>
        </row>
        <row r="11">
          <cell r="A11" t="str">
            <v>EURO</v>
          </cell>
          <cell r="B11">
            <v>0.90756040000000004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_flow 98"/>
      <sheetName val="Sheet1"/>
      <sheetName val="C_flow 97 "/>
      <sheetName val="C_flow 96"/>
      <sheetName val="C_flow 95"/>
      <sheetName val="Rates"/>
      <sheetName val="Pivot MAOR 0604"/>
      <sheetName val="TRIAL BALANCE"/>
      <sheetName val="C_flow 99"/>
      <sheetName val="C_flow 95_1"/>
      <sheetName val="C_flow 95_2"/>
      <sheetName val="Sheet4"/>
      <sheetName val="CUMMULATIVESEPT99"/>
      <sheetName val="Mlns"/>
      <sheetName val="QUARTERSEPT99"/>
      <sheetName val="Mio"/>
      <sheetName val="PREPAID REVERSAL"/>
      <sheetName val="GED_TB_MODIFIED"/>
      <sheetName val="POP SALARY "/>
      <sheetName val="PL"/>
      <sheetName val="Venkat(LOAN)"/>
      <sheetName val="TB CPP"/>
      <sheetName val="CFLW_96"/>
      <sheetName val="3108"/>
      <sheetName val="SSLT Debt - Mar 13 Vs. Dec 13"/>
      <sheetName val="B &amp; C class items "/>
      <sheetName val="1st quarter"/>
      <sheetName val="Index"/>
      <sheetName val="MISC"/>
      <sheetName val="5-1-2西支援　数値実績"/>
      <sheetName val="BST"/>
      <sheetName val="C_flow_98"/>
      <sheetName val="C_flow_97_"/>
      <sheetName val="C_flow_96"/>
      <sheetName val="C_flow_95"/>
      <sheetName val="RPT 71-VOLUME DATA-PCI "/>
      <sheetName val="RPT 72-VOLUME DATA-Industry"/>
      <sheetName val="Pivot_MAOR_0604"/>
      <sheetName val="TB_CPP"/>
      <sheetName val="SSLT_Debt_-_Mar_13_Vs__Dec_13"/>
      <sheetName val="B_&amp;_C_class_items_"/>
      <sheetName val="個人資料"/>
      <sheetName val="BS"/>
      <sheetName val="MAIN-COMP"/>
      <sheetName val="Schedules"/>
      <sheetName val="PRECAST lightconc-II"/>
      <sheetName val="Furniture"/>
      <sheetName val="FI"/>
      <sheetName val="PCA"/>
      <sheetName val="InterCoBala"/>
      <sheetName val="YTD"/>
      <sheetName val="Variance"/>
      <sheetName val="Header"/>
      <sheetName val="Balance sheet"/>
      <sheetName val="Sch 1,2,3"/>
      <sheetName val="Sch 14,15,16"/>
      <sheetName val="profit &amp; loss account"/>
      <sheetName val="RESULTADOS"/>
      <sheetName val="1.Borrowings"/>
      <sheetName val="Sheet3"/>
      <sheetName val="P&amp;L"/>
      <sheetName val="L2"/>
      <sheetName val="COST1_12FINAL"/>
      <sheetName val="ras"/>
      <sheetName val="VAR STORE_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FD"/>
      <sheetName val="1.Borrowings"/>
      <sheetName val="2.ForexBorrowings"/>
      <sheetName val="3.GeneralBorrowings"/>
      <sheetName val="4. Project Borrowings"/>
      <sheetName val="5. OIDB Borrowings-Projectwise"/>
      <sheetName val="6. ASI-10Undersatnding"/>
      <sheetName val="BALANCE-IOTL 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G"/>
      <sheetName val="P&amp;LG"/>
      <sheetName val="Main Body"/>
      <sheetName val="gpratio"/>
      <sheetName val="Fixed Assets"/>
      <sheetName val="Cashflow"/>
      <sheetName val="WorkingofCashFlow"/>
      <sheetName val="145A"/>
      <sheetName val="Annexure-Cenvat"/>
      <sheetName val="R.M.Consumed"/>
      <sheetName val="P_LG"/>
      <sheetName val="BUDGET-2014-15"/>
      <sheetName val="E&amp;I_Marine_Summary"/>
      <sheetName val="p&amp;m"/>
      <sheetName val="Tax working "/>
      <sheetName val="Cash Flow - Q1"/>
      <sheetName val="Summary in Chairman Dasboard"/>
      <sheetName val="Organisation"/>
      <sheetName val="ANALYSIS"/>
      <sheetName val="Main_Body"/>
      <sheetName val="Sheet1"/>
      <sheetName val="Recon-Coal"/>
      <sheetName val="REL"/>
      <sheetName val="HBI NCD"/>
      <sheetName val="dataCollection"/>
      <sheetName val="Fill this out first..."/>
      <sheetName val="Pulses"/>
      <sheetName val="Profile"/>
      <sheetName val="Masters"/>
      <sheetName val="NOTES"/>
      <sheetName val="TB-9-01"/>
      <sheetName val="Analy"/>
      <sheetName val="LE-SC"/>
      <sheetName val="F &amp; F PY"/>
      <sheetName val="O Equip."/>
      <sheetName val="Instructions"/>
      <sheetName val="DPE"/>
      <sheetName val="Master_List"/>
      <sheetName val="foundation"/>
      <sheetName val="Equipment"/>
      <sheetName val="Insulation"/>
      <sheetName val="Instrumentation"/>
      <sheetName val="Painting"/>
      <sheetName val="Structural"/>
      <sheetName val="Discipline"/>
      <sheetName val="Page - 36(42)"/>
      <sheetName val="Main_Body1"/>
      <sheetName val="Fixed_Assets"/>
      <sheetName val="R_M_Consumed"/>
      <sheetName val="Tax_working_"/>
      <sheetName val="Cash_Flow_-_Q1"/>
      <sheetName val="Summary_in_Chairman_Dasboard"/>
      <sheetName val="Page_-_36(42)"/>
      <sheetName val="FAMILY TEXT"/>
      <sheetName val="DYNAMIC-2002"/>
      <sheetName val="Template"/>
      <sheetName val="Main_Body2"/>
      <sheetName val="Fixed_Assets1"/>
      <sheetName val="R_M_Consumed1"/>
      <sheetName val="Tax_working_1"/>
      <sheetName val="Cash_Flow_-_Q11"/>
      <sheetName val="Summary_in_Chairman_Dasboard1"/>
      <sheetName val="Fill_this_out_first___"/>
      <sheetName val="HBI_NCD"/>
      <sheetName val="F_&amp;_F_PY"/>
      <sheetName val="O_Equip_"/>
      <sheetName val="FAMILY_TEXT"/>
      <sheetName val="Page_-_36(42)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Sheet1"/>
      <sheetName val="Result BS"/>
      <sheetName val="Result PL"/>
      <sheetName val="1 BS"/>
      <sheetName val="2 PL"/>
      <sheetName val="Note 6 to 29"/>
      <sheetName val="Note 30 to 36"/>
      <sheetName val="PL Aug'18 Vs Sep'18"/>
      <sheetName val="TB-Mar-18"/>
      <sheetName val="Base File-Mar-18"/>
      <sheetName val="Accounting Policy"/>
      <sheetName val="Base File-Mar-17"/>
      <sheetName val="TB-Mar-17"/>
      <sheetName val="Master Grouping"/>
      <sheetName val="Q2 vs Q1"/>
      <sheetName val="Q2 vs Q1 Final"/>
      <sheetName val="Working Capital"/>
      <sheetName val="Reco with Earlier Version"/>
      <sheetName val="Add GL"/>
      <sheetName val="TB- SEP'18"/>
      <sheetName val="Cr Break-up"/>
    </sheetNames>
    <sheetDataSet>
      <sheetData sheetId="0">
        <row r="2">
          <cell r="C2">
            <v>10000000</v>
          </cell>
        </row>
      </sheetData>
      <sheetData sheetId="1" refreshError="1"/>
      <sheetData sheetId="2" refreshError="1"/>
      <sheetData sheetId="3" refreshError="1"/>
      <sheetData sheetId="4">
        <row r="11">
          <cell r="F11">
            <v>15590.9</v>
          </cell>
        </row>
      </sheetData>
      <sheetData sheetId="5">
        <row r="9">
          <cell r="E9">
            <v>3886.63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Q DATA SHEET"/>
      <sheetName val="FREQ DATA SHEET"/>
      <sheetName val="MAIN DATA- SHEET"/>
      <sheetName val="DGR ENTER READING"/>
      <sheetName val=" CALCULATION 1"/>
      <sheetName val=" CALCULATION 2"/>
      <sheetName val="CALCUATION TY"/>
      <sheetName val="PREVIOUS YEAR DATA"/>
      <sheetName val="Plant Head "/>
      <sheetName val="1ST"/>
      <sheetName val="DPPR 01"/>
      <sheetName val="2ND"/>
      <sheetName val="DPPR02"/>
      <sheetName val="3rd"/>
      <sheetName val="DPPR03"/>
      <sheetName val="4TH"/>
      <sheetName val="DPPR04"/>
      <sheetName val="5TH"/>
      <sheetName val="DPPR05"/>
      <sheetName val="6TH"/>
      <sheetName val="DPPR06"/>
      <sheetName val="07TH"/>
      <sheetName val="DPPR07"/>
      <sheetName val="08th"/>
      <sheetName val="DPPR08"/>
      <sheetName val="09TH"/>
      <sheetName val="DPPR09"/>
      <sheetName val="10TH"/>
      <sheetName val="DPPR10"/>
      <sheetName val="11TH"/>
      <sheetName val="DPPR11"/>
      <sheetName val="12TH"/>
      <sheetName val="DPPR12"/>
      <sheetName val="13TH"/>
      <sheetName val="DPPR13"/>
      <sheetName val="14TH"/>
      <sheetName val="DPPR14"/>
      <sheetName val="15TH"/>
      <sheetName val="DPPR15"/>
      <sheetName val="GAS STATEMENT1"/>
      <sheetName val="16TH"/>
      <sheetName val="DPPR16"/>
      <sheetName val="17TH"/>
      <sheetName val="DPPR17"/>
      <sheetName val="18TH"/>
      <sheetName val="DPPR18"/>
      <sheetName val="19TH"/>
      <sheetName val="DPPR19"/>
      <sheetName val="20TH"/>
      <sheetName val="DPPR20"/>
      <sheetName val="21ST"/>
      <sheetName val="DPPR21"/>
      <sheetName val="22ND"/>
      <sheetName val="DPPR22"/>
      <sheetName val="23RD"/>
      <sheetName val="DPPR23"/>
      <sheetName val="24TH"/>
      <sheetName val="DPPR24"/>
      <sheetName val="25TH"/>
      <sheetName val="DPPR25"/>
      <sheetName val="26TH"/>
      <sheetName val="DPPR26"/>
      <sheetName val="27TH"/>
      <sheetName val="DPPR27"/>
      <sheetName val="28TH"/>
      <sheetName val="DPPR28"/>
      <sheetName val="29TH"/>
      <sheetName val="DPPR29"/>
      <sheetName val="30TH"/>
      <sheetName val="DPPR30"/>
      <sheetName val="31ST"/>
      <sheetName val="DPPR31"/>
      <sheetName val="GAS STATEMENT2"/>
      <sheetName val="DEEMED GENERATION"/>
      <sheetName val="REL GAIL GAS % COMPARE"/>
      <sheetName val="P1 P2 CHECK"/>
      <sheetName val="INTAKE"/>
      <sheetName val="GT EO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file -LGN Payments"/>
      <sheetName val="Interest NI-balance"/>
      <sheetName val="Invoice Status"/>
      <sheetName val="Cash out overview"/>
      <sheetName val="x-rate"/>
      <sheetName val="LGN Payments per CY"/>
      <sheetName val="LGN Payments 03-03"/>
      <sheetName val="LGN Payments 06-03"/>
      <sheetName val="LGN Payments 09-03"/>
      <sheetName val="LGN Payments 31-12-02"/>
      <sheetName val="LGN Payments 25-08-02"/>
      <sheetName val="LGN Payments 21-04-02"/>
      <sheetName val="Payments 28-02-02"/>
      <sheetName val="Payments 31-12-01"/>
      <sheetName val="Payments 30-10-01"/>
      <sheetName val="Payments 31-03-01"/>
      <sheetName val="Payments 28-02-01"/>
      <sheetName val="Payments 31-12-00"/>
      <sheetName val="Payments per fiscal year"/>
      <sheetName val="Interest 30-11-01 not PA 7%"/>
      <sheetName val="Interest 30-11-01 not PA LIBOR"/>
      <sheetName val="Interest 31-07-01"/>
      <sheetName val="Interest 31-03-01"/>
      <sheetName val=" Interest 31-12-00 7%"/>
      <sheetName val="LGN Payments"/>
      <sheetName val="Payments by ABB LGN"/>
      <sheetName val=" Interest 7%"/>
      <sheetName val="Interest 31-03"/>
      <sheetName val="Interest 31-07"/>
      <sheetName val="Payments 30-10"/>
      <sheetName val="Payments 31-03"/>
      <sheetName val="Payments 28-02"/>
      <sheetName val="Payments 31-12"/>
      <sheetName val=" Interest on Payments LGN"/>
      <sheetName val="Sheet1"/>
      <sheetName val="LGN Payments 12-03"/>
      <sheetName val="LGN Payments 09-03 (2)"/>
      <sheetName val="LGN Payments per CY (2)"/>
      <sheetName val="310480 as on 311207"/>
      <sheetName val="main_file_-LGN_Payments"/>
      <sheetName val="Interest_NI-balance"/>
      <sheetName val="Invoice_Status"/>
      <sheetName val="Cash_out_overview"/>
      <sheetName val="LGN_Payments_per_CY"/>
      <sheetName val="LGN_Payments_03-03"/>
      <sheetName val="LGN_Payments_06-03"/>
      <sheetName val="LGN_Payments_09-03"/>
      <sheetName val="LGN_Payments_31-12-02"/>
      <sheetName val="LGN_Payments_25-08-02"/>
      <sheetName val="LGN_Payments_21-04-02"/>
      <sheetName val="Payments_28-02-02"/>
      <sheetName val="Payments_31-12-01"/>
      <sheetName val="Payments_30-10-01"/>
      <sheetName val="Payments_31-03-01"/>
      <sheetName val="Payments_28-02-01"/>
      <sheetName val="Payments_31-12-00"/>
      <sheetName val="Payments_per_fiscal_year"/>
      <sheetName val="Interest_30-11-01_not_PA_7%"/>
      <sheetName val="Interest_30-11-01_not_PA_LIBOR"/>
      <sheetName val="Interest_31-07-01"/>
      <sheetName val="Interest_31-03-01"/>
      <sheetName val="_Interest_31-12-00_7%"/>
      <sheetName val="LGN_Payments"/>
      <sheetName val="Payments_by_ABB_LGN"/>
      <sheetName val="_Interest_7%"/>
      <sheetName val="Interest_31-03"/>
      <sheetName val="Interest_31-07"/>
      <sheetName val="Payments_30-10"/>
      <sheetName val="Payments_31-03"/>
      <sheetName val="Payments_28-02"/>
      <sheetName val="Payments_31-12"/>
      <sheetName val="_Interest_on_Payments_LGN"/>
      <sheetName val="LGN_Payments_12-03"/>
      <sheetName val="LGN_Payments_09-03_(2)"/>
      <sheetName val="LGN_Payments_per_CY_(2)"/>
      <sheetName val="main_file_-LGN_Payments1"/>
      <sheetName val="Interest_NI-balance1"/>
      <sheetName val="Invoice_Status1"/>
      <sheetName val="Cash_out_overview1"/>
      <sheetName val="LGN_Payments_per_CY1"/>
      <sheetName val="LGN_Payments_03-031"/>
      <sheetName val="LGN_Payments_06-031"/>
      <sheetName val="LGN_Payments_09-031"/>
      <sheetName val="LGN_Payments_31-12-021"/>
      <sheetName val="LGN_Payments_25-08-021"/>
      <sheetName val="LGN_Payments_21-04-021"/>
      <sheetName val="Payments_28-02-021"/>
      <sheetName val="Payments_31-12-011"/>
      <sheetName val="Payments_30-10-011"/>
      <sheetName val="Payments_31-03-011"/>
      <sheetName val="Payments_28-02-011"/>
      <sheetName val="Payments_31-12-001"/>
      <sheetName val="Payments_per_fiscal_year1"/>
      <sheetName val="Interest_30-11-01_not_PA_7%1"/>
      <sheetName val="Interest_30-11-01_not_PA_LIBOR1"/>
      <sheetName val="Interest_31-07-011"/>
      <sheetName val="Interest_31-03-011"/>
      <sheetName val="_Interest_31-12-00_7%1"/>
      <sheetName val="LGN_Payments1"/>
      <sheetName val="Payments_by_ABB_LGN1"/>
      <sheetName val="_Interest_7%1"/>
      <sheetName val="Interest_31-031"/>
      <sheetName val="Interest_31-071"/>
      <sheetName val="Payments_30-101"/>
      <sheetName val="Payments_31-031"/>
      <sheetName val="Payments_28-021"/>
      <sheetName val="Payments_31-121"/>
      <sheetName val="_Interest_on_Payments_LGN1"/>
      <sheetName val="LGN_Payments_12-031"/>
      <sheetName val="LGN_Payments_09-03_(2)1"/>
      <sheetName val="LGN_Payments_per_CY_(2)1"/>
      <sheetName val="main_file_-LGN_Payments2"/>
      <sheetName val="Interest_NI-balance2"/>
      <sheetName val="Invoice_Status2"/>
      <sheetName val="Cash_out_overview2"/>
      <sheetName val="LGN_Payments_per_CY2"/>
      <sheetName val="LGN_Payments_03-032"/>
      <sheetName val="LGN_Payments_06-032"/>
      <sheetName val="LGN_Payments_09-032"/>
      <sheetName val="LGN_Payments_31-12-022"/>
      <sheetName val="LGN_Payments_25-08-022"/>
      <sheetName val="LGN_Payments_21-04-022"/>
      <sheetName val="Payments_28-02-022"/>
      <sheetName val="Payments_31-12-012"/>
      <sheetName val="Payments_30-10-012"/>
      <sheetName val="Payments_31-03-012"/>
      <sheetName val="Payments_28-02-012"/>
      <sheetName val="Payments_31-12-002"/>
      <sheetName val="Payments_per_fiscal_year2"/>
      <sheetName val="Interest_30-11-01_not_PA_7%2"/>
      <sheetName val="Interest_30-11-01_not_PA_LIBOR2"/>
      <sheetName val="Interest_31-07-012"/>
      <sheetName val="Interest_31-03-012"/>
      <sheetName val="_Interest_31-12-00_7%2"/>
      <sheetName val="LGN_Payments2"/>
      <sheetName val="Payments_by_ABB_LGN2"/>
      <sheetName val="_Interest_7%2"/>
      <sheetName val="Interest_31-032"/>
      <sheetName val="Interest_31-072"/>
      <sheetName val="Payments_30-102"/>
      <sheetName val="Payments_31-032"/>
      <sheetName val="Payments_28-022"/>
      <sheetName val="Payments_31-122"/>
      <sheetName val="_Interest_on_Payments_LGN2"/>
      <sheetName val="LGN_Payments_12-032"/>
      <sheetName val="LGN_Payments_09-03_(2)2"/>
      <sheetName val="LGN_Payments_per_CY_(2)2"/>
      <sheetName val="main_file_-LGN_Payments3"/>
      <sheetName val="Interest_NI-balance3"/>
      <sheetName val="Invoice_Status3"/>
      <sheetName val="Cash_out_overview3"/>
      <sheetName val="LGN_Payments_per_CY3"/>
      <sheetName val="LGN_Payments_03-033"/>
      <sheetName val="LGN_Payments_06-033"/>
      <sheetName val="LGN_Payments_09-033"/>
      <sheetName val="LGN_Payments_31-12-023"/>
      <sheetName val="LGN_Payments_25-08-023"/>
      <sheetName val="LGN_Payments_21-04-023"/>
      <sheetName val="Payments_28-02-023"/>
      <sheetName val="Payments_31-12-013"/>
      <sheetName val="Payments_30-10-013"/>
      <sheetName val="Payments_31-03-013"/>
      <sheetName val="Payments_28-02-013"/>
      <sheetName val="Payments_31-12-003"/>
      <sheetName val="Payments_per_fiscal_year3"/>
      <sheetName val="Interest_30-11-01_not_PA_7%3"/>
      <sheetName val="Interest_30-11-01_not_PA_LIBOR3"/>
      <sheetName val="Interest_31-07-013"/>
      <sheetName val="Interest_31-03-013"/>
      <sheetName val="_Interest_31-12-00_7%3"/>
      <sheetName val="LGN_Payments3"/>
      <sheetName val="Payments_by_ABB_LGN3"/>
      <sheetName val="_Interest_7%3"/>
      <sheetName val="Interest_31-033"/>
      <sheetName val="Interest_31-073"/>
      <sheetName val="Payments_30-103"/>
      <sheetName val="Payments_31-033"/>
      <sheetName val="Payments_28-023"/>
      <sheetName val="Payments_31-123"/>
      <sheetName val="_Interest_on_Payments_LGN3"/>
      <sheetName val="LGN_Payments_12-033"/>
      <sheetName val="LGN_Payments_09-03_(2)3"/>
      <sheetName val="LGN_Payments_per_CY_(2)3"/>
      <sheetName val="310480_as_on_311207"/>
      <sheetName val="eol updtd ledger 1002"/>
      <sheetName val="BS"/>
      <sheetName val="x_rate"/>
      <sheetName val="Interest 30_11_01 not PA 7_"/>
      <sheetName val="Amortization Table"/>
      <sheetName val="UGPIPING"/>
      <sheetName val="Scenarios"/>
      <sheetName val="Ass"/>
      <sheetName val="Fin Statements"/>
      <sheetName val="Operational"/>
      <sheetName val="Esc"/>
      <sheetName val="Construction"/>
      <sheetName val="Term Loans"/>
      <sheetName val="Depn"/>
      <sheetName val="Financing"/>
      <sheetName val="Summary"/>
      <sheetName val="合成単価作成・-BLDG"/>
      <sheetName val="main_file_-LGN_Payments4"/>
      <sheetName val="Interest_NI-balance4"/>
      <sheetName val="Invoice_Status4"/>
      <sheetName val="Cash_out_overview4"/>
      <sheetName val="LGN_Payments_per_CY4"/>
      <sheetName val="LGN_Payments_03-034"/>
      <sheetName val="LGN_Payments_06-034"/>
      <sheetName val="LGN_Payments_09-034"/>
      <sheetName val="LGN_Payments_31-12-024"/>
      <sheetName val="LGN_Payments_25-08-024"/>
      <sheetName val="LGN_Payments_21-04-024"/>
      <sheetName val="Payments_28-02-024"/>
      <sheetName val="Payments_31-12-014"/>
      <sheetName val="Payments_30-10-014"/>
      <sheetName val="Payments_31-03-014"/>
      <sheetName val="Payments_28-02-014"/>
      <sheetName val="Payments_31-12-004"/>
      <sheetName val="Payments_per_fiscal_year4"/>
      <sheetName val="Interest_30-11-01_not_PA_7%4"/>
      <sheetName val="Interest_30-11-01_not_PA_LIBOR4"/>
      <sheetName val="Interest_31-07-014"/>
      <sheetName val="Interest_31-03-014"/>
      <sheetName val="_Interest_31-12-00_7%4"/>
      <sheetName val="LGN_Payments4"/>
      <sheetName val="Payments_by_ABB_LGN4"/>
      <sheetName val="_Interest_7%4"/>
      <sheetName val="Interest_31-034"/>
      <sheetName val="Interest_31-074"/>
      <sheetName val="Payments_30-104"/>
      <sheetName val="Payments_31-034"/>
      <sheetName val="Payments_28-024"/>
      <sheetName val="Payments_31-124"/>
      <sheetName val="_Interest_on_Payments_LGN4"/>
      <sheetName val="LGN_Payments_12-034"/>
      <sheetName val="LGN_Payments_09-03_(2)4"/>
      <sheetName val="LGN_Payments_per_CY_(2)4"/>
      <sheetName val="310480_as_on_3112071"/>
      <sheetName val="eol_updtd_ledger_1002"/>
      <sheetName val="Interest_30_11_01_not_PA_7_"/>
      <sheetName val="Amortization_Table"/>
      <sheetName val="Fin_Statements"/>
      <sheetName val="Term_Loans"/>
      <sheetName val=""/>
      <sheetName val="FORM-16"/>
      <sheetName val="#REF!"/>
      <sheetName val="CWIP-detl-AUC"/>
      <sheetName val="405"/>
      <sheetName val="427"/>
      <sheetName val="Control"/>
      <sheetName val="Settings"/>
      <sheetName val="ifcw"/>
      <sheetName val="lease tally"/>
      <sheetName val="ANALYSIS"/>
      <sheetName val="Projects"/>
      <sheetName val="ETC Plant Cost"/>
      <sheetName val="Mar' 06"/>
      <sheetName val="Civil Status-Mail copy"/>
      <sheetName val="WIP"/>
      <sheetName val="TA Check"/>
      <sheetName val="CA Sheet"/>
      <sheetName val="Perf Distribution"/>
      <sheetName val="Input"/>
      <sheetName val="Debt"/>
      <sheetName val="Profile"/>
      <sheetName val="Input-Function"/>
      <sheetName val="Global Data"/>
      <sheetName val="Determination of Threshold"/>
      <sheetName val="Checklist"/>
      <sheetName val="lta-94620"/>
      <sheetName val="Forex"/>
      <sheetName val="main_file_-LGN_Payments5"/>
      <sheetName val="Interest_NI-balance5"/>
      <sheetName val="Invoice_Status5"/>
      <sheetName val="Cash_out_overview5"/>
      <sheetName val="LGN_Payments_per_CY5"/>
      <sheetName val="LGN_Payments_03-035"/>
      <sheetName val="LGN_Payments_06-035"/>
      <sheetName val="LGN_Payments_09-035"/>
      <sheetName val="LGN_Payments_31-12-025"/>
      <sheetName val="LGN_Payments_25-08-025"/>
      <sheetName val="LGN_Payments_21-04-025"/>
      <sheetName val="Payments_28-02-025"/>
      <sheetName val="Payments_31-12-015"/>
      <sheetName val="Payments_30-10-015"/>
      <sheetName val="Payments_31-03-015"/>
      <sheetName val="Payments_28-02-015"/>
      <sheetName val="Payments_31-12-005"/>
      <sheetName val="Payments_per_fiscal_year5"/>
      <sheetName val="Interest_30-11-01_not_PA_7%5"/>
      <sheetName val="Interest_30-11-01_not_PA_LIBOR5"/>
      <sheetName val="Interest_31-07-015"/>
      <sheetName val="Interest_31-03-015"/>
      <sheetName val="_Interest_31-12-00_7%5"/>
      <sheetName val="LGN_Payments5"/>
      <sheetName val="Payments_by_ABB_LGN5"/>
      <sheetName val="_Interest_7%5"/>
      <sheetName val="Interest_31-035"/>
      <sheetName val="Interest_31-075"/>
      <sheetName val="Payments_30-105"/>
      <sheetName val="Payments_31-035"/>
      <sheetName val="Payments_28-025"/>
      <sheetName val="Payments_31-125"/>
      <sheetName val="_Interest_on_Payments_LGN5"/>
      <sheetName val="LGN_Payments_12-035"/>
      <sheetName val="LGN_Payments_09-03_(2)5"/>
      <sheetName val="LGN_Payments_per_CY_(2)5"/>
      <sheetName val="310480_as_on_3112072"/>
      <sheetName val="eol_updtd_ledger_10021"/>
      <sheetName val="Interest_30_11_01_not_PA_7_1"/>
      <sheetName val="Amortization_Table1"/>
      <sheetName val="Fin_Statements1"/>
      <sheetName val="Term_Loans1"/>
      <sheetName val="NOA Data"/>
      <sheetName val="MAINBS1"/>
      <sheetName val="Links"/>
      <sheetName val="Japan Reco"/>
      <sheetName val="Cons"/>
      <sheetName val="GrossMgn 98"/>
      <sheetName val="TBAL9697 -group wise  sdpl"/>
      <sheetName val="data"/>
      <sheetName val="TB"/>
      <sheetName val="BLOCK-A (MEA.SHEET)"/>
      <sheetName val="UTMAP001"/>
      <sheetName val="pa-mtly"/>
      <sheetName val="Sheet3"/>
      <sheetName val="HBI NCD"/>
      <sheetName val="Clause 9"/>
      <sheetName val="Variables"/>
      <sheetName val="Basic rates"/>
      <sheetName val="6 TRS"/>
      <sheetName val="tbc"/>
      <sheetName val="16.IC-RP list"/>
      <sheetName val="dpc cost"/>
      <sheetName val="SUMMERY"/>
      <sheetName val="OUTPUT"/>
      <sheetName val="COST OF VESSEL"/>
      <sheetName val="PL"/>
      <sheetName val="Account_NO_Co_code"/>
      <sheetName val="Break up of RMcost"/>
      <sheetName val="Excess Calc"/>
      <sheetName val="FOIL"/>
      <sheetName val="REFNCOMPARE"/>
      <sheetName val="computation"/>
      <sheetName val="Details"/>
      <sheetName val="NSE CASH"/>
      <sheetName val="Brokerage"/>
      <sheetName val="BSE"/>
      <sheetName val="FINAL"/>
      <sheetName val="Class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AUD</v>
          </cell>
          <cell r="B2">
            <v>1.65</v>
          </cell>
        </row>
        <row r="3">
          <cell r="A3" t="str">
            <v>BEF</v>
          </cell>
          <cell r="B3">
            <v>36.610897000000001</v>
          </cell>
        </row>
        <row r="4">
          <cell r="A4" t="str">
            <v>CHF</v>
          </cell>
          <cell r="B4">
            <v>1.5</v>
          </cell>
        </row>
        <row r="5">
          <cell r="A5" t="str">
            <v>DEM</v>
          </cell>
          <cell r="B5">
            <v>1.775034</v>
          </cell>
        </row>
        <row r="6">
          <cell r="A6" t="str">
            <v>FRF</v>
          </cell>
          <cell r="B6">
            <v>5.9532059999999998</v>
          </cell>
        </row>
        <row r="7">
          <cell r="A7" t="str">
            <v>GBP</v>
          </cell>
          <cell r="B7">
            <v>0.6</v>
          </cell>
        </row>
        <row r="8">
          <cell r="A8" t="str">
            <v>ITL</v>
          </cell>
          <cell r="B8">
            <v>1757.2820380000001</v>
          </cell>
        </row>
        <row r="9">
          <cell r="A9" t="str">
            <v>NLG</v>
          </cell>
          <cell r="B9">
            <v>2</v>
          </cell>
        </row>
        <row r="10">
          <cell r="A10" t="str">
            <v>USD</v>
          </cell>
          <cell r="B10">
            <v>1</v>
          </cell>
        </row>
        <row r="11">
          <cell r="A11" t="str">
            <v>EURO</v>
          </cell>
          <cell r="B11">
            <v>0.90756040000000004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51">
          <cell r="E151">
            <v>-30000</v>
          </cell>
        </row>
        <row r="152">
          <cell r="E152">
            <v>-140171.78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2">
          <cell r="A2" t="str">
            <v>AUD</v>
          </cell>
        </row>
      </sheetData>
      <sheetData sheetId="144">
        <row r="2">
          <cell r="A2" t="str">
            <v>AUD</v>
          </cell>
        </row>
      </sheetData>
      <sheetData sheetId="145">
        <row r="2">
          <cell r="A2" t="str">
            <v>AUD</v>
          </cell>
        </row>
      </sheetData>
      <sheetData sheetId="146">
        <row r="2">
          <cell r="A2" t="str">
            <v>AUD</v>
          </cell>
        </row>
      </sheetData>
      <sheetData sheetId="147">
        <row r="2">
          <cell r="A2" t="str">
            <v>AUD</v>
          </cell>
        </row>
      </sheetData>
      <sheetData sheetId="148">
        <row r="2">
          <cell r="A2" t="str">
            <v>AUD</v>
          </cell>
        </row>
      </sheetData>
      <sheetData sheetId="149">
        <row r="2">
          <cell r="A2" t="str">
            <v>AUD</v>
          </cell>
        </row>
      </sheetData>
      <sheetData sheetId="150">
        <row r="2">
          <cell r="A2" t="str">
            <v>AUD</v>
          </cell>
        </row>
      </sheetData>
      <sheetData sheetId="151">
        <row r="2">
          <cell r="A2" t="str">
            <v>AUD</v>
          </cell>
        </row>
      </sheetData>
      <sheetData sheetId="152">
        <row r="2">
          <cell r="A2" t="str">
            <v>AUD</v>
          </cell>
        </row>
      </sheetData>
      <sheetData sheetId="153">
        <row r="2">
          <cell r="A2" t="str">
            <v>AUD</v>
          </cell>
        </row>
      </sheetData>
      <sheetData sheetId="154">
        <row r="2">
          <cell r="A2" t="str">
            <v>AUD</v>
          </cell>
        </row>
      </sheetData>
      <sheetData sheetId="155">
        <row r="2">
          <cell r="A2" t="str">
            <v>AUD</v>
          </cell>
        </row>
      </sheetData>
      <sheetData sheetId="156">
        <row r="2">
          <cell r="A2" t="str">
            <v>AUD</v>
          </cell>
        </row>
      </sheetData>
      <sheetData sheetId="157">
        <row r="2">
          <cell r="A2" t="str">
            <v>AUD</v>
          </cell>
        </row>
      </sheetData>
      <sheetData sheetId="158">
        <row r="2">
          <cell r="A2" t="str">
            <v>AUD</v>
          </cell>
        </row>
      </sheetData>
      <sheetData sheetId="159">
        <row r="2">
          <cell r="A2" t="str">
            <v>AUD</v>
          </cell>
        </row>
      </sheetData>
      <sheetData sheetId="160">
        <row r="2">
          <cell r="A2" t="str">
            <v>AUD</v>
          </cell>
        </row>
      </sheetData>
      <sheetData sheetId="161">
        <row r="2">
          <cell r="A2" t="str">
            <v>AUD</v>
          </cell>
        </row>
      </sheetData>
      <sheetData sheetId="162">
        <row r="2">
          <cell r="A2" t="str">
            <v>AUD</v>
          </cell>
        </row>
      </sheetData>
      <sheetData sheetId="163">
        <row r="2">
          <cell r="A2" t="str">
            <v>AUD</v>
          </cell>
        </row>
      </sheetData>
      <sheetData sheetId="164">
        <row r="2">
          <cell r="A2" t="str">
            <v>AUD</v>
          </cell>
        </row>
      </sheetData>
      <sheetData sheetId="165">
        <row r="151">
          <cell r="E151">
            <v>-30000</v>
          </cell>
        </row>
      </sheetData>
      <sheetData sheetId="166">
        <row r="151">
          <cell r="E151">
            <v>-30000</v>
          </cell>
        </row>
      </sheetData>
      <sheetData sheetId="167">
        <row r="151">
          <cell r="E151">
            <v>-30000</v>
          </cell>
        </row>
      </sheetData>
      <sheetData sheetId="168">
        <row r="151">
          <cell r="E151">
            <v>-30000</v>
          </cell>
        </row>
      </sheetData>
      <sheetData sheetId="169">
        <row r="151">
          <cell r="E151">
            <v>-30000</v>
          </cell>
        </row>
      </sheetData>
      <sheetData sheetId="170">
        <row r="151">
          <cell r="E151">
            <v>-30000</v>
          </cell>
        </row>
      </sheetData>
      <sheetData sheetId="171">
        <row r="151">
          <cell r="E151">
            <v>-30000</v>
          </cell>
        </row>
      </sheetData>
      <sheetData sheetId="172">
        <row r="151">
          <cell r="E151">
            <v>-30000</v>
          </cell>
        </row>
      </sheetData>
      <sheetData sheetId="173">
        <row r="151">
          <cell r="E151">
            <v>-30000</v>
          </cell>
        </row>
      </sheetData>
      <sheetData sheetId="174">
        <row r="151">
          <cell r="E151">
            <v>-30000</v>
          </cell>
        </row>
      </sheetData>
      <sheetData sheetId="175">
        <row r="151">
          <cell r="E151">
            <v>-30000</v>
          </cell>
        </row>
      </sheetData>
      <sheetData sheetId="176">
        <row r="151">
          <cell r="E151">
            <v>-30000</v>
          </cell>
        </row>
      </sheetData>
      <sheetData sheetId="177">
        <row r="151">
          <cell r="E151">
            <v>-30000</v>
          </cell>
        </row>
      </sheetData>
      <sheetData sheetId="178">
        <row r="151">
          <cell r="E151">
            <v>-30000</v>
          </cell>
        </row>
      </sheetData>
      <sheetData sheetId="179">
        <row r="151">
          <cell r="E151">
            <v>-30000</v>
          </cell>
        </row>
      </sheetData>
      <sheetData sheetId="180">
        <row r="151">
          <cell r="E151">
            <v>-30000</v>
          </cell>
        </row>
      </sheetData>
      <sheetData sheetId="181">
        <row r="151">
          <cell r="E151">
            <v>-30000</v>
          </cell>
        </row>
      </sheetData>
      <sheetData sheetId="182">
        <row r="151">
          <cell r="E151">
            <v>-30000</v>
          </cell>
        </row>
      </sheetData>
      <sheetData sheetId="183">
        <row r="2">
          <cell r="A2" t="str">
            <v>AUD</v>
          </cell>
        </row>
      </sheetData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2">
          <cell r="A2" t="str">
            <v>AUD</v>
          </cell>
        </row>
      </sheetData>
      <sheetData sheetId="202">
        <row r="2">
          <cell r="A2" t="str">
            <v>AUD</v>
          </cell>
        </row>
      </sheetData>
      <sheetData sheetId="203">
        <row r="2">
          <cell r="A2" t="str">
            <v>AUD</v>
          </cell>
        </row>
      </sheetData>
      <sheetData sheetId="204">
        <row r="2">
          <cell r="A2" t="str">
            <v>AUD</v>
          </cell>
        </row>
      </sheetData>
      <sheetData sheetId="205">
        <row r="2">
          <cell r="A2" t="str">
            <v>AUD</v>
          </cell>
        </row>
      </sheetData>
      <sheetData sheetId="206">
        <row r="2">
          <cell r="A2" t="str">
            <v>AUD</v>
          </cell>
        </row>
      </sheetData>
      <sheetData sheetId="207">
        <row r="2">
          <cell r="A2" t="str">
            <v>AUD</v>
          </cell>
        </row>
      </sheetData>
      <sheetData sheetId="208">
        <row r="2">
          <cell r="A2" t="str">
            <v>AUD</v>
          </cell>
        </row>
      </sheetData>
      <sheetData sheetId="209">
        <row r="2">
          <cell r="A2" t="str">
            <v>AUD</v>
          </cell>
        </row>
      </sheetData>
      <sheetData sheetId="210">
        <row r="2">
          <cell r="A2" t="str">
            <v>AUD</v>
          </cell>
        </row>
      </sheetData>
      <sheetData sheetId="211">
        <row r="2">
          <cell r="A2" t="str">
            <v>AUD</v>
          </cell>
        </row>
      </sheetData>
      <sheetData sheetId="212">
        <row r="2">
          <cell r="A2" t="str">
            <v>AUD</v>
          </cell>
        </row>
      </sheetData>
      <sheetData sheetId="213">
        <row r="2">
          <cell r="A2" t="str">
            <v>AUD</v>
          </cell>
        </row>
      </sheetData>
      <sheetData sheetId="214">
        <row r="2">
          <cell r="A2" t="str">
            <v>AUD</v>
          </cell>
        </row>
      </sheetData>
      <sheetData sheetId="215">
        <row r="2">
          <cell r="A2" t="str">
            <v>AUD</v>
          </cell>
        </row>
      </sheetData>
      <sheetData sheetId="216">
        <row r="2">
          <cell r="A2" t="str">
            <v>AUD</v>
          </cell>
        </row>
      </sheetData>
      <sheetData sheetId="217">
        <row r="2">
          <cell r="A2" t="str">
            <v>AUD</v>
          </cell>
        </row>
      </sheetData>
      <sheetData sheetId="218">
        <row r="2">
          <cell r="A2" t="str">
            <v>AUD</v>
          </cell>
        </row>
      </sheetData>
      <sheetData sheetId="219">
        <row r="2">
          <cell r="A2" t="str">
            <v>AUD</v>
          </cell>
        </row>
      </sheetData>
      <sheetData sheetId="220">
        <row r="2">
          <cell r="A2" t="str">
            <v>AUD</v>
          </cell>
        </row>
      </sheetData>
      <sheetData sheetId="221">
        <row r="2">
          <cell r="A2" t="str">
            <v>AUD</v>
          </cell>
        </row>
      </sheetData>
      <sheetData sheetId="222">
        <row r="2">
          <cell r="A2" t="str">
            <v>AUD</v>
          </cell>
        </row>
      </sheetData>
      <sheetData sheetId="223">
        <row r="2">
          <cell r="A2" t="str">
            <v>AUD</v>
          </cell>
        </row>
      </sheetData>
      <sheetData sheetId="224">
        <row r="2">
          <cell r="A2" t="str">
            <v>AUD</v>
          </cell>
        </row>
      </sheetData>
      <sheetData sheetId="225">
        <row r="2">
          <cell r="A2" t="str">
            <v>AUD</v>
          </cell>
        </row>
      </sheetData>
      <sheetData sheetId="226">
        <row r="2">
          <cell r="A2" t="str">
            <v>AUD</v>
          </cell>
        </row>
      </sheetData>
      <sheetData sheetId="227">
        <row r="2">
          <cell r="A2" t="str">
            <v>AUD</v>
          </cell>
        </row>
      </sheetData>
      <sheetData sheetId="228">
        <row r="2">
          <cell r="A2" t="str">
            <v>AUD</v>
          </cell>
        </row>
      </sheetData>
      <sheetData sheetId="229">
        <row r="2">
          <cell r="A2" t="str">
            <v>AUD</v>
          </cell>
        </row>
      </sheetData>
      <sheetData sheetId="230">
        <row r="2">
          <cell r="A2" t="str">
            <v>AUD</v>
          </cell>
        </row>
      </sheetData>
      <sheetData sheetId="231">
        <row r="2">
          <cell r="A2" t="str">
            <v>AUD</v>
          </cell>
        </row>
      </sheetData>
      <sheetData sheetId="232">
        <row r="2">
          <cell r="A2" t="str">
            <v>AUD</v>
          </cell>
        </row>
      </sheetData>
      <sheetData sheetId="233">
        <row r="2">
          <cell r="A2" t="str">
            <v>AUD</v>
          </cell>
        </row>
      </sheetData>
      <sheetData sheetId="234">
        <row r="2">
          <cell r="A2" t="str">
            <v>AUD</v>
          </cell>
        </row>
      </sheetData>
      <sheetData sheetId="235">
        <row r="2">
          <cell r="A2" t="str">
            <v>AUD</v>
          </cell>
        </row>
      </sheetData>
      <sheetData sheetId="236">
        <row r="2">
          <cell r="A2" t="str">
            <v>AUD</v>
          </cell>
        </row>
      </sheetData>
      <sheetData sheetId="237">
        <row r="2">
          <cell r="A2" t="str">
            <v>AUD</v>
          </cell>
        </row>
      </sheetData>
      <sheetData sheetId="238">
        <row r="2">
          <cell r="A2" t="str">
            <v>AUD</v>
          </cell>
        </row>
      </sheetData>
      <sheetData sheetId="239">
        <row r="2">
          <cell r="A2" t="str">
            <v>AUD</v>
          </cell>
        </row>
      </sheetData>
      <sheetData sheetId="240">
        <row r="2">
          <cell r="A2" t="str">
            <v>AUD</v>
          </cell>
        </row>
      </sheetData>
      <sheetData sheetId="241">
        <row r="2">
          <cell r="A2" t="str">
            <v>AUD</v>
          </cell>
        </row>
      </sheetData>
      <sheetData sheetId="242">
        <row r="2">
          <cell r="A2" t="str">
            <v>AUD</v>
          </cell>
        </row>
      </sheetData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>
        <row r="151">
          <cell r="E151">
            <v>-30000</v>
          </cell>
        </row>
      </sheetData>
      <sheetData sheetId="272"/>
      <sheetData sheetId="273"/>
      <sheetData sheetId="274">
        <row r="151">
          <cell r="E151">
            <v>-30000</v>
          </cell>
        </row>
      </sheetData>
      <sheetData sheetId="275">
        <row r="151">
          <cell r="E151">
            <v>-30000</v>
          </cell>
        </row>
      </sheetData>
      <sheetData sheetId="276">
        <row r="151">
          <cell r="E151">
            <v>-30000</v>
          </cell>
        </row>
      </sheetData>
      <sheetData sheetId="277"/>
      <sheetData sheetId="278">
        <row r="151">
          <cell r="E151">
            <v>-30000</v>
          </cell>
        </row>
      </sheetData>
      <sheetData sheetId="279"/>
      <sheetData sheetId="280">
        <row r="151">
          <cell r="E151">
            <v>-30000</v>
          </cell>
        </row>
      </sheetData>
      <sheetData sheetId="281"/>
      <sheetData sheetId="282"/>
      <sheetData sheetId="283"/>
      <sheetData sheetId="284"/>
      <sheetData sheetId="285"/>
      <sheetData sheetId="286">
        <row r="151">
          <cell r="E151">
            <v>-30000</v>
          </cell>
        </row>
      </sheetData>
      <sheetData sheetId="287">
        <row r="151">
          <cell r="E151">
            <v>-30000</v>
          </cell>
        </row>
      </sheetData>
      <sheetData sheetId="288"/>
      <sheetData sheetId="289">
        <row r="151">
          <cell r="E151">
            <v>-30000</v>
          </cell>
        </row>
      </sheetData>
      <sheetData sheetId="290"/>
      <sheetData sheetId="291">
        <row r="151">
          <cell r="E151">
            <v>-30000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80IA working &amp; Computation TOR-"/>
      <sheetName val="AssetsDataBase"/>
      <sheetName val="Computation AY04-05"/>
      <sheetName val="Computation AY04-05 (Revised)"/>
      <sheetName val="Sheet1"/>
      <sheetName val="Oth_income_(2)"/>
      <sheetName val="Computation_as_per_AO_(2)"/>
      <sheetName val="Computation_as_per_AO_(3)"/>
      <sheetName val="Tax_Liability"/>
      <sheetName val="Computation_as_per_AO"/>
      <sheetName val="MAT_(AO)"/>
      <sheetName val="Computation_AY05-06_(Revised)"/>
      <sheetName val="MAT_(Revised)"/>
      <sheetName val="AdjAs_per_return-80IA_(Revised)"/>
      <sheetName val="Oth_income"/>
      <sheetName val="Computation_AY05-06"/>
      <sheetName val="Adj_As_per_return-80IA"/>
      <sheetName val="units_generated_and_sold"/>
      <sheetName val="Book_Profit"/>
      <sheetName val="Support_working"/>
      <sheetName val="FA_Addidions_Summery"/>
      <sheetName val="IT_Depn-Supply-GEN"/>
      <sheetName val="IT_Other_Div"/>
      <sheetName val="_Dep_Samalkot"/>
      <sheetName val="Depn_Rspl"/>
      <sheetName val="Exchange_Fluctuation"/>
      <sheetName val="Clause_21(i)_Corporate"/>
      <sheetName val="Clause21(i)_Supply"/>
      <sheetName val="Clause_21(i)_DTPS"/>
      <sheetName val="21_(i)RSPL"/>
      <sheetName val="TDS_"/>
      <sheetName val="working_other_income"/>
      <sheetName val="Revised_Tax_Free_income"/>
      <sheetName val="LOT_1"/>
      <sheetName val="02"/>
      <sheetName val="03"/>
      <sheetName val="04"/>
      <sheetName val="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2">
          <cell r="A2" t="str">
            <v>RELIANCE ENERGY LIMITED</v>
          </cell>
        </row>
        <row r="3">
          <cell r="A3" t="str">
            <v>BALANCE SHEET AS AT 31ST MARCH, 2005</v>
          </cell>
        </row>
        <row r="4">
          <cell r="A4" t="str">
            <v xml:space="preserve">                             Schedule  </v>
          </cell>
        </row>
        <row r="7">
          <cell r="A7" t="str">
            <v>I.SOURCES OF FUNDS</v>
          </cell>
        </row>
        <row r="8">
          <cell r="A8" t="str">
            <v xml:space="preserve">  (1) Shareholders' Funds</v>
          </cell>
        </row>
        <row r="9">
          <cell r="A9" t="str">
            <v xml:space="preserve">      (a) Share Capital</v>
          </cell>
          <cell r="C9" t="str">
            <v>1</v>
          </cell>
          <cell r="D9">
            <v>1856082469.25</v>
          </cell>
          <cell r="E9">
            <v>1752603945.25</v>
          </cell>
        </row>
        <row r="11">
          <cell r="A11" t="str">
            <v xml:space="preserve">      (b) Share Application Money</v>
          </cell>
          <cell r="D11">
            <v>0</v>
          </cell>
          <cell r="E11">
            <v>0</v>
          </cell>
        </row>
        <row r="12">
          <cell r="A12" t="str">
            <v>@[(Rs. NIL (Rs. 5250)]</v>
          </cell>
        </row>
        <row r="14">
          <cell r="A14" t="str">
            <v xml:space="preserve">(b) Equity Warrants Issued &amp; Subscribed to </v>
          </cell>
          <cell r="D14">
            <v>5680067328</v>
          </cell>
          <cell r="E14">
            <v>0</v>
          </cell>
        </row>
        <row r="15">
          <cell r="A15" t="str">
            <v>(Refer Note No.16)</v>
          </cell>
        </row>
        <row r="17">
          <cell r="A17" t="str">
            <v xml:space="preserve">      (c) Reserves and Surplus</v>
          </cell>
          <cell r="C17" t="str">
            <v>2</v>
          </cell>
          <cell r="D17">
            <v>55862744424.809998</v>
          </cell>
          <cell r="E17">
            <v>49356958190.090004</v>
          </cell>
        </row>
        <row r="20">
          <cell r="A20" t="str">
            <v xml:space="preserve">  (2) Loan Funds</v>
          </cell>
        </row>
        <row r="21">
          <cell r="A21" t="str">
            <v xml:space="preserve">      (a) Secured Loans</v>
          </cell>
          <cell r="C21" t="str">
            <v>3</v>
          </cell>
          <cell r="D21">
            <v>7850000000</v>
          </cell>
          <cell r="E21">
            <v>6850245269.0600004</v>
          </cell>
        </row>
        <row r="22">
          <cell r="A22" t="str">
            <v xml:space="preserve">      (b) Unsecured Loans</v>
          </cell>
          <cell r="C22" t="str">
            <v>4</v>
          </cell>
          <cell r="D22">
            <v>29536686576.599998</v>
          </cell>
          <cell r="E22">
            <v>13458021308</v>
          </cell>
        </row>
        <row r="25">
          <cell r="A25" t="str">
            <v xml:space="preserve">  (3) Deferred Tax Liability (net) (Refer Note No. 9)</v>
          </cell>
          <cell r="D25">
            <v>2605482451</v>
          </cell>
          <cell r="E25">
            <v>2365482451</v>
          </cell>
        </row>
        <row r="27">
          <cell r="A27" t="str">
            <v xml:space="preserve">  (4) Service Line Deposits from Consumers</v>
          </cell>
          <cell r="D27">
            <v>220983026.27000001</v>
          </cell>
          <cell r="E27">
            <v>177428051.80000001</v>
          </cell>
        </row>
        <row r="28">
          <cell r="D28">
            <v>103612046275.93001</v>
          </cell>
          <cell r="E28">
            <v>73960739215.199997</v>
          </cell>
        </row>
        <row r="29">
          <cell r="A29" t="str">
            <v>II.APPLICATION OF FUNDS</v>
          </cell>
        </row>
        <row r="30">
          <cell r="A30" t="str">
            <v xml:space="preserve">  (1) Fixed Assets</v>
          </cell>
          <cell r="C30" t="str">
            <v>5</v>
          </cell>
        </row>
        <row r="31">
          <cell r="A31" t="str">
            <v xml:space="preserve">      (a) Gross Block </v>
          </cell>
          <cell r="D31">
            <v>51729748213.730003</v>
          </cell>
          <cell r="E31">
            <v>50112235280.500008</v>
          </cell>
        </row>
        <row r="32">
          <cell r="A32" t="str">
            <v xml:space="preserve">      (b) Less: Depreciation</v>
          </cell>
          <cell r="D32">
            <v>24528634455.279999</v>
          </cell>
          <cell r="E32">
            <v>20017955104.540001</v>
          </cell>
        </row>
        <row r="33">
          <cell r="A33" t="str">
            <v xml:space="preserve">      (c) Net Block</v>
          </cell>
          <cell r="D33">
            <v>27201113758.450005</v>
          </cell>
          <cell r="E33">
            <v>30094280175.960007</v>
          </cell>
        </row>
        <row r="34">
          <cell r="A34" t="str">
            <v xml:space="preserve">      (d) Capital Work-in-Progress</v>
          </cell>
          <cell r="D34">
            <v>1921850157.9200001</v>
          </cell>
          <cell r="E34">
            <v>837941178.97000003</v>
          </cell>
        </row>
        <row r="35">
          <cell r="D35">
            <v>29122963916.370003</v>
          </cell>
          <cell r="E35">
            <v>30932221354.930008</v>
          </cell>
        </row>
        <row r="37">
          <cell r="A37" t="str">
            <v xml:space="preserve">  (2) Investments</v>
          </cell>
          <cell r="C37" t="str">
            <v>6</v>
          </cell>
          <cell r="D37">
            <v>6962392344.9700003</v>
          </cell>
          <cell r="E37">
            <v>28750419435.700001</v>
          </cell>
        </row>
        <row r="39">
          <cell r="A39" t="str">
            <v xml:space="preserve">  (3) Current Assets,Loans and Advances</v>
          </cell>
          <cell r="C39" t="str">
            <v>7</v>
          </cell>
        </row>
        <row r="40">
          <cell r="A40" t="str">
            <v xml:space="preserve">      (a) Inventories</v>
          </cell>
          <cell r="D40">
            <v>3530834066.04</v>
          </cell>
          <cell r="E40">
            <v>1041627640.76</v>
          </cell>
        </row>
        <row r="41">
          <cell r="A41" t="str">
            <v xml:space="preserve">      (b) Sundry Debtors</v>
          </cell>
          <cell r="D41">
            <v>9309657372.1800003</v>
          </cell>
          <cell r="E41">
            <v>4660996437.3599987</v>
          </cell>
        </row>
        <row r="42">
          <cell r="A42" t="str">
            <v xml:space="preserve">      (c) Cash and Bank Balances</v>
          </cell>
          <cell r="D42">
            <v>60453626383.660004</v>
          </cell>
          <cell r="E42">
            <v>8601554730.3400002</v>
          </cell>
        </row>
        <row r="43">
          <cell r="A43" t="str">
            <v xml:space="preserve">      (d) Other Current Assets</v>
          </cell>
          <cell r="D43">
            <v>1409171171.48</v>
          </cell>
          <cell r="E43">
            <v>2205060226.4499998</v>
          </cell>
        </row>
        <row r="44">
          <cell r="A44" t="str">
            <v xml:space="preserve">      (e) Loans and Advances</v>
          </cell>
          <cell r="D44">
            <v>11701065709.66</v>
          </cell>
          <cell r="E44">
            <v>11955507654.879999</v>
          </cell>
        </row>
        <row r="45">
          <cell r="D45">
            <v>86404354703.020004</v>
          </cell>
          <cell r="E45">
            <v>28464746689.790001</v>
          </cell>
        </row>
        <row r="46">
          <cell r="A46" t="str">
            <v xml:space="preserve">      Less:</v>
          </cell>
        </row>
        <row r="47">
          <cell r="A47" t="str">
            <v xml:space="preserve">      Current Liabilities and Provisions</v>
          </cell>
          <cell r="C47" t="str">
            <v>8</v>
          </cell>
        </row>
        <row r="48">
          <cell r="A48" t="str">
            <v xml:space="preserve">      (a) Current Liabilities</v>
          </cell>
          <cell r="D48">
            <v>14781682171.98</v>
          </cell>
          <cell r="E48">
            <v>10133508291.77</v>
          </cell>
        </row>
        <row r="49">
          <cell r="A49" t="str">
            <v xml:space="preserve">      (b) Provisions</v>
          </cell>
          <cell r="D49">
            <v>4095982516.4499998</v>
          </cell>
          <cell r="E49">
            <v>4053139973.4499998</v>
          </cell>
        </row>
        <row r="50">
          <cell r="D50">
            <v>18877664688.43</v>
          </cell>
          <cell r="E50">
            <v>14186648265.220001</v>
          </cell>
        </row>
        <row r="51">
          <cell r="A51" t="str">
            <v xml:space="preserve">      Net Current Assets </v>
          </cell>
          <cell r="D51">
            <v>67526690014.590004</v>
          </cell>
          <cell r="E51">
            <v>14278098424.57</v>
          </cell>
        </row>
        <row r="53">
          <cell r="A53" t="str">
            <v xml:space="preserve"> (4) Miscellaneous Expenditure</v>
          </cell>
        </row>
        <row r="54">
          <cell r="A54" t="str">
            <v xml:space="preserve">      (to the extent not written off or adjusted)</v>
          </cell>
          <cell r="C54" t="str">
            <v>9</v>
          </cell>
          <cell r="D54">
            <v>0</v>
          </cell>
          <cell r="E54">
            <v>0</v>
          </cell>
        </row>
        <row r="55">
          <cell r="D55">
            <v>103612046275.92999</v>
          </cell>
          <cell r="E55">
            <v>73960739215.200012</v>
          </cell>
        </row>
        <row r="56">
          <cell r="A56" t="str">
            <v xml:space="preserve">  Notes forming part of the accounts</v>
          </cell>
          <cell r="C56" t="str">
            <v>17</v>
          </cell>
          <cell r="D56">
            <v>0</v>
          </cell>
          <cell r="E56">
            <v>0</v>
          </cell>
        </row>
        <row r="58">
          <cell r="A58" t="str">
            <v>RELIANCE ENERGY LIMITED</v>
          </cell>
        </row>
        <row r="59">
          <cell r="A59" t="str">
            <v>PROFIT AND LOSS ACCOUNT FOR THE YEAR ENDED 31ST MARCH, 2005</v>
          </cell>
        </row>
        <row r="61">
          <cell r="A61" t="str">
            <v>Schedule</v>
          </cell>
        </row>
        <row r="64">
          <cell r="A64" t="str">
            <v>INCOME</v>
          </cell>
        </row>
        <row r="65">
          <cell r="A65" t="str">
            <v>Gross Earnings from sale of Electrical Energy</v>
          </cell>
          <cell r="D65">
            <v>29058251707.689999</v>
          </cell>
          <cell r="E65">
            <v>28301189238.960003</v>
          </cell>
        </row>
        <row r="66">
          <cell r="A66" t="str">
            <v>Less: Withdrawal/Rectification of Supplementary/Ad-hoc bills</v>
          </cell>
        </row>
        <row r="67">
          <cell r="A67" t="str">
            <v>Less: Discount for prompt payment of bills</v>
          </cell>
          <cell r="D67">
            <v>98391610.090000004</v>
          </cell>
          <cell r="E67">
            <v>91600032.430000007</v>
          </cell>
        </row>
        <row r="68">
          <cell r="D68">
            <v>28959860097.599998</v>
          </cell>
          <cell r="E68">
            <v>28209589206.530003</v>
          </cell>
        </row>
        <row r="69">
          <cell r="A69" t="str">
            <v xml:space="preserve">Income of  EPC, Contracts and Elastimold Divisions </v>
          </cell>
          <cell r="C69">
            <v>9</v>
          </cell>
          <cell r="D69">
            <v>12438307666.029999</v>
          </cell>
          <cell r="E69">
            <v>5857270356.7200003</v>
          </cell>
        </row>
        <row r="70">
          <cell r="A70" t="str">
            <v>Other Income</v>
          </cell>
          <cell r="C70">
            <v>10</v>
          </cell>
          <cell r="D70">
            <v>4527251263.4200001</v>
          </cell>
          <cell r="E70">
            <v>1760299676.0300002</v>
          </cell>
        </row>
        <row r="71">
          <cell r="D71">
            <v>45925419027.049995</v>
          </cell>
          <cell r="E71">
            <v>35827159239.280006</v>
          </cell>
        </row>
        <row r="72">
          <cell r="A72" t="str">
            <v>EXPENDITURE</v>
          </cell>
        </row>
        <row r="73">
          <cell r="A73" t="str">
            <v>Cost of Electrical Energy purchased (Net)</v>
          </cell>
          <cell r="C73">
            <v>11</v>
          </cell>
          <cell r="D73">
            <v>10040956764</v>
          </cell>
          <cell r="E73">
            <v>10337128189.119999</v>
          </cell>
        </row>
        <row r="74">
          <cell r="A74" t="str">
            <v>Cost of Fuel</v>
          </cell>
          <cell r="D74">
            <v>7359331035.3500004</v>
          </cell>
          <cell r="E74">
            <v>6738270619.1999998</v>
          </cell>
        </row>
        <row r="75">
          <cell r="A75" t="str">
            <v>Tax on Electricity</v>
          </cell>
          <cell r="D75">
            <v>991156557.05999994</v>
          </cell>
          <cell r="E75">
            <v>474254000</v>
          </cell>
        </row>
        <row r="76">
          <cell r="A76" t="str">
            <v>Generation,Distribution, Administration and other Expenses</v>
          </cell>
          <cell r="C76">
            <v>12</v>
          </cell>
          <cell r="D76">
            <v>5379477163.7399998</v>
          </cell>
          <cell r="E76">
            <v>4830889068.2299995</v>
          </cell>
        </row>
        <row r="77">
          <cell r="A77" t="str">
            <v>Expenditure of EPC, Contracts and Elastimold Divisions</v>
          </cell>
          <cell r="C77">
            <v>13</v>
          </cell>
          <cell r="D77">
            <v>11645468996.459999</v>
          </cell>
          <cell r="E77">
            <v>5386468228.0200005</v>
          </cell>
        </row>
        <row r="78">
          <cell r="A78" t="str">
            <v>Interest and Finance Charges</v>
          </cell>
          <cell r="C78">
            <v>14</v>
          </cell>
          <cell r="D78">
            <v>1348165261.1099999</v>
          </cell>
          <cell r="E78">
            <v>699285200.46000004</v>
          </cell>
        </row>
        <row r="79">
          <cell r="A79" t="str">
            <v xml:space="preserve">Depreciation </v>
          </cell>
          <cell r="D79">
            <v>4792649369.3099995</v>
          </cell>
          <cell r="E79">
            <v>4544573556.8499985</v>
          </cell>
        </row>
        <row r="80">
          <cell r="A80" t="str">
            <v>Less: Transferred from General Reserve</v>
          </cell>
          <cell r="D80">
            <v>1328235168</v>
          </cell>
          <cell r="E80">
            <v>1357377851.1600001</v>
          </cell>
        </row>
        <row r="81">
          <cell r="A81" t="str">
            <v xml:space="preserve">         (Refer Note No. 12)</v>
          </cell>
          <cell r="D81">
            <v>3464414201.3099999</v>
          </cell>
          <cell r="E81">
            <v>3187195705.6899986</v>
          </cell>
        </row>
        <row r="82">
          <cell r="D82">
            <v>40228969979.029999</v>
          </cell>
          <cell r="E82">
            <v>31653491010.719997</v>
          </cell>
        </row>
        <row r="83">
          <cell r="A83" t="str">
            <v>Profit before Taxation</v>
          </cell>
          <cell r="D83">
            <v>5696449048.0199966</v>
          </cell>
          <cell r="E83">
            <v>4173668228.560009</v>
          </cell>
        </row>
        <row r="84">
          <cell r="A84" t="str">
            <v>Provision for Income Tax</v>
          </cell>
          <cell r="D84">
            <v>254800000</v>
          </cell>
          <cell r="E84">
            <v>286100000</v>
          </cell>
        </row>
        <row r="85">
          <cell r="A85" t="str">
            <v>Provision for Wealth Tax</v>
          </cell>
          <cell r="D85">
            <v>200000</v>
          </cell>
          <cell r="E85">
            <v>400000</v>
          </cell>
        </row>
        <row r="86">
          <cell r="A86" t="str">
            <v>Deferred Tax (net)</v>
          </cell>
          <cell r="D86">
            <v>240000000</v>
          </cell>
          <cell r="E86">
            <v>216300000</v>
          </cell>
        </row>
        <row r="87">
          <cell r="A87" t="str">
            <v>Net Profit for the Year</v>
          </cell>
          <cell r="D87">
            <v>5201449048.0199966</v>
          </cell>
          <cell r="E87">
            <v>3670868228.560009</v>
          </cell>
        </row>
        <row r="88">
          <cell r="A88" t="str">
            <v>Prior Period Income / (Expenses)</v>
          </cell>
          <cell r="D88">
            <v>-3349248</v>
          </cell>
          <cell r="E88">
            <v>-1001013.2</v>
          </cell>
        </row>
        <row r="89">
          <cell r="A89" t="str">
            <v>Taxation in respect of earlier years</v>
          </cell>
        </row>
        <row r="90">
          <cell r="A90" t="str">
            <v>- Current Tax (net)</v>
          </cell>
          <cell r="D90">
            <v>-4750704</v>
          </cell>
          <cell r="E90">
            <v>-71438649</v>
          </cell>
        </row>
        <row r="91">
          <cell r="A91" t="str">
            <v>- Deferred Tax (net)</v>
          </cell>
          <cell r="D91">
            <v>0</v>
          </cell>
          <cell r="E91">
            <v>0</v>
          </cell>
        </row>
        <row r="92">
          <cell r="A92" t="str">
            <v>Net Profit</v>
          </cell>
          <cell r="D92">
            <v>5202850504.0199966</v>
          </cell>
          <cell r="E92">
            <v>3741305864.3600092</v>
          </cell>
        </row>
        <row r="93">
          <cell r="A93" t="str">
            <v>Balance of Profit brought over from previous year</v>
          </cell>
          <cell r="D93">
            <v>1225598544.9100001</v>
          </cell>
          <cell r="E93">
            <v>937700520.54999995</v>
          </cell>
        </row>
        <row r="94">
          <cell r="A94" t="str">
            <v>Balance of Profit transferred on Amalgamation</v>
          </cell>
          <cell r="D94">
            <v>0</v>
          </cell>
          <cell r="E94">
            <v>18541974</v>
          </cell>
        </row>
        <row r="95">
          <cell r="D95">
            <v>6428449048.9299965</v>
          </cell>
          <cell r="E95">
            <v>4697548358.9100094</v>
          </cell>
        </row>
        <row r="96">
          <cell r="A96" t="str">
            <v xml:space="preserve">Statutory Reserves and other Appropriations </v>
          </cell>
          <cell r="C96">
            <v>15</v>
          </cell>
          <cell r="D96">
            <v>172140258</v>
          </cell>
          <cell r="E96">
            <v>164978635</v>
          </cell>
        </row>
        <row r="97">
          <cell r="A97" t="str">
            <v>Amount available for distribution and Appropriations</v>
          </cell>
          <cell r="D97">
            <v>6256308790.9299965</v>
          </cell>
          <cell r="E97">
            <v>4532569723.9100094</v>
          </cell>
        </row>
        <row r="98">
          <cell r="A98" t="str">
            <v>APPROPRIATIONS</v>
          </cell>
        </row>
        <row r="99">
          <cell r="A99" t="str">
            <v xml:space="preserve">    Interim Dividend on Equity Shares</v>
          </cell>
          <cell r="D99">
            <v>613831308.89999998</v>
          </cell>
          <cell r="E99">
            <v>428424017</v>
          </cell>
        </row>
        <row r="100">
          <cell r="A100" t="str">
            <v xml:space="preserve">    Proposed Dividend on Equity Shares</v>
          </cell>
          <cell r="D100">
            <v>259801919</v>
          </cell>
          <cell r="E100">
            <v>276525504</v>
          </cell>
        </row>
        <row r="101">
          <cell r="A101" t="str">
            <v xml:space="preserve">   Corporate Tax on dividends</v>
          </cell>
          <cell r="D101">
            <v>117365894</v>
          </cell>
          <cell r="E101">
            <v>90321658</v>
          </cell>
        </row>
        <row r="102">
          <cell r="A102" t="str">
            <v xml:space="preserve">   Transfer to Debenture Redemption Reserve</v>
          </cell>
          <cell r="D102">
            <v>262200000</v>
          </cell>
          <cell r="E102">
            <v>261700000</v>
          </cell>
        </row>
        <row r="103">
          <cell r="A103" t="str">
            <v xml:space="preserve">   Transfer to General Reserve</v>
          </cell>
          <cell r="D103">
            <v>3000000000</v>
          </cell>
          <cell r="E103">
            <v>2250000000</v>
          </cell>
        </row>
        <row r="104">
          <cell r="A104" t="str">
            <v xml:space="preserve">   Balance carried to Balance Sheet</v>
          </cell>
          <cell r="D104">
            <v>2003109669.0299969</v>
          </cell>
          <cell r="E104">
            <v>1225598544.9100094</v>
          </cell>
        </row>
        <row r="105">
          <cell r="D105">
            <v>6256308790.9299965</v>
          </cell>
          <cell r="E105">
            <v>4532569723.9100094</v>
          </cell>
        </row>
        <row r="106">
          <cell r="A106" t="str">
            <v>Earnings per Equity Share</v>
          </cell>
          <cell r="C106">
            <v>16</v>
          </cell>
        </row>
        <row r="107">
          <cell r="A107" t="str">
            <v>(Face Value of Rs.10 per share)</v>
          </cell>
        </row>
        <row r="108">
          <cell r="A108" t="str">
            <v xml:space="preserve">   Basic</v>
          </cell>
          <cell r="D108">
            <v>28.065022673387801</v>
          </cell>
          <cell r="E108">
            <v>25.86</v>
          </cell>
        </row>
        <row r="109">
          <cell r="A109" t="str">
            <v xml:space="preserve">   Diluted</v>
          </cell>
          <cell r="D109">
            <v>26.186307433168345</v>
          </cell>
          <cell r="E109">
            <v>24.26</v>
          </cell>
        </row>
        <row r="111">
          <cell r="A111" t="str">
            <v>Notes forming part of the accounts</v>
          </cell>
          <cell r="C111">
            <v>17</v>
          </cell>
        </row>
        <row r="113">
          <cell r="A113" t="str">
            <v>RELIANCE ENERGY LIMITED</v>
          </cell>
        </row>
        <row r="114">
          <cell r="A114" t="str">
            <v xml:space="preserve">SCHEDULES ANNEXED TO AND FORMING PART OF THE ACCOUNTS                            </v>
          </cell>
        </row>
        <row r="117">
          <cell r="A117" t="str">
            <v>SCHEDULE 1 - SHARE CAPITAL</v>
          </cell>
        </row>
        <row r="118">
          <cell r="A118" t="str">
            <v xml:space="preserve"> (a) Authorised -</v>
          </cell>
        </row>
        <row r="119">
          <cell r="A119" t="str">
            <v>25,00,00,000  Equity Shares of Rs.10 each</v>
          </cell>
          <cell r="D119">
            <v>2500000000</v>
          </cell>
        </row>
        <row r="120">
          <cell r="A120" t="str">
            <v xml:space="preserve">       80,00,000 Equity Shares of Rs.10 each with differential rights</v>
          </cell>
          <cell r="D120">
            <v>80000000</v>
          </cell>
        </row>
        <row r="121">
          <cell r="A121" t="str">
            <v xml:space="preserve"> 155,00,00,000 (5,00,00,000)  Cumulative Redeemable </v>
          </cell>
        </row>
        <row r="122">
          <cell r="A122" t="str">
            <v xml:space="preserve">                     Preference Shares of Rs 10 each</v>
          </cell>
          <cell r="D122">
            <v>15500000000</v>
          </cell>
        </row>
        <row r="123">
          <cell r="A123" t="str">
            <v xml:space="preserve"> 4,20,00,000  Unclassified Shares of Rs.10  each</v>
          </cell>
          <cell r="D123">
            <v>420000000</v>
          </cell>
        </row>
        <row r="124">
          <cell r="D124">
            <v>18500000000</v>
          </cell>
        </row>
        <row r="125">
          <cell r="A125" t="str">
            <v xml:space="preserve"> (b) Issued -</v>
          </cell>
        </row>
        <row r="126">
          <cell r="A126" t="str">
            <v xml:space="preserve">       (i ) 15,08,87,630   Equity Shares of Rs.10 each</v>
          </cell>
          <cell r="D126">
            <v>1508876300</v>
          </cell>
        </row>
        <row r="127">
          <cell r="A127" t="str">
            <v xml:space="preserve">       (ii)   4,72,39,706 (4,62,40,697)  Equity Shares of Rs.10 each</v>
          </cell>
        </row>
        <row r="128">
          <cell r="A128" t="str">
            <v xml:space="preserve">                               by way of Global Depository Receipts</v>
          </cell>
          <cell r="D128">
            <v>472397060</v>
          </cell>
        </row>
        <row r="129">
          <cell r="D129">
            <v>1981273360</v>
          </cell>
        </row>
        <row r="130">
          <cell r="A130" t="str">
            <v xml:space="preserve"> (c) Subscribed  -</v>
          </cell>
        </row>
        <row r="131">
          <cell r="A131" t="str">
            <v xml:space="preserve">            18,55,72,799 (17,51,54,713) Equity Shares of Rs.10 each </v>
          </cell>
        </row>
        <row r="132">
          <cell r="A132" t="str">
            <v xml:space="preserve">                                                      fully paid up</v>
          </cell>
          <cell r="D132">
            <v>1855727990</v>
          </cell>
        </row>
        <row r="133">
          <cell r="A133" t="str">
            <v xml:space="preserve">   Add: Forfeited Shares- Amounts Originally paid up</v>
          </cell>
          <cell r="D133">
            <v>354479.25</v>
          </cell>
        </row>
        <row r="136">
          <cell r="D136">
            <v>1856082469.25</v>
          </cell>
        </row>
        <row r="137">
          <cell r="A137" t="str">
            <v xml:space="preserve">    Of the above Equity Shares -</v>
          </cell>
        </row>
        <row r="138">
          <cell r="A138" t="str">
            <v>(i) 1,38,400  Shares were allotted as fully paid up pursuant to a contract</v>
          </cell>
        </row>
        <row r="139">
          <cell r="A139" t="str">
            <v xml:space="preserve">  without payment being received in cash</v>
          </cell>
        </row>
        <row r="141">
          <cell r="A141" t="str">
            <v xml:space="preserve">(ii) 80,96,070  Shares were allotted as fully paid up Bonus Shares by </v>
          </cell>
        </row>
        <row r="142">
          <cell r="A142" t="str">
            <v>capitalisation of Rs.1,70,020 from Share Premium</v>
          </cell>
        </row>
        <row r="143">
          <cell r="A143" t="str">
            <v>Account and Rs.8,07,90,680 from General Reserve</v>
          </cell>
        </row>
        <row r="145">
          <cell r="A145" t="str">
            <v xml:space="preserve">(iii) 8,36,790  Shares were allotted on conversion of 7% </v>
          </cell>
        </row>
        <row r="146">
          <cell r="A146" t="str">
            <v>`B'Class Convertible Debentures</v>
          </cell>
        </row>
        <row r="148">
          <cell r="A148" t="str">
            <v xml:space="preserve">(iv)      56,100 Shares were allotted on conversion of 8.5% </v>
          </cell>
        </row>
        <row r="149">
          <cell r="A149" t="str">
            <v>`F'Class Convertible Debentures</v>
          </cell>
        </row>
        <row r="151">
          <cell r="A151" t="str">
            <v xml:space="preserve">(v)  4,59,92,760  Shares were allotted on conversion of 12.5% </v>
          </cell>
        </row>
        <row r="152">
          <cell r="A152" t="str">
            <v>Fully Convertible Debentures</v>
          </cell>
        </row>
        <row r="154">
          <cell r="A154" t="str">
            <v xml:space="preserve">(vi)  5,39,87,736  Shares were allotted on conversion of 15% </v>
          </cell>
        </row>
        <row r="155">
          <cell r="A155" t="str">
            <v xml:space="preserve"> Fully Convertible Debentures</v>
          </cell>
        </row>
        <row r="157">
          <cell r="A157" t="str">
            <v>(vii)  2,60,41,650  Shares were issued by way of Global Depository</v>
          </cell>
        </row>
        <row r="158">
          <cell r="A158" t="str">
            <v xml:space="preserve"> Receipts (GDR) through an international offering in  U.S.Dollars.</v>
          </cell>
        </row>
        <row r="159">
          <cell r="A159" t="str">
            <v xml:space="preserve"> [Out of which outstanding GDRs as at 31st March,2005 - 8,28,952 (8,28,952)]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  <row r="694">
          <cell r="A694" t="str">
            <v>RELIANCE ENERGY LIMITED</v>
          </cell>
        </row>
        <row r="695">
          <cell r="A695" t="str">
            <v xml:space="preserve">SCHEDULES ANNEXED TO AND FORMING PART OF THE ACCOUNTS                            </v>
          </cell>
        </row>
        <row r="698">
          <cell r="A698" t="str">
            <v>SCHEDULE 14 - INTEREST AND FINANCE CHARGES</v>
          </cell>
        </row>
        <row r="699">
          <cell r="A699" t="str">
            <v>Interest and Financing Charges on:</v>
          </cell>
        </row>
        <row r="700">
          <cell r="A700" t="str">
            <v xml:space="preserve">    Debentures</v>
          </cell>
          <cell r="D700">
            <v>436040000</v>
          </cell>
        </row>
        <row r="702">
          <cell r="A702" t="str">
            <v xml:space="preserve">    Term Loans</v>
          </cell>
          <cell r="D702">
            <v>383532240.56999999</v>
          </cell>
        </row>
        <row r="704">
          <cell r="A704" t="str">
            <v xml:space="preserve">    Working capital and other borrowings</v>
          </cell>
          <cell r="D704">
            <v>21172993.329999998</v>
          </cell>
        </row>
        <row r="706">
          <cell r="A706" t="str">
            <v xml:space="preserve">    Security Deposits from Consumers</v>
          </cell>
          <cell r="D706">
            <v>95066785.670000002</v>
          </cell>
        </row>
        <row r="708">
          <cell r="A708" t="str">
            <v xml:space="preserve">    Others</v>
          </cell>
          <cell r="D708">
            <v>1619452</v>
          </cell>
        </row>
        <row r="710">
          <cell r="A710" t="str">
            <v xml:space="preserve">Other finance Charges </v>
          </cell>
          <cell r="D710">
            <v>410733789.54000002</v>
          </cell>
        </row>
        <row r="711">
          <cell r="D711">
            <v>1348165261.1099999</v>
          </cell>
        </row>
        <row r="713">
          <cell r="A713" t="str">
            <v xml:space="preserve">SCHEDULE 15 - STATUTORY RESERVES AND OTHER APPROPRIATIONS </v>
          </cell>
        </row>
        <row r="715">
          <cell r="A715" t="str">
            <v>Contingencies Reserve</v>
          </cell>
          <cell r="D715">
            <v>172140258</v>
          </cell>
        </row>
        <row r="716">
          <cell r="D716">
            <v>172140258</v>
          </cell>
        </row>
        <row r="723">
          <cell r="A723" t="str">
            <v>SCHEDULE 16 - EARNINGS PER EQUITY SHARE</v>
          </cell>
        </row>
        <row r="725">
          <cell r="A725" t="str">
            <v>I  Profit for Basic and Diluted Earning per Share</v>
          </cell>
        </row>
        <row r="727">
          <cell r="A727" t="str">
            <v>Net Profit (for Basic) (a)</v>
          </cell>
          <cell r="D727">
            <v>5202850504.0199966</v>
          </cell>
        </row>
        <row r="728">
          <cell r="A728" t="str">
            <v>Adjustment</v>
          </cell>
        </row>
        <row r="729">
          <cell r="A729" t="str">
            <v>Add: Interest  on Foreign Currency Convertible Bonds (FCCB) (net of tax)</v>
          </cell>
          <cell r="D729">
            <v>2366425.6564624999</v>
          </cell>
        </row>
        <row r="730">
          <cell r="A730" t="str">
            <v>Add: Redemption Redemption on the Foreign Currency        Convertible Bonds (FCCB) (net of tax)</v>
          </cell>
          <cell r="D730">
            <v>154251399.92471251</v>
          </cell>
        </row>
        <row r="732">
          <cell r="A732" t="str">
            <v>Net Profit (for Diluted) (b)</v>
          </cell>
          <cell r="D732">
            <v>5359468329.6011715</v>
          </cell>
        </row>
        <row r="734">
          <cell r="A734" t="str">
            <v>II Weighted average number of Equity Shares</v>
          </cell>
        </row>
        <row r="736">
          <cell r="A736" t="str">
            <v>For Basic Earnings per share ( c)</v>
          </cell>
          <cell r="D736">
            <v>185385580</v>
          </cell>
        </row>
        <row r="737">
          <cell r="A737" t="str">
            <v xml:space="preserve">   Add:Adjustment for conversion /Issue of shares/Warrants</v>
          </cell>
          <cell r="D737">
            <v>19280717</v>
          </cell>
        </row>
        <row r="738">
          <cell r="A738" t="str">
            <v xml:space="preserve">   Add:Adjustment for allotment pending against Application money</v>
          </cell>
          <cell r="D738">
            <v>525</v>
          </cell>
        </row>
        <row r="739">
          <cell r="A739" t="str">
            <v>For Diluted Earnings per share (d)</v>
          </cell>
          <cell r="D739">
            <v>204666822</v>
          </cell>
        </row>
        <row r="741">
          <cell r="A741" t="str">
            <v>III Earnings per share (Weighted Average)</v>
          </cell>
        </row>
        <row r="742">
          <cell r="A742" t="str">
            <v>Basic (a/c)</v>
          </cell>
          <cell r="D742">
            <v>28.065022662604054</v>
          </cell>
        </row>
        <row r="744">
          <cell r="A744" t="str">
            <v>Diluted (b/d)</v>
          </cell>
          <cell r="D744">
            <v>26.186307469029696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ARE"/>
      <sheetName val="Ref"/>
      <sheetName val="Material_Type"/>
      <sheetName val="Plant"/>
      <sheetName val="Discipline"/>
      <sheetName val="Noun"/>
      <sheetName val="UOM"/>
      <sheetName val="Origin"/>
      <sheetName val="ABC Indicator"/>
    </sheetNames>
    <sheetDataSet>
      <sheetData sheetId="0"/>
      <sheetData sheetId="1">
        <row r="1">
          <cell r="D1" t="str">
            <v>YES</v>
          </cell>
        </row>
        <row r="2">
          <cell r="D2" t="str">
            <v>NO</v>
          </cell>
        </row>
      </sheetData>
      <sheetData sheetId="2">
        <row r="2">
          <cell r="A2" t="str">
            <v>ASSET/CAPITAL - AAST</v>
          </cell>
        </row>
        <row r="3">
          <cell r="A3" t="str">
            <v>CONSUMABLES - AERS</v>
          </cell>
        </row>
        <row r="4">
          <cell r="A4" t="str">
            <v>RAW MATERIAL - AROH</v>
          </cell>
        </row>
        <row r="5">
          <cell r="A5" t="str">
            <v>SPARES - AERS</v>
          </cell>
        </row>
      </sheetData>
      <sheetData sheetId="3">
        <row r="2">
          <cell r="A2" t="str">
            <v>1000 -- AGL Ahmedabad Office</v>
          </cell>
        </row>
        <row r="3">
          <cell r="A3" t="str">
            <v>1001 -- AGL-Memco</v>
          </cell>
        </row>
        <row r="4">
          <cell r="A4" t="str">
            <v>1002 -- AGL-Jamalpur</v>
          </cell>
        </row>
        <row r="5">
          <cell r="A5" t="str">
            <v>1003 -- AGL-Maninagar</v>
          </cell>
        </row>
        <row r="6">
          <cell r="A6" t="str">
            <v>1004 -- AGL-Geratnagar CGS</v>
          </cell>
        </row>
        <row r="7">
          <cell r="A7" t="str">
            <v>1005 -- AGL-Baroda CGS</v>
          </cell>
        </row>
        <row r="8">
          <cell r="A8" t="str">
            <v>1006 -- AGL-Noida</v>
          </cell>
        </row>
        <row r="9">
          <cell r="A9" t="str">
            <v>1007 -- AGL-FARIDABAD</v>
          </cell>
        </row>
        <row r="10">
          <cell r="A10" t="str">
            <v>1008 -- AGL-Khurja</v>
          </cell>
        </row>
        <row r="11">
          <cell r="A11" t="str">
            <v>1009 -- AGL-Future Use</v>
          </cell>
        </row>
        <row r="12">
          <cell r="A12" t="str">
            <v>1010 -- AGL-Future Use</v>
          </cell>
        </row>
        <row r="13">
          <cell r="A13" t="str">
            <v>1011 -- AGL-Future Use</v>
          </cell>
        </row>
        <row r="14">
          <cell r="A14" t="str">
            <v>1012 -- AGL-VD Race Course</v>
          </cell>
        </row>
        <row r="15">
          <cell r="A15" t="str">
            <v>1013 -- AGL-Ahmedabad - CNG - GAS</v>
          </cell>
        </row>
        <row r="16">
          <cell r="A16" t="str">
            <v>1014 -- AGL-Baroda CNG - GAS</v>
          </cell>
        </row>
        <row r="17">
          <cell r="A17" t="str">
            <v>1100 -- AGL-MEMNAGAR - CNG - GAS</v>
          </cell>
        </row>
        <row r="18">
          <cell r="A18" t="str">
            <v>1101 -- AEnL - AHMEDABAD</v>
          </cell>
        </row>
        <row r="19">
          <cell r="A19" t="str">
            <v>2000 -- MPSEZ - Mundra SEZ</v>
          </cell>
        </row>
        <row r="20">
          <cell r="A20" t="str">
            <v>2001 -- MPSEZL- MPT+MICT+SPM</v>
          </cell>
        </row>
        <row r="21">
          <cell r="A21" t="str">
            <v>2002 -- MPSEZL-T2</v>
          </cell>
        </row>
        <row r="22">
          <cell r="A22" t="str">
            <v>2003 -- MPSEZL-CT2</v>
          </cell>
        </row>
        <row r="23">
          <cell r="A23" t="str">
            <v>2004 -- MPSEZL- MPT+MICT+SPM-NSP</v>
          </cell>
        </row>
        <row r="24">
          <cell r="A24" t="str">
            <v>2005 -- MPSEZL- MPT+MICT+SPM-SOP</v>
          </cell>
        </row>
        <row r="25">
          <cell r="A25" t="str">
            <v>2006 -- MPSEZL- MPT+MICT+SPM-SPR</v>
          </cell>
        </row>
        <row r="26">
          <cell r="A26" t="str">
            <v>2007 -- MPSEZL- MPT+MICT+SPM-REVENUE</v>
          </cell>
        </row>
        <row r="27">
          <cell r="A27" t="str">
            <v>2041 -- ADANI INTERNATIONAL CONTAINER</v>
          </cell>
        </row>
        <row r="28">
          <cell r="A28" t="str">
            <v>2042 -- ADANI INTERNATIONAL CONTAINER</v>
          </cell>
        </row>
        <row r="29">
          <cell r="A29" t="str">
            <v>2051 -- MPPL - OPERATION</v>
          </cell>
        </row>
        <row r="30">
          <cell r="A30" t="str">
            <v>2052 -- MPPL - PROJECT</v>
          </cell>
        </row>
        <row r="31">
          <cell r="A31" t="str">
            <v>2071 -- AAPTPL - OPERATION</v>
          </cell>
        </row>
        <row r="32">
          <cell r="A32" t="str">
            <v>2072 -- AAPTPL - PROJECT</v>
          </cell>
        </row>
        <row r="33">
          <cell r="A33" t="str">
            <v>2073 -- AAPTPL - OPERATION</v>
          </cell>
        </row>
        <row r="34">
          <cell r="A34" t="str">
            <v>2074 -- AAPTPL - PROJECT</v>
          </cell>
        </row>
        <row r="35">
          <cell r="A35" t="str">
            <v>2081 -- MPHTPL - OPERATION</v>
          </cell>
        </row>
        <row r="36">
          <cell r="A36" t="str">
            <v>2082 -- MPHTPL - PROJECT</v>
          </cell>
        </row>
        <row r="37">
          <cell r="A37" t="str">
            <v>2301 -- AKBTPL - KADLA</v>
          </cell>
        </row>
        <row r="38">
          <cell r="A38" t="str">
            <v>2401 -- ADANI HAZIRA PORT PVT. LTD.</v>
          </cell>
        </row>
        <row r="39">
          <cell r="A39" t="str">
            <v>2402 -- ADANI HAZIRA PORT PVT. LTD.</v>
          </cell>
        </row>
        <row r="40">
          <cell r="A40" t="str">
            <v>2451 -- HAZIRA INFRASTRUCTURE PVT. LTD.</v>
          </cell>
        </row>
        <row r="41">
          <cell r="A41" t="str">
            <v>2501 -- ADANI PETRONET (DAHEJ) PORT PVT. LT</v>
          </cell>
        </row>
        <row r="42">
          <cell r="A42" t="str">
            <v>2502 -- ADANI PETRONET (DAHEJ) PORT PVT. LT</v>
          </cell>
        </row>
        <row r="43">
          <cell r="A43" t="str">
            <v>2601 -- ADANI MURMUGAO PORT TERMINAL PVT. L</v>
          </cell>
        </row>
        <row r="44">
          <cell r="A44" t="str">
            <v>2701 -- ALL - PATLI</v>
          </cell>
        </row>
        <row r="45">
          <cell r="A45" t="str">
            <v>2702 -- ALL - GURGAON</v>
          </cell>
        </row>
        <row r="46">
          <cell r="A46" t="str">
            <v>2703 -- ALL - KISHANGARH</v>
          </cell>
        </row>
        <row r="47">
          <cell r="A47" t="str">
            <v>2704 -- ALL - LUDHIANA</v>
          </cell>
        </row>
        <row r="48">
          <cell r="A48" t="str">
            <v>2705 -- ALL - ASAUTI</v>
          </cell>
        </row>
        <row r="49">
          <cell r="A49" t="str">
            <v>2706 -- ALL - CHIPAWAL</v>
          </cell>
        </row>
        <row r="50">
          <cell r="A50" t="str">
            <v>2707 -- ALL - TALLOJE</v>
          </cell>
        </row>
        <row r="51">
          <cell r="A51" t="str">
            <v>2708 -- ALL - PATLI-CT</v>
          </cell>
        </row>
        <row r="52">
          <cell r="A52" t="str">
            <v>2709 -- ALL - KISHANGARH-CT</v>
          </cell>
        </row>
        <row r="53">
          <cell r="A53" t="str">
            <v>2710 -- ALL - MUNDRA-CT</v>
          </cell>
        </row>
        <row r="54">
          <cell r="A54" t="str">
            <v>2751 -- ADANI VIZAG COAL TERMINAL PVT. LTD.</v>
          </cell>
        </row>
        <row r="55">
          <cell r="A55" t="str">
            <v>2821 -- SRCPL - AMBIKAPUR ( BILASPUR )</v>
          </cell>
        </row>
        <row r="56">
          <cell r="A56" t="str">
            <v>2831 -- MUNDRA INTERNATIONAL AIRPORT PVT. L</v>
          </cell>
        </row>
        <row r="57">
          <cell r="A57" t="str">
            <v>2841 -- MITAP - MUNDRA</v>
          </cell>
        </row>
        <row r="58">
          <cell r="A58" t="str">
            <v>2881 -- HAZIRA ROAD INFRASTRUCTURE PVT. LTD</v>
          </cell>
        </row>
        <row r="59">
          <cell r="A59" t="str">
            <v>2901 -- MUPL -SEZ OPERATION</v>
          </cell>
        </row>
        <row r="60">
          <cell r="A60" t="str">
            <v>2902 -- MUPL -SEZ PROJECT</v>
          </cell>
        </row>
        <row r="61">
          <cell r="A61" t="str">
            <v>3000 -- PMC Ahmedabad Office</v>
          </cell>
        </row>
        <row r="62">
          <cell r="A62" t="str">
            <v>3001 -- PMC-Delhi Office</v>
          </cell>
        </row>
        <row r="63">
          <cell r="A63" t="str">
            <v>3002 -- PMC-Marine Project - Dahej</v>
          </cell>
        </row>
        <row r="64">
          <cell r="A64" t="str">
            <v>3003 -- PMC-Marine Project -Dholera</v>
          </cell>
        </row>
        <row r="65">
          <cell r="A65" t="str">
            <v>3004 -- PMC-Mundra</v>
          </cell>
        </row>
        <row r="66">
          <cell r="A66" t="str">
            <v>3005 -- PMC PROJECTS</v>
          </cell>
        </row>
        <row r="67">
          <cell r="A67" t="str">
            <v>3006 -- RAIL LOGISTIC DIVISION</v>
          </cell>
        </row>
        <row r="68">
          <cell r="A68" t="str">
            <v>3007 -- PMC-Transmission</v>
          </cell>
        </row>
        <row r="69">
          <cell r="A69" t="str">
            <v>3008 -- PMC Projects (INDIA) Pvt.Ltd</v>
          </cell>
        </row>
        <row r="70">
          <cell r="A70" t="str">
            <v>3901 -- KAPL - Hawker 850 XP</v>
          </cell>
        </row>
        <row r="71">
          <cell r="A71" t="str">
            <v>3902 -- KAPL - Challenger 605</v>
          </cell>
        </row>
        <row r="72">
          <cell r="A72" t="str">
            <v>3903 -- KAPL - Super King B-200</v>
          </cell>
        </row>
        <row r="73">
          <cell r="A73" t="str">
            <v>3904 -- KAPL - General HO Plant</v>
          </cell>
        </row>
        <row r="74">
          <cell r="A74" t="str">
            <v>3905 -- KAPL - Helicopter AW139</v>
          </cell>
        </row>
        <row r="75">
          <cell r="A75" t="str">
            <v>3906 -- KAPL - LEGACY 650</v>
          </cell>
        </row>
        <row r="76">
          <cell r="A76" t="str">
            <v>4001 -- AIDPL - MUMBAI</v>
          </cell>
        </row>
        <row r="77">
          <cell r="A77" t="str">
            <v>4002 -- AIDPL - COCHIN</v>
          </cell>
        </row>
        <row r="78">
          <cell r="A78" t="str">
            <v>4003 -- AIDPL - SURAT</v>
          </cell>
        </row>
        <row r="79">
          <cell r="A79" t="str">
            <v>4004 -- AIDPL - AHMEDABAD</v>
          </cell>
        </row>
        <row r="80">
          <cell r="A80" t="str">
            <v>4005 -- AIDPL - TRAGAD</v>
          </cell>
        </row>
        <row r="81">
          <cell r="A81" t="str">
            <v>4011 -- SEMPL - AHMEDABAD</v>
          </cell>
        </row>
        <row r="82">
          <cell r="A82" t="str">
            <v>4021 -- ALDPL - MUMBAI</v>
          </cell>
        </row>
        <row r="83">
          <cell r="A83" t="str">
            <v>4031 -- ATRECO - AHMEDABAD</v>
          </cell>
        </row>
        <row r="84">
          <cell r="A84" t="str">
            <v>4032 -- ATRECO - SHANTIGRAM</v>
          </cell>
        </row>
        <row r="85">
          <cell r="A85" t="str">
            <v>4033 -- ATRECO - SEZ PLANT</v>
          </cell>
        </row>
        <row r="86">
          <cell r="A86" t="str">
            <v>4041 -- AEPL - MUMBAI (CORP OFF)</v>
          </cell>
        </row>
        <row r="87">
          <cell r="A87" t="str">
            <v>4042 -- AEPL - ANDHERI (SITE)</v>
          </cell>
        </row>
        <row r="88">
          <cell r="A88" t="str">
            <v>4051 -- SRPL - MUMBAI</v>
          </cell>
        </row>
        <row r="89">
          <cell r="A89" t="str">
            <v>4052 -- SRPL - BYCULLA</v>
          </cell>
        </row>
        <row r="90">
          <cell r="A90" t="str">
            <v>4053 -- SRPL - BORIVALLI</v>
          </cell>
        </row>
        <row r="91">
          <cell r="A91" t="str">
            <v>4061 -- AMSIPL - AHMEDABAD</v>
          </cell>
        </row>
        <row r="92">
          <cell r="A92" t="str">
            <v>4062 -- AMSIPL - MMH (SEZ)</v>
          </cell>
        </row>
        <row r="93">
          <cell r="A93" t="str">
            <v>4063 -- AMSIPL - MMH (NON-SEZ)</v>
          </cell>
        </row>
        <row r="94">
          <cell r="A94" t="str">
            <v>4071 -- ADPL - MUMBAI</v>
          </cell>
        </row>
        <row r="95">
          <cell r="A95" t="str">
            <v>4072 -- ADPL - BKC</v>
          </cell>
        </row>
        <row r="96">
          <cell r="A96" t="str">
            <v>4081 -- ALPL - MUMBAI</v>
          </cell>
        </row>
        <row r="97">
          <cell r="A97" t="str">
            <v>4082 -- ALPL - COCHIN</v>
          </cell>
        </row>
        <row r="98">
          <cell r="A98" t="str">
            <v>4091 -- AREPL - MUMBAI</v>
          </cell>
        </row>
        <row r="99">
          <cell r="A99" t="str">
            <v>4092 -- AREPL - COCHIN</v>
          </cell>
        </row>
        <row r="100">
          <cell r="A100" t="str">
            <v>4141 -- NATURAL GROWERS PVT LTD- LAKHANDUR</v>
          </cell>
        </row>
        <row r="101">
          <cell r="A101" t="str">
            <v>4211 -- AM2K - GURGAON ( Corp Off )</v>
          </cell>
        </row>
        <row r="102">
          <cell r="A102" t="str">
            <v>4212 -- AM2K - GURGAON (Site Off )</v>
          </cell>
        </row>
        <row r="103">
          <cell r="A103" t="str">
            <v>4221 -- SRTL - MUMBAI</v>
          </cell>
        </row>
        <row r="104">
          <cell r="A104" t="str">
            <v>4222 -- SRTL - BYCULLA</v>
          </cell>
        </row>
        <row r="105">
          <cell r="A105" t="str">
            <v>4223 -- SRTL - BORIVALLI</v>
          </cell>
        </row>
        <row r="106">
          <cell r="A106" t="str">
            <v>5001 -- ADANI POWER MAHARASHTRA LTD.</v>
          </cell>
        </row>
        <row r="107">
          <cell r="A107" t="str">
            <v>5002 -- ADANI POWER MAHARASHTRA LTD.</v>
          </cell>
        </row>
        <row r="108">
          <cell r="A108" t="str">
            <v>5003 -- ADANI POWER MAHARASHTRA LTD.</v>
          </cell>
        </row>
        <row r="109">
          <cell r="A109" t="str">
            <v>5004 -- ADANI POWER MAHARASHTRA LTD.</v>
          </cell>
        </row>
        <row r="110">
          <cell r="A110" t="str">
            <v>5005 -- ADANI POWER MAHARASHTRA LTD.</v>
          </cell>
        </row>
        <row r="111">
          <cell r="A111" t="str">
            <v>5006 -- ADANI POWER MAHARASHTRA LTD.</v>
          </cell>
        </row>
        <row r="112">
          <cell r="A112" t="str">
            <v>5007 -- ADANI POWER MAHARASHTRA LTD.</v>
          </cell>
        </row>
        <row r="113">
          <cell r="A113" t="str">
            <v>5008 -- ADANI POWER MAHARASHTRA LTD.</v>
          </cell>
        </row>
        <row r="114">
          <cell r="A114" t="str">
            <v>5009 -- ADANI POWER MAHARASHTRA LTD.</v>
          </cell>
        </row>
        <row r="115">
          <cell r="A115" t="str">
            <v>5010 -- ADANI POWER MAHARASHTRA LTD.</v>
          </cell>
        </row>
        <row r="116">
          <cell r="A116" t="str">
            <v>5016 -- APML- GANGAVARAM (PORT)</v>
          </cell>
        </row>
        <row r="117">
          <cell r="A117" t="str">
            <v>5017 -- APML- RAMTEK (COAL YARD)</v>
          </cell>
        </row>
        <row r="118">
          <cell r="A118" t="str">
            <v>5018 -- APML- DAHEJ (PORT)</v>
          </cell>
        </row>
        <row r="119">
          <cell r="A119" t="str">
            <v>5201 -- PIL</v>
          </cell>
        </row>
        <row r="120">
          <cell r="A120" t="str">
            <v>5202 -- PIL-TIRODA Transmission</v>
          </cell>
        </row>
        <row r="121">
          <cell r="A121" t="str">
            <v>5301 -- APRL - KAWAI</v>
          </cell>
        </row>
        <row r="122">
          <cell r="A122" t="str">
            <v>5302 -- APRL - O&amp;M - KAWAI</v>
          </cell>
        </row>
        <row r="123">
          <cell r="A123" t="str">
            <v>5401 -- APDL - DAHEJ</v>
          </cell>
        </row>
        <row r="124">
          <cell r="A124" t="str">
            <v>5441 -- KUTCHH POWER GENERATION LIMITED</v>
          </cell>
        </row>
        <row r="125">
          <cell r="A125" t="str">
            <v>5451 -- MAHARASTRA EASTERN GRID POWER</v>
          </cell>
        </row>
        <row r="126">
          <cell r="A126" t="str">
            <v>5501 -- PHASE I (2 X 330) - MUNDRA</v>
          </cell>
        </row>
        <row r="127">
          <cell r="A127" t="str">
            <v>5502 -- PHASE II (2 X 330)</v>
          </cell>
        </row>
        <row r="128">
          <cell r="A128" t="str">
            <v>5503 -- PHASE III (2 X 660)</v>
          </cell>
        </row>
        <row r="129">
          <cell r="A129" t="str">
            <v>5504 -- PHASE IV (3 X 660)</v>
          </cell>
        </row>
        <row r="130">
          <cell r="A130" t="str">
            <v>5505 -- TRANSMISSION</v>
          </cell>
        </row>
        <row r="131">
          <cell r="A131" t="str">
            <v>5506 -- DESALINATION</v>
          </cell>
        </row>
        <row r="132">
          <cell r="A132" t="str">
            <v>5507 -- TRANSMISSION</v>
          </cell>
        </row>
        <row r="133">
          <cell r="A133" t="str">
            <v>5508 -- TRANSMISSION</v>
          </cell>
        </row>
        <row r="134">
          <cell r="A134" t="str">
            <v>5509 -- TRANSMISSION</v>
          </cell>
        </row>
        <row r="135">
          <cell r="A135" t="str">
            <v>5510 -- APL-O&amp;M</v>
          </cell>
        </row>
        <row r="136">
          <cell r="A136" t="str">
            <v>5511 -- APL-COAL STORAGE AREA</v>
          </cell>
        </row>
        <row r="137">
          <cell r="A137" t="str">
            <v>5512 -- TRANSMISSION</v>
          </cell>
        </row>
        <row r="138">
          <cell r="A138" t="str">
            <v>5513 -- APL - Mandatory Spare</v>
          </cell>
        </row>
        <row r="139">
          <cell r="A139" t="str">
            <v>5514 -- APL- WASHERY (MCL) PLANT</v>
          </cell>
        </row>
        <row r="140">
          <cell r="A140" t="str">
            <v>5515 -- APL- COAL (PARADIP PORT )</v>
          </cell>
        </row>
        <row r="141">
          <cell r="A141" t="str">
            <v>5516 -- ADANI POWER LTD, SPECIAL ECONOMIC Z</v>
          </cell>
        </row>
        <row r="142">
          <cell r="A142" t="str">
            <v>5601 -- APPL - MP</v>
          </cell>
        </row>
        <row r="143">
          <cell r="A143" t="str">
            <v>5801 -- AMPL - Minning - Bilaspur</v>
          </cell>
        </row>
        <row r="144">
          <cell r="A144" t="str">
            <v>5802 -- AMPL - Minning - Angul</v>
          </cell>
        </row>
        <row r="145">
          <cell r="A145" t="str">
            <v>5803 -- AMPL - Minning - Gurgaon</v>
          </cell>
        </row>
        <row r="146">
          <cell r="A146" t="str">
            <v>5804 -- AMPL-Mining-Bilaspur (Power)</v>
          </cell>
        </row>
        <row r="147">
          <cell r="A147" t="str">
            <v>5805 -- AMPL - Minning - Chendipada</v>
          </cell>
        </row>
        <row r="148">
          <cell r="A148" t="str">
            <v>5806 -- AMPL - Mining -  Asansol</v>
          </cell>
        </row>
        <row r="149">
          <cell r="A149" t="str">
            <v>5807 -- AMPL - Parsa Captive</v>
          </cell>
        </row>
        <row r="150">
          <cell r="A150" t="str">
            <v>5808 -- AMPL - Kamalpur Rly. Siding</v>
          </cell>
        </row>
        <row r="151">
          <cell r="A151" t="str">
            <v>5851 -- SPPL-(4 X 135 Mw) - BILASPUR</v>
          </cell>
        </row>
        <row r="152">
          <cell r="A152" t="str">
            <v>5901 -- AIIL - EPC - APRL</v>
          </cell>
        </row>
        <row r="153">
          <cell r="A153" t="str">
            <v>5902 -- AIIL-PMC PMC</v>
          </cell>
        </row>
        <row r="154">
          <cell r="A154" t="str">
            <v>5903 -- AIIL - EPC - APPL</v>
          </cell>
        </row>
        <row r="155">
          <cell r="A155" t="str">
            <v>5904 -- AIIL - EPC - APDL</v>
          </cell>
        </row>
        <row r="156">
          <cell r="A156" t="str">
            <v>5911 -- AIIL - EPC - SOLAR</v>
          </cell>
        </row>
        <row r="157">
          <cell r="A157" t="str">
            <v>6601 -- SATYA SAI AGROILS PVT. LTD.</v>
          </cell>
        </row>
        <row r="158">
          <cell r="A158" t="str">
            <v>6900 -- KRISHNAPATNAM OIL &amp; FATS PVT. LTD.</v>
          </cell>
        </row>
        <row r="159">
          <cell r="A159" t="str">
            <v>6901 -- KRISHNAPATNAM OIL &amp; FATS PVT. LTD.</v>
          </cell>
        </row>
        <row r="160">
          <cell r="A160" t="str">
            <v>6902 -- KRISHNAPATNAM OIL &amp; FATS PVT. LTD.</v>
          </cell>
        </row>
        <row r="161">
          <cell r="A161" t="str">
            <v>6903 -- KRISHNAPATNAM OIL &amp; FATS PVT. LTD.</v>
          </cell>
        </row>
        <row r="162">
          <cell r="A162" t="str">
            <v>6904 -- KRISHNAPATNAM OIL &amp; FATS PVT. LTD.</v>
          </cell>
        </row>
        <row r="163">
          <cell r="A163" t="str">
            <v>6905 -- KRISHNAPATNAM OIL &amp; FATS PVT. LTD.</v>
          </cell>
        </row>
        <row r="164">
          <cell r="A164" t="str">
            <v>6906 -- KRISHNAPATNAM OIL &amp; FATS PVT. LTD.</v>
          </cell>
        </row>
        <row r="165">
          <cell r="A165" t="str">
            <v>6907 -- KRISHNAPATNAM OIL &amp; FATS PVT. LTD.</v>
          </cell>
        </row>
        <row r="166">
          <cell r="A166" t="str">
            <v>7501 -- PT AG - JAKARTA SALATAN</v>
          </cell>
        </row>
        <row r="167">
          <cell r="A167" t="str">
            <v>7502 -- PT AG - TARAKAN</v>
          </cell>
        </row>
        <row r="168">
          <cell r="A168" t="str">
            <v>7503 -- PT AG - BUNYU</v>
          </cell>
        </row>
        <row r="169">
          <cell r="A169" t="str">
            <v>7671 -- PT LIM - JAKARTA SALATAN</v>
          </cell>
        </row>
        <row r="170">
          <cell r="A170" t="str">
            <v>7672 -- PT LIM - TARAKAN</v>
          </cell>
        </row>
        <row r="171">
          <cell r="A171" t="str">
            <v>7673 -- PT LIM - BUNYU</v>
          </cell>
        </row>
        <row r="172">
          <cell r="A172" t="str">
            <v>7681 -- PT MNM - JAKARTA SALATAN</v>
          </cell>
        </row>
        <row r="173">
          <cell r="A173" t="str">
            <v>7682 -- PT MNM - TARAKAN</v>
          </cell>
        </row>
        <row r="174">
          <cell r="A174" t="str">
            <v>7683 -- PT MNM - BUNYU</v>
          </cell>
        </row>
        <row r="175">
          <cell r="A175" t="str">
            <v>7781 -- PT PKM - JAKARTA SALATAN</v>
          </cell>
        </row>
        <row r="176">
          <cell r="A176" t="str">
            <v>7782 -- PT PKM - TARAKAN</v>
          </cell>
        </row>
        <row r="177">
          <cell r="A177" t="str">
            <v>7783 -- PT PKM - BUNYU</v>
          </cell>
        </row>
        <row r="178">
          <cell r="A178" t="str">
            <v>7784 -- PT PKM - SAMARINDA</v>
          </cell>
        </row>
        <row r="179">
          <cell r="A179" t="str">
            <v>7801 -- AMPL - MINING - BRISBANE</v>
          </cell>
        </row>
        <row r="180">
          <cell r="A180" t="str">
            <v>7802 -- AMPL - PORT - BRISBANE</v>
          </cell>
        </row>
        <row r="181">
          <cell r="A181" t="str">
            <v>7803 -- AMPL - RAIL - BRISBANE</v>
          </cell>
        </row>
      </sheetData>
      <sheetData sheetId="4">
        <row r="2">
          <cell r="A2" t="str">
            <v>ADMINISTRATION</v>
          </cell>
        </row>
        <row r="3">
          <cell r="A3" t="str">
            <v>AVIATION</v>
          </cell>
        </row>
        <row r="4">
          <cell r="A4" t="str">
            <v>CIVIL</v>
          </cell>
        </row>
        <row r="5">
          <cell r="A5" t="str">
            <v>ELECTRICAL</v>
          </cell>
        </row>
        <row r="6">
          <cell r="A6" t="str">
            <v>ENVIRONMENT</v>
          </cell>
        </row>
        <row r="7">
          <cell r="A7" t="str">
            <v>FIRE &amp; SAFETY</v>
          </cell>
        </row>
        <row r="8">
          <cell r="A8" t="str">
            <v>HEALTH</v>
          </cell>
        </row>
        <row r="9">
          <cell r="A9" t="str">
            <v>HORTICULTURE</v>
          </cell>
        </row>
        <row r="10">
          <cell r="A10" t="str">
            <v>HUMAN RESOURCES</v>
          </cell>
        </row>
        <row r="11">
          <cell r="A11" t="str">
            <v>INSTRUMENTATION</v>
          </cell>
        </row>
        <row r="12">
          <cell r="A12" t="str">
            <v>IT &amp; TELECOMMUNICATION</v>
          </cell>
        </row>
        <row r="13">
          <cell r="A13" t="str">
            <v>MARINE</v>
          </cell>
        </row>
        <row r="14">
          <cell r="A14" t="str">
            <v>MECHANICAL</v>
          </cell>
        </row>
        <row r="15">
          <cell r="A15" t="str">
            <v>OTHERS</v>
          </cell>
        </row>
        <row r="16">
          <cell r="A16" t="str">
            <v>QUALITY CONTROL</v>
          </cell>
        </row>
        <row r="17">
          <cell r="A17" t="str">
            <v>SECURITY</v>
          </cell>
        </row>
        <row r="18">
          <cell r="A18" t="str">
            <v>WAREHOUSE</v>
          </cell>
        </row>
      </sheetData>
      <sheetData sheetId="5">
        <row r="2">
          <cell r="A2" t="str">
            <v>ABRASIVE</v>
          </cell>
        </row>
        <row r="3">
          <cell r="A3" t="str">
            <v>ACCESSORIES, BEARING</v>
          </cell>
        </row>
        <row r="4">
          <cell r="A4" t="str">
            <v>ACCESSORIES, CASING</v>
          </cell>
        </row>
        <row r="5">
          <cell r="A5" t="str">
            <v>ACCESSORIES, SURVEYING INSTRUMENTS</v>
          </cell>
        </row>
        <row r="6">
          <cell r="A6" t="str">
            <v>ACCESSORIES, TUBING</v>
          </cell>
        </row>
        <row r="7">
          <cell r="A7" t="str">
            <v>ACCUMULATOR, COMPLETE</v>
          </cell>
        </row>
        <row r="8">
          <cell r="A8" t="str">
            <v>ACCUMULATOR, PARTS</v>
          </cell>
        </row>
        <row r="9">
          <cell r="A9" t="str">
            <v>ACTUATOR, ELECTRIC</v>
          </cell>
        </row>
        <row r="10">
          <cell r="A10" t="str">
            <v>ACTUATOR, PARTS</v>
          </cell>
        </row>
        <row r="11">
          <cell r="A11" t="str">
            <v>ACTUATOR, PNEUMATIC</v>
          </cell>
        </row>
        <row r="12">
          <cell r="A12" t="str">
            <v>ADAPTER, PIPE, FLANGED</v>
          </cell>
        </row>
        <row r="13">
          <cell r="A13" t="str">
            <v>ADAPTOR, PIPE, THERMOPLASTIC</v>
          </cell>
        </row>
        <row r="14">
          <cell r="A14" t="str">
            <v>ADAPTOR, PIPE, THREADED</v>
          </cell>
        </row>
        <row r="15">
          <cell r="A15" t="str">
            <v>ADAPTOR, TUBE, COMPRESSION TYPE</v>
          </cell>
        </row>
        <row r="16">
          <cell r="A16" t="str">
            <v>ADDITIVE</v>
          </cell>
        </row>
        <row r="17">
          <cell r="A17" t="str">
            <v>ADHESIVE</v>
          </cell>
        </row>
        <row r="18">
          <cell r="A18" t="str">
            <v>AGITATOR, COMPLETE</v>
          </cell>
        </row>
        <row r="19">
          <cell r="A19" t="str">
            <v>AGITATOR, PARTS</v>
          </cell>
        </row>
        <row r="20">
          <cell r="A20" t="str">
            <v>AIR CONDITIONER, COMPLETE</v>
          </cell>
        </row>
        <row r="21">
          <cell r="A21" t="str">
            <v>AIR CONDITIONER, PARTS</v>
          </cell>
        </row>
        <row r="22">
          <cell r="A22" t="str">
            <v>AIR HANDLING UNIT, COMPLETE</v>
          </cell>
        </row>
        <row r="23">
          <cell r="A23" t="str">
            <v>AIR HANDLING UNIT, PARTS</v>
          </cell>
        </row>
        <row r="24">
          <cell r="A24" t="str">
            <v>AIR WHISTLE, COMPLETE</v>
          </cell>
        </row>
        <row r="25">
          <cell r="A25" t="str">
            <v>AIR WHISTLE, PARTS</v>
          </cell>
        </row>
        <row r="26">
          <cell r="A26" t="str">
            <v>AIRCRAFT</v>
          </cell>
        </row>
        <row r="27">
          <cell r="A27" t="str">
            <v>AIRCRAFT, PARTS</v>
          </cell>
        </row>
        <row r="28">
          <cell r="A28" t="str">
            <v>AIS</v>
          </cell>
        </row>
        <row r="29">
          <cell r="A29" t="str">
            <v>ALTERNATOR, COMPLETE</v>
          </cell>
        </row>
        <row r="30">
          <cell r="A30" t="str">
            <v>ALTERNATOR, PARTS</v>
          </cell>
        </row>
        <row r="31">
          <cell r="A31" t="str">
            <v>ANALYSER</v>
          </cell>
        </row>
        <row r="32">
          <cell r="A32" t="str">
            <v>ANALYSER, PARTS</v>
          </cell>
        </row>
        <row r="33">
          <cell r="A33" t="str">
            <v>ANGLE, METALLIC</v>
          </cell>
        </row>
        <row r="34">
          <cell r="A34" t="str">
            <v>ANNOUNCIATOR, COMPLETE</v>
          </cell>
        </row>
        <row r="35">
          <cell r="A35" t="str">
            <v>ANNOUNCIATOR, PARTS</v>
          </cell>
        </row>
        <row r="36">
          <cell r="A36" t="str">
            <v>AQUAMASTER, COMPLETE</v>
          </cell>
        </row>
        <row r="37">
          <cell r="A37" t="str">
            <v>AQUAMASTER, PARTS</v>
          </cell>
        </row>
        <row r="38">
          <cell r="A38" t="str">
            <v>ARRESTER</v>
          </cell>
        </row>
        <row r="39">
          <cell r="A39" t="str">
            <v>ARRESTER, SURGE</v>
          </cell>
        </row>
        <row r="40">
          <cell r="A40" t="str">
            <v>ARRESTOR, FLAME, COMPLETE</v>
          </cell>
        </row>
        <row r="41">
          <cell r="A41" t="str">
            <v>ASH CONDITIONER, PARTS</v>
          </cell>
        </row>
        <row r="42">
          <cell r="A42" t="str">
            <v>ASH HANDLING UNIT, COMPLETE</v>
          </cell>
        </row>
        <row r="43">
          <cell r="A43" t="str">
            <v>ASH HANDLING UNIT, PARTS</v>
          </cell>
        </row>
        <row r="44">
          <cell r="A44" t="str">
            <v>ASPIRATOR, COMPLETE</v>
          </cell>
        </row>
        <row r="45">
          <cell r="A45" t="str">
            <v>AUDIO &amp; VIDEO ITEMS</v>
          </cell>
        </row>
        <row r="46">
          <cell r="A46" t="str">
            <v>AUTOMOBILE, LIGHT/HEAVY</v>
          </cell>
        </row>
        <row r="47">
          <cell r="A47" t="str">
            <v>AUTOMOBILE, LIGHT/HEAVY, PARTS</v>
          </cell>
        </row>
        <row r="48">
          <cell r="A48" t="str">
            <v>AVIATION MATERIALS</v>
          </cell>
        </row>
        <row r="49">
          <cell r="A49" t="str">
            <v>BAG, PRESSURE</v>
          </cell>
        </row>
        <row r="50">
          <cell r="A50" t="str">
            <v>BAR, FLAT</v>
          </cell>
        </row>
        <row r="51">
          <cell r="A51" t="str">
            <v>BAR, HEXOGONEL</v>
          </cell>
        </row>
        <row r="52">
          <cell r="A52" t="str">
            <v>BAR, ROUND</v>
          </cell>
        </row>
        <row r="53">
          <cell r="A53" t="str">
            <v>BAR, SQUARE</v>
          </cell>
        </row>
        <row r="54">
          <cell r="A54" t="str">
            <v>BARREL</v>
          </cell>
        </row>
        <row r="55">
          <cell r="A55" t="str">
            <v>BARRIER</v>
          </cell>
        </row>
        <row r="56">
          <cell r="A56" t="str">
            <v>BARRIER, PARTS</v>
          </cell>
        </row>
        <row r="57">
          <cell r="A57" t="str">
            <v>BATCHING PLANT, COMPLETE</v>
          </cell>
        </row>
        <row r="58">
          <cell r="A58" t="str">
            <v>BATCHING PLANT, PARTS</v>
          </cell>
        </row>
        <row r="59">
          <cell r="A59" t="str">
            <v>BATTERY BANK</v>
          </cell>
        </row>
        <row r="60">
          <cell r="A60" t="str">
            <v>BATTERY CHARGER</v>
          </cell>
        </row>
        <row r="61">
          <cell r="A61" t="str">
            <v>BATTERY CHARGER, PARTS</v>
          </cell>
        </row>
        <row r="62">
          <cell r="A62" t="str">
            <v>BATTERY, ACCESSORIES</v>
          </cell>
        </row>
        <row r="63">
          <cell r="A63" t="str">
            <v>BATTERY, NON-RECHARGEABLE</v>
          </cell>
        </row>
        <row r="64">
          <cell r="A64" t="str">
            <v>BATTERY, RECHARGEABLE</v>
          </cell>
        </row>
        <row r="65">
          <cell r="A65" t="str">
            <v>BEAM, STEEL</v>
          </cell>
        </row>
        <row r="66">
          <cell r="A66" t="str">
            <v>BEARING, BALL, METRIC</v>
          </cell>
        </row>
        <row r="67">
          <cell r="A67" t="str">
            <v>BEARING, PLAIN, SPHERICAL</v>
          </cell>
        </row>
        <row r="68">
          <cell r="A68" t="str">
            <v>BEARING, ROLLER, METRIC</v>
          </cell>
        </row>
        <row r="69">
          <cell r="A69" t="str">
            <v>BEARING, SPECIAL</v>
          </cell>
        </row>
        <row r="70">
          <cell r="A70" t="str">
            <v>BELLOW</v>
          </cell>
        </row>
        <row r="71">
          <cell r="A71" t="str">
            <v>BELT, DRIVE</v>
          </cell>
        </row>
        <row r="72">
          <cell r="A72" t="str">
            <v>BELT, FLAT</v>
          </cell>
        </row>
        <row r="73">
          <cell r="A73" t="str">
            <v>BEND, PIPE, BUTT-WELD</v>
          </cell>
        </row>
        <row r="74">
          <cell r="A74" t="str">
            <v>BEND, PIPE, FLANGED</v>
          </cell>
        </row>
        <row r="75">
          <cell r="A75" t="str">
            <v>BEND, PIPE, SOCKETWELD</v>
          </cell>
        </row>
        <row r="76">
          <cell r="A76" t="str">
            <v>BEND, PIPE, THERMOPLASTIC</v>
          </cell>
        </row>
        <row r="77">
          <cell r="A77" t="str">
            <v>BEND, PIPE, THREADED</v>
          </cell>
        </row>
        <row r="78">
          <cell r="A78" t="str">
            <v>BLEACHER, COMPLETE</v>
          </cell>
        </row>
        <row r="79">
          <cell r="A79" t="str">
            <v>BLEACHER, PARTS</v>
          </cell>
        </row>
        <row r="80">
          <cell r="A80" t="str">
            <v>BLIND, LINE, SPECTACLE</v>
          </cell>
        </row>
        <row r="81">
          <cell r="A81" t="str">
            <v>BLOCK PLANT, COMPLETE</v>
          </cell>
        </row>
        <row r="82">
          <cell r="A82" t="str">
            <v>BLOCK PLANT, PARTS</v>
          </cell>
        </row>
        <row r="83">
          <cell r="A83" t="str">
            <v>BLOCKS, DERRICK</v>
          </cell>
        </row>
        <row r="84">
          <cell r="A84" t="str">
            <v>BLOWER, COMPLETE</v>
          </cell>
        </row>
        <row r="85">
          <cell r="A85" t="str">
            <v>BLOWER, PARTS</v>
          </cell>
        </row>
        <row r="86">
          <cell r="A86" t="str">
            <v>BOILER, COMPLETE</v>
          </cell>
        </row>
        <row r="87">
          <cell r="A87" t="str">
            <v>BOILER, PARTS</v>
          </cell>
        </row>
        <row r="88">
          <cell r="A88" t="str">
            <v>BOLLARD, ACCESSORIES</v>
          </cell>
        </row>
        <row r="89">
          <cell r="A89" t="str">
            <v>BOLLARD, COMPLETE</v>
          </cell>
        </row>
        <row r="90">
          <cell r="A90" t="str">
            <v>BOLT, ALLEN</v>
          </cell>
        </row>
        <row r="91">
          <cell r="A91" t="str">
            <v>BOLT, ANCHOR</v>
          </cell>
        </row>
        <row r="92">
          <cell r="A92" t="str">
            <v>BOLT, EYE</v>
          </cell>
        </row>
        <row r="93">
          <cell r="A93" t="str">
            <v>BOLT, FOUNDATION</v>
          </cell>
        </row>
        <row r="94">
          <cell r="A94" t="str">
            <v>BOLT, HEXAGONAL HEAD, IMPERIAL</v>
          </cell>
        </row>
        <row r="95">
          <cell r="A95" t="str">
            <v>BOLT, HEXAGONAL HEAD, METRIC</v>
          </cell>
        </row>
        <row r="96">
          <cell r="A96" t="str">
            <v>BOLT, HOOK</v>
          </cell>
        </row>
        <row r="97">
          <cell r="A97" t="str">
            <v>BOLT, SLOTTED HEXAGONAL HEAD</v>
          </cell>
        </row>
        <row r="98">
          <cell r="A98" t="str">
            <v>BOLT, U</v>
          </cell>
        </row>
        <row r="99">
          <cell r="A99" t="str">
            <v>BOOKS, LIBRARY</v>
          </cell>
        </row>
        <row r="100">
          <cell r="A100" t="str">
            <v>BRAKE, PARTS</v>
          </cell>
        </row>
        <row r="101">
          <cell r="A101" t="str">
            <v>BRAKE, THRUSTOR</v>
          </cell>
        </row>
        <row r="102">
          <cell r="A102" t="str">
            <v>BRANCH FITTINGS, PIPE, BUTT-WELD REDUCING, WELDOLET</v>
          </cell>
        </row>
        <row r="103">
          <cell r="A103" t="str">
            <v>BRANCH FITTINGS, PIPE, NIPPLE OUTLET, NIPOLET</v>
          </cell>
        </row>
        <row r="104">
          <cell r="A104" t="str">
            <v>BRANCH FITTINGS, PIPE, THREADOLET</v>
          </cell>
        </row>
        <row r="105">
          <cell r="A105" t="str">
            <v>BREATHER</v>
          </cell>
        </row>
        <row r="106">
          <cell r="A106" t="str">
            <v>BRICK LAYING MACHINE, PARTS</v>
          </cell>
        </row>
        <row r="107">
          <cell r="A107" t="str">
            <v>BRIDGE PLUG</v>
          </cell>
        </row>
        <row r="108">
          <cell r="A108" t="str">
            <v>BRUSH, GENERAL</v>
          </cell>
        </row>
        <row r="109">
          <cell r="A109" t="str">
            <v>BRUSH, PAINTING</v>
          </cell>
        </row>
        <row r="110">
          <cell r="A110" t="str">
            <v>BRUSH, WIRE</v>
          </cell>
        </row>
        <row r="111">
          <cell r="A111" t="str">
            <v>BUILDING MATERIAL</v>
          </cell>
        </row>
        <row r="112">
          <cell r="A112" t="str">
            <v>BULL DOZER, COMPLETE</v>
          </cell>
        </row>
        <row r="113">
          <cell r="A113" t="str">
            <v>BULL DOZER, PARTS</v>
          </cell>
        </row>
        <row r="114">
          <cell r="A114" t="str">
            <v>BURNER, PARTS</v>
          </cell>
        </row>
        <row r="115">
          <cell r="A115" t="str">
            <v>BUS BAR</v>
          </cell>
        </row>
        <row r="116">
          <cell r="A116" t="str">
            <v>BUSH, LOCKING</v>
          </cell>
        </row>
        <row r="117">
          <cell r="A117" t="str">
            <v>BUSH, METALLIC</v>
          </cell>
        </row>
        <row r="118">
          <cell r="A118" t="str">
            <v>BUSH, NON-METALLIC</v>
          </cell>
        </row>
        <row r="119">
          <cell r="A119" t="str">
            <v>BUSH, PIPE, THERMOPLASTIC</v>
          </cell>
        </row>
        <row r="120">
          <cell r="A120" t="str">
            <v>BUSH, PIPE, THREADED</v>
          </cell>
        </row>
        <row r="121">
          <cell r="A121" t="str">
            <v>BUSHING, ELECTRICAL, LV</v>
          </cell>
        </row>
        <row r="122">
          <cell r="A122" t="str">
            <v>BUSHING, ELETRICAL, HV</v>
          </cell>
        </row>
        <row r="123">
          <cell r="A123" t="str">
            <v>CABLE, COMMUNICATION, GENERAL</v>
          </cell>
        </row>
        <row r="124">
          <cell r="A124" t="str">
            <v>CABLE, ELECTRICAL, ACCESSORIES</v>
          </cell>
        </row>
        <row r="125">
          <cell r="A125" t="str">
            <v>CABLE, ELECTRICAL, ARMOURED</v>
          </cell>
        </row>
        <row r="126">
          <cell r="A126" t="str">
            <v>CABLE, ELECTRICAL, ARMOURED, FIRE SPEC</v>
          </cell>
        </row>
        <row r="127">
          <cell r="A127" t="str">
            <v>CABLE, ELECTRICAL, UNARMOURED</v>
          </cell>
        </row>
        <row r="128">
          <cell r="A128" t="str">
            <v>CABLE, ELECTRICAL, UNARMOURED, FIRE SPEC</v>
          </cell>
        </row>
        <row r="129">
          <cell r="A129" t="str">
            <v>CABLE, OPTICAL FIBRE, ARMOURED</v>
          </cell>
        </row>
        <row r="130">
          <cell r="A130" t="str">
            <v>CABLE, OPTICAL FIBRE, UNARMOURED</v>
          </cell>
        </row>
        <row r="131">
          <cell r="A131" t="str">
            <v>CALM BUOY, PARTS</v>
          </cell>
        </row>
        <row r="132">
          <cell r="A132" t="str">
            <v>CALM SYSTEM, ANCHORING CHAIN, COMPLETE</v>
          </cell>
        </row>
        <row r="133">
          <cell r="A133" t="str">
            <v>CALM SYSTEM, ANCHORING CHAIN, PARTS</v>
          </cell>
        </row>
        <row r="134">
          <cell r="A134" t="str">
            <v>CALM SYSTEM, MOORING HAWSER, COMPLETE</v>
          </cell>
        </row>
        <row r="135">
          <cell r="A135" t="str">
            <v>CALM SYSTEM, MOORING HAWSER, PARTS</v>
          </cell>
        </row>
        <row r="136">
          <cell r="A136" t="str">
            <v>CAM LOCK, COMPLETE</v>
          </cell>
        </row>
        <row r="137">
          <cell r="A137" t="str">
            <v>CAM LOCK, PARTS</v>
          </cell>
        </row>
        <row r="138">
          <cell r="A138" t="str">
            <v>CAP, PIPE, BUTT-WELD</v>
          </cell>
        </row>
        <row r="139">
          <cell r="A139" t="str">
            <v>CAP, PIPE, ELECTROFUSION</v>
          </cell>
        </row>
        <row r="140">
          <cell r="A140" t="str">
            <v>CAP, PIPE, SOCKET WELD</v>
          </cell>
        </row>
        <row r="141">
          <cell r="A141" t="str">
            <v>CAP, PIPE, THERMOPLASTIC</v>
          </cell>
        </row>
        <row r="142">
          <cell r="A142" t="str">
            <v>CAP, PIPE, THREADED</v>
          </cell>
        </row>
        <row r="143">
          <cell r="A143" t="str">
            <v>CAP, TUBE, COMPRESSION TYPE</v>
          </cell>
        </row>
        <row r="144">
          <cell r="A144" t="str">
            <v>CAPACITOR</v>
          </cell>
        </row>
        <row r="145">
          <cell r="A145" t="str">
            <v>CAPSTAN, COMPLETE</v>
          </cell>
        </row>
        <row r="146">
          <cell r="A146" t="str">
            <v>CAPSTAN, PARTS</v>
          </cell>
        </row>
        <row r="147">
          <cell r="A147" t="str">
            <v>CASCADE, CYLINDER</v>
          </cell>
        </row>
        <row r="148">
          <cell r="A148" t="str">
            <v>CASCADE, PARTS</v>
          </cell>
        </row>
        <row r="149">
          <cell r="A149" t="str">
            <v>CASING, COMPLETE</v>
          </cell>
        </row>
        <row r="150">
          <cell r="A150" t="str">
            <v>CASING, PUP JOINT</v>
          </cell>
        </row>
        <row r="151">
          <cell r="A151" t="str">
            <v>CEMENT RETAINER</v>
          </cell>
        </row>
        <row r="152">
          <cell r="A152" t="str">
            <v>CHAIN, LINK</v>
          </cell>
        </row>
        <row r="153">
          <cell r="A153" t="str">
            <v>CHAIN, ROLLER</v>
          </cell>
        </row>
        <row r="154">
          <cell r="A154" t="str">
            <v>CHANNEL, STEEL</v>
          </cell>
        </row>
        <row r="155">
          <cell r="A155" t="str">
            <v>CHEMICAL</v>
          </cell>
        </row>
        <row r="156">
          <cell r="A156" t="str">
            <v>CHILLER</v>
          </cell>
        </row>
        <row r="157">
          <cell r="A157" t="str">
            <v>CHILLER, PARTS</v>
          </cell>
        </row>
        <row r="158">
          <cell r="A158" t="str">
            <v>CIRCLIP, EXTERNAL</v>
          </cell>
        </row>
        <row r="159">
          <cell r="A159" t="str">
            <v>CIRCLIP, INTERNAL</v>
          </cell>
        </row>
        <row r="160">
          <cell r="A160" t="str">
            <v>CIRCUIT BREAKER</v>
          </cell>
        </row>
        <row r="161">
          <cell r="A161" t="str">
            <v>CIRCUIT BREAKER, PARTS</v>
          </cell>
        </row>
        <row r="162">
          <cell r="A162" t="str">
            <v>CLAMP, HOSE</v>
          </cell>
        </row>
        <row r="163">
          <cell r="A163" t="str">
            <v>CLAMP, PIPE</v>
          </cell>
        </row>
        <row r="164">
          <cell r="A164" t="str">
            <v>CLAMP, TUBE</v>
          </cell>
        </row>
        <row r="165">
          <cell r="A165" t="str">
            <v>CLEANING EQUIPMENT</v>
          </cell>
        </row>
        <row r="166">
          <cell r="A166" t="str">
            <v>CLEANING EQUIPMET, PARTS</v>
          </cell>
        </row>
        <row r="167">
          <cell r="A167" t="str">
            <v>CLIP</v>
          </cell>
        </row>
        <row r="168">
          <cell r="A168" t="str">
            <v>CLOTH, PROTECTIVE</v>
          </cell>
        </row>
        <row r="169">
          <cell r="A169" t="str">
            <v>CLOTH, WORKWEAR</v>
          </cell>
        </row>
        <row r="170">
          <cell r="A170" t="str">
            <v>CLUTCH, HYDRAULIC, COMPLETE</v>
          </cell>
        </row>
        <row r="171">
          <cell r="A171" t="str">
            <v>CLUTCH, HYDRAULLIC, PARTS</v>
          </cell>
        </row>
        <row r="172">
          <cell r="A172" t="str">
            <v>COAL</v>
          </cell>
        </row>
        <row r="173">
          <cell r="A173" t="str">
            <v>COAL HANDLING PLANT</v>
          </cell>
        </row>
        <row r="174">
          <cell r="A174" t="str">
            <v>COAL HANDLING PLANT, PARTS</v>
          </cell>
        </row>
        <row r="175">
          <cell r="A175" t="str">
            <v>COAL MILL, PARTS</v>
          </cell>
        </row>
        <row r="176">
          <cell r="A176" t="str">
            <v>COAL WASHERY EQUIP, PARTS</v>
          </cell>
        </row>
        <row r="177">
          <cell r="A177" t="str">
            <v>COLING TOWER, PARTS</v>
          </cell>
        </row>
        <row r="178">
          <cell r="A178" t="str">
            <v>COLLAR</v>
          </cell>
        </row>
        <row r="179">
          <cell r="A179" t="str">
            <v>COMMUNICATION SYSTEM, ACCESSORIES</v>
          </cell>
        </row>
        <row r="180">
          <cell r="A180" t="str">
            <v>COMPACTOR</v>
          </cell>
        </row>
        <row r="181">
          <cell r="A181" t="str">
            <v>COMPACTOR, PARTS</v>
          </cell>
        </row>
        <row r="182">
          <cell r="A182" t="str">
            <v>COMPENSATOR, PARTS</v>
          </cell>
        </row>
        <row r="183">
          <cell r="A183" t="str">
            <v>COMPOUND, GENERAL</v>
          </cell>
        </row>
        <row r="184">
          <cell r="A184" t="str">
            <v>COMPRESSOR, COMPLETE</v>
          </cell>
        </row>
        <row r="185">
          <cell r="A185" t="str">
            <v>COMPRESSOR, PARTS</v>
          </cell>
        </row>
        <row r="186">
          <cell r="A186" t="str">
            <v>COMPUTER, ACCESSORIES &amp; PERIPHERALS</v>
          </cell>
        </row>
        <row r="187">
          <cell r="A187" t="str">
            <v>COMPUTER, DESKTOP</v>
          </cell>
        </row>
        <row r="188">
          <cell r="A188" t="str">
            <v>COMPUTER, LAPTOP</v>
          </cell>
        </row>
        <row r="189">
          <cell r="A189" t="str">
            <v>COMPUTER, SERVER</v>
          </cell>
        </row>
        <row r="190">
          <cell r="A190" t="str">
            <v>COMPUTER, SOFTWARE</v>
          </cell>
        </row>
        <row r="191">
          <cell r="A191" t="str">
            <v>CONDENSOR, COMPLETE</v>
          </cell>
        </row>
        <row r="192">
          <cell r="A192" t="str">
            <v>CONDENSOR, PART</v>
          </cell>
        </row>
        <row r="193">
          <cell r="A193" t="str">
            <v>CONDUIT, ELECTRICAL</v>
          </cell>
        </row>
        <row r="194">
          <cell r="A194" t="str">
            <v>CONNECTOR, CABLE, CRIMP</v>
          </cell>
        </row>
        <row r="195">
          <cell r="A195" t="str">
            <v>CONNECTOR, ELECTRICAL, POWER DISTRIBUTION</v>
          </cell>
        </row>
        <row r="196">
          <cell r="A196" t="str">
            <v>CONNECTOR, HOSE, THREADED</v>
          </cell>
        </row>
        <row r="197">
          <cell r="A197" t="str">
            <v>CONNECTOR, TUBE, COMPRESSION TYPE, FEMALE</v>
          </cell>
        </row>
        <row r="198">
          <cell r="A198" t="str">
            <v>CONNECTOR, TUBE, COMPRESSION TYPE, MALE</v>
          </cell>
        </row>
        <row r="199">
          <cell r="A199" t="str">
            <v>CONNECTOR, TUBE, FLARE TYPE, FEMALE</v>
          </cell>
        </row>
        <row r="200">
          <cell r="A200" t="str">
            <v>CONNECTOR, TUBE, FLARE TYPE, MALE</v>
          </cell>
        </row>
        <row r="201">
          <cell r="A201" t="str">
            <v>CONTACTOR</v>
          </cell>
        </row>
        <row r="202">
          <cell r="A202" t="str">
            <v>CONTACTOR, PARTS</v>
          </cell>
        </row>
        <row r="203">
          <cell r="A203" t="str">
            <v>CONTAINER, CARGO</v>
          </cell>
        </row>
        <row r="204">
          <cell r="A204" t="str">
            <v>CONTROL STATIONS, ELECTRONIC</v>
          </cell>
        </row>
        <row r="205">
          <cell r="A205" t="str">
            <v>CONTROL SYSTEMS, DISTRIBUTED, PARTS</v>
          </cell>
        </row>
        <row r="206">
          <cell r="A206" t="str">
            <v>CONTROLLER, PNEUMATIC</v>
          </cell>
        </row>
        <row r="207">
          <cell r="A207" t="str">
            <v>CONTROLLER, SMOKE</v>
          </cell>
        </row>
        <row r="208">
          <cell r="A208" t="str">
            <v>CONTROLLER, TEMPERATURE</v>
          </cell>
        </row>
        <row r="209">
          <cell r="A209" t="str">
            <v>CONVERTER, SIGNAL</v>
          </cell>
        </row>
        <row r="210">
          <cell r="A210" t="str">
            <v>CONVEYOR, BELT</v>
          </cell>
        </row>
        <row r="211">
          <cell r="A211" t="str">
            <v>CONVEYOR, PARTS</v>
          </cell>
        </row>
        <row r="212">
          <cell r="A212" t="str">
            <v>CONVEYOR, SLAT, COMPLETE</v>
          </cell>
        </row>
        <row r="213">
          <cell r="A213" t="str">
            <v>CONVEYOR, SLAT, PARTS</v>
          </cell>
        </row>
        <row r="214">
          <cell r="A214" t="str">
            <v>CONVEYORS, ROLLER</v>
          </cell>
        </row>
        <row r="215">
          <cell r="A215" t="str">
            <v>COOLER, COMPLETE</v>
          </cell>
        </row>
        <row r="216">
          <cell r="A216" t="str">
            <v>COOLER, PARTS</v>
          </cell>
        </row>
        <row r="217">
          <cell r="A217" t="str">
            <v>COOLING TOWER, COMPLETE</v>
          </cell>
        </row>
        <row r="218">
          <cell r="A218" t="str">
            <v>COOLING TOWER, PARTS</v>
          </cell>
        </row>
        <row r="219">
          <cell r="A219" t="str">
            <v>CORD, O-RING</v>
          </cell>
        </row>
        <row r="220">
          <cell r="A220" t="str">
            <v>CORD, PATCH, FIBER OPTIC</v>
          </cell>
        </row>
        <row r="221">
          <cell r="A221" t="str">
            <v>COUPLER, METALLIC</v>
          </cell>
        </row>
        <row r="222">
          <cell r="A222" t="str">
            <v>COUPLER, NON-METALLIC</v>
          </cell>
        </row>
        <row r="223">
          <cell r="A223" t="str">
            <v>COUPLING, BREAKAWAY SAFETY, PARTS</v>
          </cell>
        </row>
        <row r="224">
          <cell r="A224" t="str">
            <v>COUPLING, CASING</v>
          </cell>
        </row>
        <row r="225">
          <cell r="A225" t="str">
            <v>COUPLING, HOSE, CAM-LOCKING</v>
          </cell>
        </row>
        <row r="226">
          <cell r="A226" t="str">
            <v>COUPLING, PIPE, COMPRESSION TYPE</v>
          </cell>
        </row>
        <row r="227">
          <cell r="A227" t="str">
            <v>COUPLING, PIPE, ELECTROFUSION</v>
          </cell>
        </row>
        <row r="228">
          <cell r="A228" t="str">
            <v>COUPLING, PIPE, SOCKET WELD</v>
          </cell>
        </row>
        <row r="229">
          <cell r="A229" t="str">
            <v>COUPLING, PIPE, THERMOPLASTIC</v>
          </cell>
        </row>
        <row r="230">
          <cell r="A230" t="str">
            <v>COUPLING, PIPE, THREADED</v>
          </cell>
        </row>
        <row r="231">
          <cell r="A231" t="str">
            <v>COUPLING, TRANSMISSION</v>
          </cell>
        </row>
        <row r="232">
          <cell r="A232" t="str">
            <v>COUPLING, TRANSMISSION, PARTS</v>
          </cell>
        </row>
        <row r="233">
          <cell r="A233" t="str">
            <v>COUPLING, TUBING</v>
          </cell>
        </row>
        <row r="234">
          <cell r="A234" t="str">
            <v>CRACKER, PARTS</v>
          </cell>
        </row>
        <row r="235">
          <cell r="A235" t="str">
            <v>CRANE, COMPLETE</v>
          </cell>
        </row>
        <row r="236">
          <cell r="A236" t="str">
            <v>CRANE, EOT</v>
          </cell>
        </row>
        <row r="237">
          <cell r="A237" t="str">
            <v>CRANE, GANTRY</v>
          </cell>
        </row>
        <row r="238">
          <cell r="A238" t="str">
            <v>CRANE, HYDRAULIC</v>
          </cell>
        </row>
        <row r="239">
          <cell r="A239" t="str">
            <v>CRANE, JIB</v>
          </cell>
        </row>
        <row r="240">
          <cell r="A240" t="str">
            <v>CRANE, PARTS</v>
          </cell>
        </row>
        <row r="241">
          <cell r="A241" t="str">
            <v>CRANE, RTG</v>
          </cell>
        </row>
        <row r="242">
          <cell r="A242" t="str">
            <v>CRANE, STS</v>
          </cell>
        </row>
        <row r="243">
          <cell r="A243" t="str">
            <v>CRASHING MILL, PARTS</v>
          </cell>
        </row>
        <row r="244">
          <cell r="A244" t="str">
            <v>CROSS, PIPE, EQUAL, THREADED</v>
          </cell>
        </row>
        <row r="245">
          <cell r="A245" t="str">
            <v>CROSS, PIPE, REDUCING</v>
          </cell>
        </row>
        <row r="246">
          <cell r="A246" t="str">
            <v>CROSS, PIPE, THERMOPLASTIC</v>
          </cell>
        </row>
        <row r="247">
          <cell r="A247" t="str">
            <v>CRUSHER</v>
          </cell>
        </row>
        <row r="248">
          <cell r="A248" t="str">
            <v>CRUSHER, PARTS</v>
          </cell>
        </row>
        <row r="249">
          <cell r="A249" t="str">
            <v>CUTTER, COMPLETE</v>
          </cell>
        </row>
        <row r="250">
          <cell r="A250" t="str">
            <v>CUTTER, PARTS</v>
          </cell>
        </row>
        <row r="251">
          <cell r="A251" t="str">
            <v>CYLINDER, COMPRESSED GAS</v>
          </cell>
        </row>
        <row r="252">
          <cell r="A252" t="str">
            <v>CYLINDER, HYDRAULIC</v>
          </cell>
        </row>
        <row r="253">
          <cell r="A253" t="str">
            <v>CYLINDER, HYDRAULIC, PARTS</v>
          </cell>
        </row>
        <row r="254">
          <cell r="A254" t="str">
            <v>CYLINDER, PNEUMATIC</v>
          </cell>
        </row>
        <row r="255">
          <cell r="A255" t="str">
            <v>CYLINDER, PNEUMATIC, PARTS</v>
          </cell>
        </row>
        <row r="256">
          <cell r="A256" t="str">
            <v>DECK CRANE, COMPLETE</v>
          </cell>
        </row>
        <row r="257">
          <cell r="A257" t="str">
            <v>DECK CRANE, PARTS</v>
          </cell>
        </row>
        <row r="258">
          <cell r="A258" t="str">
            <v>DETECTORS, SAFETY</v>
          </cell>
        </row>
        <row r="259">
          <cell r="A259" t="str">
            <v>DETECTORS, SAFETY, PARTS</v>
          </cell>
        </row>
        <row r="260">
          <cell r="A260" t="str">
            <v>DISC, ABRASIVE</v>
          </cell>
        </row>
        <row r="261">
          <cell r="A261" t="str">
            <v>DISC, RUPTURE</v>
          </cell>
        </row>
        <row r="262">
          <cell r="A262" t="str">
            <v>DISPENSER, COMPLETE</v>
          </cell>
        </row>
        <row r="263">
          <cell r="A263" t="str">
            <v>DISPENSER, PARTS</v>
          </cell>
        </row>
        <row r="264">
          <cell r="A264" t="str">
            <v>DREDGER, COMPLETE</v>
          </cell>
        </row>
        <row r="265">
          <cell r="A265" t="str">
            <v>DREDGER, PARTS</v>
          </cell>
        </row>
        <row r="266">
          <cell r="A266" t="str">
            <v>DRILLING RIG, PARTS</v>
          </cell>
        </row>
        <row r="267">
          <cell r="A267" t="str">
            <v>DRIVE, AC</v>
          </cell>
        </row>
        <row r="268">
          <cell r="A268" t="str">
            <v>DRIVE, AC, PARTS</v>
          </cell>
        </row>
        <row r="269">
          <cell r="A269" t="str">
            <v>DRYER, COMPLETE</v>
          </cell>
        </row>
        <row r="270">
          <cell r="A270" t="str">
            <v>DRYER, PARTS</v>
          </cell>
        </row>
        <row r="271">
          <cell r="A271" t="str">
            <v>DUCT, PIPE</v>
          </cell>
        </row>
        <row r="272">
          <cell r="A272" t="str">
            <v>DUMPER, COMPLETE</v>
          </cell>
        </row>
        <row r="273">
          <cell r="A273" t="str">
            <v>DUMPER, PARTS</v>
          </cell>
        </row>
        <row r="274">
          <cell r="A274" t="str">
            <v>DUST COLLECTOR</v>
          </cell>
        </row>
        <row r="275">
          <cell r="A275" t="str">
            <v>EJECTOR, COMPLETE</v>
          </cell>
        </row>
        <row r="276">
          <cell r="A276" t="str">
            <v>EJECTOR, PARTS</v>
          </cell>
        </row>
        <row r="277">
          <cell r="A277" t="str">
            <v>ELBOW, PIPE, BUTT-WELD</v>
          </cell>
        </row>
        <row r="278">
          <cell r="A278" t="str">
            <v>ELBOW, PIPE, ELECTROFUSION</v>
          </cell>
        </row>
        <row r="279">
          <cell r="A279" t="str">
            <v>ELBOW, PIPE, FLANGED</v>
          </cell>
        </row>
        <row r="280">
          <cell r="A280" t="str">
            <v>ELBOW, PIPE, SOCKET WELD</v>
          </cell>
        </row>
        <row r="281">
          <cell r="A281" t="str">
            <v>ELBOW, PIPE, THERMOPLASTIC</v>
          </cell>
        </row>
        <row r="282">
          <cell r="A282" t="str">
            <v>ELBOW, PIPE, THREADED</v>
          </cell>
        </row>
        <row r="283">
          <cell r="A283" t="str">
            <v>ELBOW, TUBE, COMPRESSION TYPE</v>
          </cell>
        </row>
        <row r="284">
          <cell r="A284" t="str">
            <v>ELBOW, TUBE, COMPRESSION TYPE, MALE</v>
          </cell>
        </row>
        <row r="285">
          <cell r="A285" t="str">
            <v>ELECTRICAL, GENERAL</v>
          </cell>
        </row>
        <row r="286">
          <cell r="A286" t="str">
            <v>ELECTRODE, WELDING</v>
          </cell>
        </row>
        <row r="287">
          <cell r="A287" t="str">
            <v>ELECTROLYSER, COMPLETE</v>
          </cell>
        </row>
        <row r="288">
          <cell r="A288" t="str">
            <v>ELECTROLYSER, PARTS</v>
          </cell>
        </row>
        <row r="289">
          <cell r="A289" t="str">
            <v>ELECTROSTATIC PRECIPITATOR, PARTS</v>
          </cell>
        </row>
        <row r="290">
          <cell r="A290" t="str">
            <v>ELEMENT, TEMPERATURE, RESISTANCE</v>
          </cell>
        </row>
        <row r="291">
          <cell r="A291" t="str">
            <v>ELEMENT, TEMPERATURE, THERMOCOUPLE</v>
          </cell>
        </row>
        <row r="292">
          <cell r="A292" t="str">
            <v>ELEVATOR, PARTS</v>
          </cell>
        </row>
        <row r="293">
          <cell r="A293" t="str">
            <v>EMULSION</v>
          </cell>
        </row>
        <row r="294">
          <cell r="A294" t="str">
            <v>ENGINE, COMPLETE</v>
          </cell>
        </row>
        <row r="295">
          <cell r="A295" t="str">
            <v>ENGINE, PARTS</v>
          </cell>
        </row>
        <row r="296">
          <cell r="A296" t="str">
            <v>EQUIPMENTS</v>
          </cell>
        </row>
        <row r="297">
          <cell r="A297" t="str">
            <v>EQUIPMENTS, CATHODIC PROTECTION, PARTS</v>
          </cell>
        </row>
        <row r="298">
          <cell r="A298" t="str">
            <v>EQUIPMENTS, EDIBLE OIL</v>
          </cell>
        </row>
        <row r="299">
          <cell r="A299" t="str">
            <v>EQUIPMENTS, FIRE FIGHTING</v>
          </cell>
        </row>
        <row r="300">
          <cell r="A300" t="str">
            <v>EQUIPMENTS, LIFITING</v>
          </cell>
        </row>
        <row r="301">
          <cell r="A301" t="str">
            <v>EQUIPMENTS, WASTE DISPOSAL, COMPLETE</v>
          </cell>
        </row>
        <row r="302">
          <cell r="A302" t="str">
            <v>EQUIPMENTS, WASTE DISPOSAL, PARTS</v>
          </cell>
        </row>
        <row r="303">
          <cell r="A303" t="str">
            <v>EXCAVATOR, COMPLETE</v>
          </cell>
        </row>
        <row r="304">
          <cell r="A304" t="str">
            <v>EXCAVATOR, PARTS</v>
          </cell>
        </row>
        <row r="305">
          <cell r="A305" t="str">
            <v>EXPANDERS, PARTS</v>
          </cell>
        </row>
        <row r="306">
          <cell r="A306" t="str">
            <v>EXPLOSIVE MATERIALS</v>
          </cell>
        </row>
        <row r="307">
          <cell r="A307" t="str">
            <v>EXPRESSOR, COMPLETE</v>
          </cell>
        </row>
        <row r="308">
          <cell r="A308" t="str">
            <v>EXPRESSOR, PARTS</v>
          </cell>
        </row>
        <row r="309">
          <cell r="A309" t="str">
            <v>EXTINGUISHER, ACCESSORIES</v>
          </cell>
        </row>
        <row r="310">
          <cell r="A310" t="str">
            <v>EXTRACTOR, PARTS</v>
          </cell>
        </row>
        <row r="311">
          <cell r="A311" t="str">
            <v>FAN, ELECTRICAL</v>
          </cell>
        </row>
        <row r="312">
          <cell r="A312" t="str">
            <v>FAN, INDUSTRIAL</v>
          </cell>
        </row>
        <row r="313">
          <cell r="A313" t="str">
            <v>FAN, PARTS</v>
          </cell>
        </row>
        <row r="314">
          <cell r="A314" t="str">
            <v>FEEDER</v>
          </cell>
        </row>
        <row r="315">
          <cell r="A315" t="str">
            <v>FEEDER, GRAVITY, COMPLETE</v>
          </cell>
        </row>
        <row r="316">
          <cell r="A316" t="str">
            <v>FEEDER, GRAVITY, PARTS</v>
          </cell>
        </row>
        <row r="317">
          <cell r="A317" t="str">
            <v>FEEDER, PARTS</v>
          </cell>
        </row>
        <row r="318">
          <cell r="A318" t="str">
            <v>FENDER, MARINE</v>
          </cell>
        </row>
        <row r="319">
          <cell r="A319" t="str">
            <v>FENDERS, MARINE, PARTS</v>
          </cell>
        </row>
        <row r="320">
          <cell r="A320" t="str">
            <v>FERRULE</v>
          </cell>
        </row>
        <row r="321">
          <cell r="A321" t="str">
            <v>FILTER, AIR</v>
          </cell>
        </row>
        <row r="322">
          <cell r="A322" t="str">
            <v>FILTER, COMPLETE</v>
          </cell>
        </row>
        <row r="323">
          <cell r="A323" t="str">
            <v>FILTER, PARTS</v>
          </cell>
        </row>
        <row r="324">
          <cell r="A324" t="str">
            <v>FIRE EXTINGUISHER</v>
          </cell>
        </row>
        <row r="325">
          <cell r="A325" t="str">
            <v>FIRE TENDER, PARTS</v>
          </cell>
        </row>
        <row r="326">
          <cell r="A326" t="str">
            <v>FITTING, HYDRAULIC</v>
          </cell>
        </row>
        <row r="327">
          <cell r="A327" t="str">
            <v>FITTINGS, CONDUIT, ELECTRICAL</v>
          </cell>
        </row>
        <row r="328">
          <cell r="A328" t="str">
            <v>FITTINGS, TRAY, CABLE</v>
          </cell>
        </row>
        <row r="329">
          <cell r="A329" t="str">
            <v>FLAKER ROLL, PARTS</v>
          </cell>
        </row>
        <row r="330">
          <cell r="A330" t="str">
            <v>FLANGE, PIPE, BLIND</v>
          </cell>
        </row>
        <row r="331">
          <cell r="A331" t="str">
            <v>FLANGE, PIPE, SLIP-ON</v>
          </cell>
        </row>
        <row r="332">
          <cell r="A332" t="str">
            <v>FLANGE, PIPE, SOCKETWELD</v>
          </cell>
        </row>
        <row r="333">
          <cell r="A333" t="str">
            <v>FLANGE, PIPE, THERMOPLASTIC</v>
          </cell>
        </row>
        <row r="334">
          <cell r="A334" t="str">
            <v>FLANGE, PIPE, THREADED</v>
          </cell>
        </row>
        <row r="335">
          <cell r="A335" t="str">
            <v>FLANGE, PIPE, WELDING NECK</v>
          </cell>
        </row>
        <row r="336">
          <cell r="A336" t="str">
            <v>FLANGE, PLATE</v>
          </cell>
        </row>
        <row r="337">
          <cell r="A337" t="str">
            <v>FLOW METER, ELECTROMAGNETIC, FLANGED</v>
          </cell>
        </row>
        <row r="338">
          <cell r="A338" t="str">
            <v>FLOW METER, MASS</v>
          </cell>
        </row>
        <row r="339">
          <cell r="A339" t="str">
            <v>FLOW METER, ORIFICE</v>
          </cell>
        </row>
        <row r="340">
          <cell r="A340" t="str">
            <v>FLOW METER, PARTS</v>
          </cell>
        </row>
        <row r="341">
          <cell r="A341" t="str">
            <v>FLOW METER, POSITIVE DISPLACEMENT</v>
          </cell>
        </row>
        <row r="342">
          <cell r="A342" t="str">
            <v>FLOW METER, TURBINE</v>
          </cell>
        </row>
        <row r="343">
          <cell r="A343" t="str">
            <v>FLOW METER, ULTRASONIC</v>
          </cell>
        </row>
        <row r="344">
          <cell r="A344" t="str">
            <v>FLOW METER, VORTEX</v>
          </cell>
        </row>
        <row r="345">
          <cell r="A345" t="str">
            <v>FLUIDS, GENERAL</v>
          </cell>
        </row>
        <row r="346">
          <cell r="A346" t="str">
            <v>FOILS &amp; STRIPS, METALLIC</v>
          </cell>
        </row>
        <row r="347">
          <cell r="A347" t="str">
            <v>FORKLIFT, COMPLETE</v>
          </cell>
        </row>
        <row r="348">
          <cell r="A348" t="str">
            <v>FORKLIFT, PARTS</v>
          </cell>
        </row>
        <row r="349">
          <cell r="A349" t="str">
            <v>FURNACE</v>
          </cell>
        </row>
        <row r="350">
          <cell r="A350" t="str">
            <v>FURNACE, PARTS</v>
          </cell>
        </row>
        <row r="351">
          <cell r="A351" t="str">
            <v>FURNITURE, GENERAL</v>
          </cell>
        </row>
        <row r="352">
          <cell r="A352" t="str">
            <v>FUSE BASE</v>
          </cell>
        </row>
        <row r="353">
          <cell r="A353" t="str">
            <v>FUSE HOLDER</v>
          </cell>
        </row>
        <row r="354">
          <cell r="A354" t="str">
            <v>FUSE LINK, HIGH VOLTAGE</v>
          </cell>
        </row>
        <row r="355">
          <cell r="A355" t="str">
            <v>FUSE LINK, LOW VOLTAGE</v>
          </cell>
        </row>
        <row r="356">
          <cell r="A356" t="str">
            <v>GASES</v>
          </cell>
        </row>
        <row r="357">
          <cell r="A357" t="str">
            <v>GASKET, FLAT RING</v>
          </cell>
        </row>
        <row r="358">
          <cell r="A358" t="str">
            <v>GASKET, FULL FACE</v>
          </cell>
        </row>
        <row r="359">
          <cell r="A359" t="str">
            <v>GASKET, MISCELLANEOUS</v>
          </cell>
        </row>
        <row r="360">
          <cell r="A360" t="str">
            <v>GASKET, RING JOINT</v>
          </cell>
        </row>
        <row r="361">
          <cell r="A361" t="str">
            <v>GASKET, SHEET</v>
          </cell>
        </row>
        <row r="362">
          <cell r="A362" t="str">
            <v>GASKET, SPIRAL WOUND</v>
          </cell>
        </row>
        <row r="363">
          <cell r="A363" t="str">
            <v>GAUGE, LEVEL</v>
          </cell>
        </row>
        <row r="364">
          <cell r="A364" t="str">
            <v>GAUGE, PRESSURE</v>
          </cell>
        </row>
        <row r="365">
          <cell r="A365" t="str">
            <v>GAUGE, TEMPERATURE</v>
          </cell>
        </row>
        <row r="366">
          <cell r="A366" t="str">
            <v>GEAR BOX, COMPLETE</v>
          </cell>
        </row>
        <row r="367">
          <cell r="A367" t="str">
            <v>GEAR BOX, PARTS</v>
          </cell>
        </row>
        <row r="368">
          <cell r="A368" t="str">
            <v>GENERATOR, DIESEL</v>
          </cell>
        </row>
        <row r="369">
          <cell r="A369" t="str">
            <v>GENERATOR, ELETRIC</v>
          </cell>
        </row>
        <row r="370">
          <cell r="A370" t="str">
            <v>GENERATOR, GAS</v>
          </cell>
        </row>
        <row r="371">
          <cell r="A371" t="str">
            <v>GENERATOR, PARTS</v>
          </cell>
        </row>
        <row r="372">
          <cell r="A372" t="str">
            <v>GENERATOR, PETROL</v>
          </cell>
        </row>
        <row r="373">
          <cell r="A373" t="str">
            <v>GLAND, CABLE, ELECTRICAL</v>
          </cell>
        </row>
        <row r="374">
          <cell r="A374" t="str">
            <v>GOVERNOR, COMPLETE</v>
          </cell>
        </row>
        <row r="375">
          <cell r="A375" t="str">
            <v>GOVERNOR, PARTS</v>
          </cell>
        </row>
        <row r="376">
          <cell r="A376" t="str">
            <v>GRANULATOR</v>
          </cell>
        </row>
        <row r="377">
          <cell r="A377" t="str">
            <v>GRANULATOR, PARTS</v>
          </cell>
        </row>
        <row r="378">
          <cell r="A378" t="str">
            <v>GREASE GUN, COMPLETE</v>
          </cell>
        </row>
        <row r="379">
          <cell r="A379" t="str">
            <v>GREASE GUN, PARTS</v>
          </cell>
        </row>
        <row r="380">
          <cell r="A380" t="str">
            <v>GREASE, GENERAL</v>
          </cell>
        </row>
        <row r="381">
          <cell r="A381" t="str">
            <v>GREASING SYSTEM, PARTS</v>
          </cell>
        </row>
        <row r="382">
          <cell r="A382" t="str">
            <v>HAMMER MILL, PARTS</v>
          </cell>
        </row>
        <row r="383">
          <cell r="A383" t="str">
            <v>HEAT EXCHANGER, PLATE</v>
          </cell>
        </row>
        <row r="384">
          <cell r="A384" t="str">
            <v>HEAT EXCHANGER, PLATE, PARTS</v>
          </cell>
        </row>
        <row r="385">
          <cell r="A385" t="str">
            <v>HEAT EXCHANGER, SHELL TUBE</v>
          </cell>
        </row>
        <row r="386">
          <cell r="A386" t="str">
            <v>HEAT EXCHANGERS, SHELL TUBE, PARTS</v>
          </cell>
        </row>
        <row r="387">
          <cell r="A387" t="str">
            <v>HEATER, ELECTRICAL</v>
          </cell>
        </row>
        <row r="388">
          <cell r="A388" t="str">
            <v>HEATERS, COMPLETE</v>
          </cell>
        </row>
        <row r="389">
          <cell r="A389" t="str">
            <v>HELICOPTER</v>
          </cell>
        </row>
        <row r="390">
          <cell r="A390" t="str">
            <v>HOIST, CHAIN</v>
          </cell>
        </row>
        <row r="391">
          <cell r="A391" t="str">
            <v>HOIST, ELECTRIC</v>
          </cell>
        </row>
        <row r="392">
          <cell r="A392" t="str">
            <v>HOIST, ELECTRIC, PARTS</v>
          </cell>
        </row>
        <row r="393">
          <cell r="A393" t="str">
            <v>HOISTING WINCH, HYDRUALIC, PARTS</v>
          </cell>
        </row>
        <row r="394">
          <cell r="A394" t="str">
            <v>HOLLOW SECTION</v>
          </cell>
        </row>
        <row r="395">
          <cell r="A395" t="str">
            <v>HOOK, LIFTING</v>
          </cell>
        </row>
        <row r="396">
          <cell r="A396" t="str">
            <v>HOPPER</v>
          </cell>
        </row>
        <row r="397">
          <cell r="A397" t="str">
            <v>HOPPER, PARTS</v>
          </cell>
        </row>
        <row r="398">
          <cell r="A398" t="str">
            <v>HORN, COMPLETE</v>
          </cell>
        </row>
        <row r="399">
          <cell r="A399" t="str">
            <v>HORN, PARTS</v>
          </cell>
        </row>
        <row r="400">
          <cell r="A400" t="str">
            <v>HORTICULTURE ITEM</v>
          </cell>
        </row>
        <row r="401">
          <cell r="A401" t="str">
            <v>HOSE, FIRE FIGHTING</v>
          </cell>
        </row>
        <row r="402">
          <cell r="A402" t="str">
            <v>HOSE, FLEXIBLE, WITH CONNECTION</v>
          </cell>
        </row>
        <row r="403">
          <cell r="A403" t="str">
            <v>HOSE, FLEXIBLE, WITHOUT CONNECTION</v>
          </cell>
        </row>
        <row r="404">
          <cell r="A404" t="str">
            <v>HOSE, HYDRAULIC</v>
          </cell>
        </row>
        <row r="405">
          <cell r="A405" t="str">
            <v>HOSE, NON-METALLIC</v>
          </cell>
        </row>
        <row r="406">
          <cell r="A406" t="str">
            <v>HOSE, UTILITY</v>
          </cell>
        </row>
        <row r="407">
          <cell r="A407" t="str">
            <v>HOSPITAL ITEM</v>
          </cell>
        </row>
        <row r="408">
          <cell r="A408" t="str">
            <v>HOUSEHOLD, REQUIREMENT</v>
          </cell>
        </row>
        <row r="409">
          <cell r="A409" t="str">
            <v>HOUSING, BEARING</v>
          </cell>
        </row>
        <row r="410">
          <cell r="A410" t="str">
            <v>INDICATOR</v>
          </cell>
        </row>
        <row r="411">
          <cell r="A411" t="str">
            <v>INDICATOR, PANEL</v>
          </cell>
        </row>
        <row r="412">
          <cell r="A412" t="str">
            <v>INSTRUMENT, MEASURING/TESTING</v>
          </cell>
        </row>
        <row r="413">
          <cell r="A413" t="str">
            <v>INSTRUMENT, MEASURING/TESTING, ACCESSORIES</v>
          </cell>
        </row>
        <row r="414">
          <cell r="A414" t="str">
            <v>INSTRUMENT, RADIOGRAPHIC</v>
          </cell>
        </row>
        <row r="415">
          <cell r="A415" t="str">
            <v>INSTRUMENTATION, GENERAL</v>
          </cell>
        </row>
        <row r="416">
          <cell r="A416" t="str">
            <v>INSULATION MATERIAL</v>
          </cell>
        </row>
        <row r="417">
          <cell r="A417" t="str">
            <v>INSULATOR, ELECTRICAL</v>
          </cell>
        </row>
        <row r="418">
          <cell r="A418" t="str">
            <v>INVERTER, COMPLETE</v>
          </cell>
        </row>
        <row r="419">
          <cell r="A419" t="str">
            <v>INVERTER, PARTS</v>
          </cell>
        </row>
        <row r="420">
          <cell r="A420" t="str">
            <v>ISOLATOR, ELECTRICAL</v>
          </cell>
        </row>
        <row r="421">
          <cell r="A421" t="str">
            <v>ISOLATOR, PARTS</v>
          </cell>
        </row>
        <row r="422">
          <cell r="A422" t="str">
            <v>JOINT, EXPANSION, TUBING</v>
          </cell>
        </row>
        <row r="423">
          <cell r="A423" t="str">
            <v>JOINT, PIPE, BUTT-WELD</v>
          </cell>
        </row>
        <row r="424">
          <cell r="A424" t="str">
            <v>JOINTING/TERMINATION KIT, CABLE</v>
          </cell>
        </row>
        <row r="425">
          <cell r="A425" t="str">
            <v>JOINTS, SWIVEL</v>
          </cell>
        </row>
        <row r="426">
          <cell r="A426" t="str">
            <v>JOINTS, SWIVEL, PARTS</v>
          </cell>
        </row>
        <row r="427">
          <cell r="A427" t="str">
            <v>JUNCTION BOX, ELECTRICAL</v>
          </cell>
        </row>
        <row r="428">
          <cell r="A428" t="str">
            <v>LABORATORY REQUISITES</v>
          </cell>
        </row>
        <row r="429">
          <cell r="A429" t="str">
            <v>LABORATORY, INSTRUMENT</v>
          </cell>
        </row>
        <row r="430">
          <cell r="A430" t="str">
            <v>LABORATORY, INSTRUMENT, PARTS</v>
          </cell>
        </row>
        <row r="431">
          <cell r="A431" t="str">
            <v>LADDER</v>
          </cell>
        </row>
        <row r="432">
          <cell r="A432" t="str">
            <v>LAMP, AUTOMOBILE</v>
          </cell>
        </row>
        <row r="433">
          <cell r="A433" t="str">
            <v>LAMP, DISCHARGE</v>
          </cell>
        </row>
        <row r="434">
          <cell r="A434" t="str">
            <v>LAMP, FLUORESCENT</v>
          </cell>
        </row>
        <row r="435">
          <cell r="A435" t="str">
            <v>LAMP, INCANDESCENT</v>
          </cell>
        </row>
        <row r="436">
          <cell r="A436" t="str">
            <v>LAMP, SPECIAL PURPOSE</v>
          </cell>
        </row>
        <row r="437">
          <cell r="A437" t="str">
            <v>LAND</v>
          </cell>
        </row>
        <row r="438">
          <cell r="A438" t="str">
            <v>LATERALS, PIPE</v>
          </cell>
        </row>
        <row r="439">
          <cell r="A439" t="str">
            <v>LAWNMOVER, COMPLETE</v>
          </cell>
        </row>
        <row r="440">
          <cell r="A440" t="str">
            <v>LAWNMOVER, PARTS</v>
          </cell>
        </row>
        <row r="441">
          <cell r="A441" t="str">
            <v>LIFTING PALLET, PARTS</v>
          </cell>
        </row>
        <row r="442">
          <cell r="A442" t="str">
            <v>LIFTS</v>
          </cell>
        </row>
        <row r="443">
          <cell r="A443" t="str">
            <v>LINER HANGER</v>
          </cell>
        </row>
        <row r="444">
          <cell r="A444" t="str">
            <v>LOAD CELL, COMPLETE</v>
          </cell>
        </row>
        <row r="445">
          <cell r="A445" t="str">
            <v>LOAD CELL, PARTS</v>
          </cell>
        </row>
        <row r="446">
          <cell r="A446" t="str">
            <v>LOADER, COMPLETE</v>
          </cell>
        </row>
        <row r="447">
          <cell r="A447" t="str">
            <v>LOADER, PARTS</v>
          </cell>
        </row>
        <row r="448">
          <cell r="A448" t="str">
            <v>LOADING ARM, PARTS</v>
          </cell>
        </row>
        <row r="449">
          <cell r="A449" t="str">
            <v>LOADING ARM, ROAD TANKER</v>
          </cell>
        </row>
        <row r="450">
          <cell r="A450" t="str">
            <v>LOCO, COMPLETE</v>
          </cell>
        </row>
        <row r="451">
          <cell r="A451" t="str">
            <v>LOCO, PARTS</v>
          </cell>
        </row>
        <row r="452">
          <cell r="A452" t="str">
            <v>LUG, CABLE</v>
          </cell>
        </row>
        <row r="453">
          <cell r="A453" t="str">
            <v>LUMINAIRE, ACCESSORIES</v>
          </cell>
        </row>
        <row r="454">
          <cell r="A454" t="str">
            <v>LUMINAIRE, INDUSTRIAL</v>
          </cell>
        </row>
        <row r="455">
          <cell r="A455" t="str">
            <v>MACHINE, BAGGING, COMPLETE</v>
          </cell>
        </row>
        <row r="456">
          <cell r="A456" t="str">
            <v>MACHINE, BAGGING, PARTS</v>
          </cell>
        </row>
        <row r="457">
          <cell r="A457" t="str">
            <v>MACHINE, BENDING/SHEARING</v>
          </cell>
        </row>
        <row r="458">
          <cell r="A458" t="str">
            <v>MACHINE, BINDING</v>
          </cell>
        </row>
        <row r="459">
          <cell r="A459" t="str">
            <v>MACHINE, CLEANING</v>
          </cell>
        </row>
        <row r="460">
          <cell r="A460" t="str">
            <v>MACHINE, CLEANING, PARTS</v>
          </cell>
        </row>
        <row r="461">
          <cell r="A461" t="str">
            <v>MACHINE, DRILLING, COMPLETE</v>
          </cell>
        </row>
        <row r="462">
          <cell r="A462" t="str">
            <v>MACHINE, DRILLING, PARTS</v>
          </cell>
        </row>
        <row r="463">
          <cell r="A463" t="str">
            <v>MACHINE, GRINDING, COMPLETE</v>
          </cell>
        </row>
        <row r="464">
          <cell r="A464" t="str">
            <v>MACHINE, GRINDING, PARTS</v>
          </cell>
        </row>
        <row r="465">
          <cell r="A465" t="str">
            <v>MACHINE, IMAGE CODING</v>
          </cell>
        </row>
        <row r="466">
          <cell r="A466" t="str">
            <v>MACHINE, IMAGE CODING, PARTS</v>
          </cell>
        </row>
        <row r="467">
          <cell r="A467" t="str">
            <v>MACHINE, LATHE, COMPLETE</v>
          </cell>
        </row>
        <row r="468">
          <cell r="A468" t="str">
            <v>MACHINE, LATHE, PARTS</v>
          </cell>
        </row>
        <row r="469">
          <cell r="A469" t="str">
            <v>MACHINE, PACKING</v>
          </cell>
        </row>
        <row r="470">
          <cell r="A470" t="str">
            <v>MACHINE, PACKING, PARTS</v>
          </cell>
        </row>
        <row r="471">
          <cell r="A471" t="str">
            <v>MACHINE, PILE DRIVING, COMPLETE</v>
          </cell>
        </row>
        <row r="472">
          <cell r="A472" t="str">
            <v>MACHINE, PILE DRIVING, PARTS</v>
          </cell>
        </row>
        <row r="473">
          <cell r="A473" t="str">
            <v>MACHINE, ROAD MARKING, PARTS</v>
          </cell>
        </row>
        <row r="474">
          <cell r="A474" t="str">
            <v>MACHINE, SEALING, COMPLETE</v>
          </cell>
        </row>
        <row r="475">
          <cell r="A475" t="str">
            <v>MACHINE, SEALING, PARTS</v>
          </cell>
        </row>
        <row r="476">
          <cell r="A476" t="str">
            <v>MACHINE, STITCHING</v>
          </cell>
        </row>
        <row r="477">
          <cell r="A477" t="str">
            <v>MACHINE, STITCHING, PARTS</v>
          </cell>
        </row>
        <row r="478">
          <cell r="A478" t="str">
            <v>MACHINE, SWEEPING, COMPLETE</v>
          </cell>
        </row>
        <row r="479">
          <cell r="A479" t="str">
            <v>MACHINE, SWEEPING, PARTS</v>
          </cell>
        </row>
        <row r="480">
          <cell r="A480" t="str">
            <v>MACHINE, TAPING, PARTS</v>
          </cell>
        </row>
        <row r="481">
          <cell r="A481" t="str">
            <v>MACHINE, TIN FILLING, PARTS</v>
          </cell>
        </row>
        <row r="482">
          <cell r="A482" t="str">
            <v>MACHINE, TIN STRIPPING, PARTS</v>
          </cell>
        </row>
        <row r="483">
          <cell r="A483" t="str">
            <v>MACHINE, TSE, PARTS</v>
          </cell>
        </row>
        <row r="484">
          <cell r="A484" t="str">
            <v>MACHINE, VIBRATOR, COMPLETE</v>
          </cell>
        </row>
        <row r="485">
          <cell r="A485" t="str">
            <v>MACHINE, VIBRATOR, PARTS</v>
          </cell>
        </row>
        <row r="486">
          <cell r="A486" t="str">
            <v>MACHINE, VULCANIZER, COMPLETE</v>
          </cell>
        </row>
        <row r="487">
          <cell r="A487" t="str">
            <v>MACHINE, VULCANIZER, PARTS</v>
          </cell>
        </row>
        <row r="488">
          <cell r="A488" t="str">
            <v>MACHINE, WASHING, PARTS</v>
          </cell>
        </row>
        <row r="489">
          <cell r="A489" t="str">
            <v>MARINE ITEMS</v>
          </cell>
        </row>
        <row r="490">
          <cell r="A490" t="str">
            <v>MARINE TOILET, ELECTRICAL, COMPLETE</v>
          </cell>
        </row>
        <row r="491">
          <cell r="A491" t="str">
            <v>MARINE TOILET, ELECTRICAL, PARTS</v>
          </cell>
        </row>
        <row r="492">
          <cell r="A492" t="str">
            <v>MECHANICAL, GENERAL</v>
          </cell>
        </row>
        <row r="493">
          <cell r="A493" t="str">
            <v>MEDICAL, EQUIPMENT/APPARTUS</v>
          </cell>
        </row>
        <row r="494">
          <cell r="A494" t="str">
            <v>METERING SKID</v>
          </cell>
        </row>
        <row r="495">
          <cell r="A495" t="str">
            <v>METERING SKID, PARTS</v>
          </cell>
        </row>
        <row r="496">
          <cell r="A496" t="str">
            <v>MIXER, COMPLETE</v>
          </cell>
        </row>
        <row r="497">
          <cell r="A497" t="str">
            <v>MIXER, PARTS</v>
          </cell>
        </row>
        <row r="498">
          <cell r="A498" t="str">
            <v>MOTOR GRADER, COMPLETE</v>
          </cell>
        </row>
        <row r="499">
          <cell r="A499" t="str">
            <v>MOTOR GRADER, PARTS</v>
          </cell>
        </row>
        <row r="500">
          <cell r="A500" t="str">
            <v>MOTOR, ELECTRIC</v>
          </cell>
        </row>
        <row r="501">
          <cell r="A501" t="str">
            <v>MOTOR, GEARED, ELECTRIC</v>
          </cell>
        </row>
        <row r="502">
          <cell r="A502" t="str">
            <v>MOTOR, HYDRAULIC</v>
          </cell>
        </row>
        <row r="503">
          <cell r="A503" t="str">
            <v>MOTOR, PARTS</v>
          </cell>
        </row>
        <row r="504">
          <cell r="A504" t="str">
            <v>MUD LINE SUSPENSION SYSTEM</v>
          </cell>
        </row>
        <row r="505">
          <cell r="A505" t="str">
            <v>N2 PLANT, COMPLETE</v>
          </cell>
        </row>
        <row r="506">
          <cell r="A506" t="str">
            <v>NAIL</v>
          </cell>
        </row>
        <row r="507">
          <cell r="A507" t="str">
            <v>NAVIGATION EQUIPMENT</v>
          </cell>
        </row>
        <row r="508">
          <cell r="A508" t="str">
            <v>NETWORK, ACCESSORIES</v>
          </cell>
        </row>
        <row r="509">
          <cell r="A509" t="str">
            <v>NIPPLE, BARREL</v>
          </cell>
        </row>
        <row r="510">
          <cell r="A510" t="str">
            <v>NIPPLE, GREASE</v>
          </cell>
        </row>
        <row r="511">
          <cell r="A511" t="str">
            <v>NIPPLE, HOSE</v>
          </cell>
        </row>
        <row r="512">
          <cell r="A512" t="str">
            <v>NIPPLE, PIPE, BUTT-WELD</v>
          </cell>
        </row>
        <row r="513">
          <cell r="A513" t="str">
            <v>NIPPLE, PIPE, REDUCING, THREADED</v>
          </cell>
        </row>
        <row r="514">
          <cell r="A514" t="str">
            <v>NIPPLE, PIPE, SWAGE</v>
          </cell>
        </row>
        <row r="515">
          <cell r="A515" t="str">
            <v>NIPPLE, PIPE, THREADED</v>
          </cell>
        </row>
        <row r="516">
          <cell r="A516" t="str">
            <v>NIPPLE, PIPE, THREADED, HEXAGONAL</v>
          </cell>
        </row>
        <row r="517">
          <cell r="A517" t="str">
            <v>NIPPLE, TUBE, COMPRESSION TYPE</v>
          </cell>
        </row>
        <row r="518">
          <cell r="A518" t="str">
            <v>NUT, IMPERIAL</v>
          </cell>
        </row>
        <row r="519">
          <cell r="A519" t="str">
            <v>NUT, LOCKING, BEARING</v>
          </cell>
        </row>
        <row r="520">
          <cell r="A520" t="str">
            <v>NUT, METRIC</v>
          </cell>
        </row>
        <row r="521">
          <cell r="A521" t="str">
            <v>NUT, TUBE, COMPRESSION TYPE</v>
          </cell>
        </row>
        <row r="522">
          <cell r="A522" t="str">
            <v>NUT, TUBE, FLARE TYPE</v>
          </cell>
        </row>
        <row r="523">
          <cell r="A523" t="str">
            <v>O-RING, ELASTOMERIC, IMPERIAL</v>
          </cell>
        </row>
        <row r="524">
          <cell r="A524" t="str">
            <v>O-RING, ELASTOMERIC, METRIC</v>
          </cell>
        </row>
        <row r="525">
          <cell r="A525" t="str">
            <v>OFFICE, REQUIREMENTS</v>
          </cell>
        </row>
        <row r="526">
          <cell r="A526" t="str">
            <v>OIL, COOLING</v>
          </cell>
        </row>
        <row r="527">
          <cell r="A527" t="str">
            <v>OIL, FUEL</v>
          </cell>
        </row>
        <row r="528">
          <cell r="A528" t="str">
            <v>OIL, LUBRICATING</v>
          </cell>
        </row>
        <row r="529">
          <cell r="A529" t="str">
            <v>ONE TIME ITEMS, PURCHASE</v>
          </cell>
        </row>
        <row r="530">
          <cell r="A530" t="str">
            <v>PACKAGE UNIT</v>
          </cell>
        </row>
        <row r="531">
          <cell r="A531" t="str">
            <v>PACKAGE UNIT, PARTS</v>
          </cell>
        </row>
        <row r="532">
          <cell r="A532" t="str">
            <v>PACKER, CASING</v>
          </cell>
        </row>
        <row r="533">
          <cell r="A533" t="str">
            <v>PACKING MATERIAL</v>
          </cell>
        </row>
        <row r="534">
          <cell r="A534" t="str">
            <v>PACKING, GLAND</v>
          </cell>
        </row>
        <row r="535">
          <cell r="A535" t="str">
            <v>PACKING, PTFE</v>
          </cell>
        </row>
        <row r="536">
          <cell r="A536" t="str">
            <v>PAINT</v>
          </cell>
        </row>
        <row r="537">
          <cell r="A537" t="str">
            <v>PALLET</v>
          </cell>
        </row>
        <row r="538">
          <cell r="A538" t="str">
            <v>PANEL, ACCESSORIES</v>
          </cell>
        </row>
        <row r="539">
          <cell r="A539" t="str">
            <v>PANEL, COMPLETE</v>
          </cell>
        </row>
        <row r="540">
          <cell r="A540" t="str">
            <v>PAVER MACHINE, COMPLETE</v>
          </cell>
        </row>
        <row r="541">
          <cell r="A541" t="str">
            <v>PAVER MACHINE, PARTS</v>
          </cell>
        </row>
        <row r="542">
          <cell r="A542" t="str">
            <v>PIG LAUNCHER, PARTS</v>
          </cell>
        </row>
        <row r="543">
          <cell r="A543" t="str">
            <v>PILING RIG, COMPLETE</v>
          </cell>
        </row>
        <row r="544">
          <cell r="A544" t="str">
            <v>PILING RIG, PARTS</v>
          </cell>
        </row>
        <row r="545">
          <cell r="A545" t="str">
            <v>PIN, COTTER</v>
          </cell>
        </row>
        <row r="546">
          <cell r="A546" t="str">
            <v>PIN, DOWEL</v>
          </cell>
        </row>
        <row r="547">
          <cell r="A547" t="str">
            <v>PIPE, METALLIC</v>
          </cell>
        </row>
        <row r="548">
          <cell r="A548" t="str">
            <v>PIPE, NON-METALLIC</v>
          </cell>
        </row>
        <row r="549">
          <cell r="A549" t="str">
            <v>PLACER, PARTS</v>
          </cell>
        </row>
        <row r="550">
          <cell r="A550" t="str">
            <v>PLATE, METALLIC</v>
          </cell>
        </row>
        <row r="551">
          <cell r="A551" t="str">
            <v>PLATE, ORIFICE</v>
          </cell>
        </row>
        <row r="552">
          <cell r="A552" t="str">
            <v>PLC</v>
          </cell>
        </row>
        <row r="553">
          <cell r="A553" t="str">
            <v>PLC, PARTS</v>
          </cell>
        </row>
        <row r="554">
          <cell r="A554" t="str">
            <v>PLUG &amp; SOCKET, ELECTRICAL, POWER DISTRIBUTION</v>
          </cell>
        </row>
        <row r="555">
          <cell r="A555" t="str">
            <v>PLUG, ELECTRICAL, POWER DISTRIBUTION</v>
          </cell>
        </row>
        <row r="556">
          <cell r="A556" t="str">
            <v>PLUG, PIPE, SOCKET WELD</v>
          </cell>
        </row>
        <row r="557">
          <cell r="A557" t="str">
            <v>PLUG, PIPE, THERMOPLASTIC</v>
          </cell>
        </row>
        <row r="558">
          <cell r="A558" t="str">
            <v>PLUG, PIPE, THREADED</v>
          </cell>
        </row>
        <row r="559">
          <cell r="A559" t="str">
            <v>PLUG, TUBE, COMPRESSION TYPE</v>
          </cell>
        </row>
        <row r="560">
          <cell r="A560" t="str">
            <v>PLUMBING &amp; SANITARY MATERIAL</v>
          </cell>
        </row>
        <row r="561">
          <cell r="A561" t="str">
            <v>PLUMMER BLOCK</v>
          </cell>
        </row>
        <row r="562">
          <cell r="A562" t="str">
            <v>PLUMMER BLOCK, PARTS</v>
          </cell>
        </row>
        <row r="563">
          <cell r="A563" t="str">
            <v>POSITIONER, VALVE, ELECTRO-PNEUMATIC</v>
          </cell>
        </row>
        <row r="564">
          <cell r="A564" t="str">
            <v>POWER SUPPLY</v>
          </cell>
        </row>
        <row r="565">
          <cell r="A565" t="str">
            <v>PRE-HEATER</v>
          </cell>
        </row>
        <row r="566">
          <cell r="A566" t="str">
            <v>PRE-HEATER, PARTS</v>
          </cell>
        </row>
        <row r="567">
          <cell r="A567" t="str">
            <v>PRINTER</v>
          </cell>
        </row>
        <row r="568">
          <cell r="A568" t="str">
            <v>PRINTER, PARTS</v>
          </cell>
        </row>
        <row r="569">
          <cell r="A569" t="str">
            <v>PROJECT MATERIAL</v>
          </cell>
        </row>
        <row r="570">
          <cell r="A570" t="str">
            <v>PROJECTOR</v>
          </cell>
        </row>
        <row r="571">
          <cell r="A571" t="str">
            <v>PROPELLOR, PARTS</v>
          </cell>
        </row>
        <row r="572">
          <cell r="A572" t="str">
            <v>PUBLIC ADDRESS SYSTEMS, PARTS</v>
          </cell>
        </row>
        <row r="573">
          <cell r="A573" t="str">
            <v>PULLEY BLOCK, CHAIN</v>
          </cell>
        </row>
        <row r="574">
          <cell r="A574" t="str">
            <v>PULLEY BLOCK, CHAIN, PARTS</v>
          </cell>
        </row>
        <row r="575">
          <cell r="A575" t="str">
            <v>PULLEY, CONVEYOR</v>
          </cell>
        </row>
        <row r="576">
          <cell r="A576" t="str">
            <v>PULLEY, CONVEYOR, PARTS</v>
          </cell>
        </row>
        <row r="577">
          <cell r="A577" t="str">
            <v>PULLEY, TRANSMISSION</v>
          </cell>
        </row>
        <row r="578">
          <cell r="A578" t="str">
            <v>PUMP, CENTRIFUGAL, COMPLETE</v>
          </cell>
        </row>
        <row r="579">
          <cell r="A579" t="str">
            <v>PUMP, CENTRIFUGAL, PARTS</v>
          </cell>
        </row>
        <row r="580">
          <cell r="A580" t="str">
            <v>PUMP, COMPLETE</v>
          </cell>
        </row>
        <row r="581">
          <cell r="A581" t="str">
            <v>PUMP, DIAPHRAGM</v>
          </cell>
        </row>
        <row r="582">
          <cell r="A582" t="str">
            <v>PUMP, GEAR, COMPLETE</v>
          </cell>
        </row>
        <row r="583">
          <cell r="A583" t="str">
            <v>PUMP, GEAR, PARTS</v>
          </cell>
        </row>
        <row r="584">
          <cell r="A584" t="str">
            <v>PUMP, HYDRAULIC</v>
          </cell>
        </row>
        <row r="585">
          <cell r="A585" t="str">
            <v>PUMP, HYDRAULIC, PARTS</v>
          </cell>
        </row>
        <row r="586">
          <cell r="A586" t="str">
            <v>PUMP, PARTS</v>
          </cell>
        </row>
        <row r="587">
          <cell r="A587" t="str">
            <v>PUMP, PISTON, COMPLETE</v>
          </cell>
        </row>
        <row r="588">
          <cell r="A588" t="str">
            <v>PUMP, PISTON, PARTS</v>
          </cell>
        </row>
        <row r="589">
          <cell r="A589" t="str">
            <v>PUMP, RECIPROCATING, COMPLETE</v>
          </cell>
        </row>
        <row r="590">
          <cell r="A590" t="str">
            <v>PUMP, RECIPROCATING, PARTS</v>
          </cell>
        </row>
        <row r="591">
          <cell r="A591" t="str">
            <v>PUMP, SCREW</v>
          </cell>
        </row>
        <row r="592">
          <cell r="A592" t="str">
            <v>PUMP, SCREW, PARTS</v>
          </cell>
        </row>
        <row r="593">
          <cell r="A593" t="str">
            <v>PURIFIER, COMPLETE</v>
          </cell>
        </row>
        <row r="594">
          <cell r="A594" t="str">
            <v>PURIFIER, PARTS</v>
          </cell>
        </row>
        <row r="595">
          <cell r="A595" t="str">
            <v>PUSH BUTTON</v>
          </cell>
        </row>
        <row r="596">
          <cell r="A596" t="str">
            <v>PUSH BUTTON STATION, ELECTRICAL</v>
          </cell>
        </row>
        <row r="597">
          <cell r="A597" t="str">
            <v>RAILWAY MATERIAL</v>
          </cell>
        </row>
        <row r="598">
          <cell r="A598" t="str">
            <v>REACTOR</v>
          </cell>
        </row>
        <row r="599">
          <cell r="A599" t="str">
            <v>REACTOR, PARTS</v>
          </cell>
        </row>
        <row r="600">
          <cell r="A600" t="str">
            <v>RECEIVER</v>
          </cell>
        </row>
        <row r="601">
          <cell r="A601" t="str">
            <v>RECEPTACLE, ELECTRICAL</v>
          </cell>
        </row>
        <row r="602">
          <cell r="A602" t="str">
            <v>RECLAMIER, COMPLETE</v>
          </cell>
        </row>
        <row r="603">
          <cell r="A603" t="str">
            <v>RECLAMIER, PARTS</v>
          </cell>
        </row>
        <row r="604">
          <cell r="A604" t="str">
            <v>RECTIFIER, COMPLETE</v>
          </cell>
        </row>
        <row r="605">
          <cell r="A605" t="str">
            <v>RECTIFIER, PARTS</v>
          </cell>
        </row>
        <row r="606">
          <cell r="A606" t="str">
            <v>REDUCER, PIPE, CONCENTRIC, BUTT-WELD</v>
          </cell>
        </row>
        <row r="607">
          <cell r="A607" t="str">
            <v>REDUCER, PIPE, CONCENTRIC, SOCKET WELD</v>
          </cell>
        </row>
        <row r="608">
          <cell r="A608" t="str">
            <v>REDUCER, PIPE, ECCENTRIC, BUTT-WELD</v>
          </cell>
        </row>
        <row r="609">
          <cell r="A609" t="str">
            <v>REDUCER, PIPE, ECCENTRIC, SOCKET WELD</v>
          </cell>
        </row>
        <row r="610">
          <cell r="A610" t="str">
            <v>REDUCER, PIPE, ELECTROFUSION</v>
          </cell>
        </row>
        <row r="611">
          <cell r="A611" t="str">
            <v>REDUCER, PIPE, FLANGED</v>
          </cell>
        </row>
        <row r="612">
          <cell r="A612" t="str">
            <v>REDUCER, PIPE, SOCKET WELD</v>
          </cell>
        </row>
        <row r="613">
          <cell r="A613" t="str">
            <v>REDUCER, PIPE, THERMOPLASTIC</v>
          </cell>
        </row>
        <row r="614">
          <cell r="A614" t="str">
            <v>REDUCER, PIPE, THREADED</v>
          </cell>
        </row>
        <row r="615">
          <cell r="A615" t="str">
            <v>REDUCER, TUBE, COMPRESSION TYPE</v>
          </cell>
        </row>
        <row r="616">
          <cell r="A616" t="str">
            <v>REFRACTORY, MATERIALS</v>
          </cell>
        </row>
        <row r="617">
          <cell r="A617" t="str">
            <v>REFRIGERATION SYSTEM, COMPLETE</v>
          </cell>
        </row>
        <row r="618">
          <cell r="A618" t="str">
            <v>REGULATOR, FILTER</v>
          </cell>
        </row>
        <row r="619">
          <cell r="A619" t="str">
            <v>REGULATOR, MASS</v>
          </cell>
        </row>
        <row r="620">
          <cell r="A620" t="str">
            <v>REGULATOR, PARTS</v>
          </cell>
        </row>
        <row r="621">
          <cell r="A621" t="str">
            <v>REGULATOR, PRESSURE</v>
          </cell>
        </row>
        <row r="622">
          <cell r="A622" t="str">
            <v>REGULATOR, VOLTAGE</v>
          </cell>
        </row>
        <row r="623">
          <cell r="A623" t="str">
            <v>RELAY, ELECTRICAL</v>
          </cell>
        </row>
        <row r="624">
          <cell r="A624" t="str">
            <v>RELAY, PARTS</v>
          </cell>
        </row>
        <row r="625">
          <cell r="A625" t="str">
            <v>RESISTOR</v>
          </cell>
        </row>
        <row r="626">
          <cell r="A626" t="str">
            <v>RIVET</v>
          </cell>
        </row>
        <row r="627">
          <cell r="A627" t="str">
            <v>RO PLANT, COMPLETE</v>
          </cell>
        </row>
        <row r="628">
          <cell r="A628" t="str">
            <v>RO PLANT, PARTS</v>
          </cell>
        </row>
        <row r="629">
          <cell r="A629" t="str">
            <v>ROAD ROLLER, PARTS</v>
          </cell>
        </row>
        <row r="630">
          <cell r="A630" t="str">
            <v>ROD, WELDING</v>
          </cell>
        </row>
        <row r="631">
          <cell r="A631" t="str">
            <v>ROLLER MACHINE, COMPLETE</v>
          </cell>
        </row>
        <row r="632">
          <cell r="A632" t="str">
            <v>ROLLER MACHINE, PARTS</v>
          </cell>
        </row>
        <row r="633">
          <cell r="A633" t="str">
            <v>ROPE, WIRE</v>
          </cell>
        </row>
        <row r="634">
          <cell r="A634" t="str">
            <v>SADDLE, METALLIC</v>
          </cell>
        </row>
        <row r="635">
          <cell r="A635" t="str">
            <v>SADDLE, NON-METALLIC</v>
          </cell>
        </row>
        <row r="636">
          <cell r="A636" t="str">
            <v>SAFETY ITEM</v>
          </cell>
        </row>
        <row r="637">
          <cell r="A637" t="str">
            <v>SCANNER, , , -</v>
          </cell>
        </row>
        <row r="638">
          <cell r="A638" t="str">
            <v>SCREEN, VIBRATING, COMPLETE</v>
          </cell>
        </row>
        <row r="639">
          <cell r="A639" t="str">
            <v>SCREW, HEXAGON HEAD</v>
          </cell>
        </row>
        <row r="640">
          <cell r="A640" t="str">
            <v>SCREW, HEXAGON SOCKET</v>
          </cell>
        </row>
        <row r="641">
          <cell r="A641" t="str">
            <v>SCREW, JACK</v>
          </cell>
        </row>
        <row r="642">
          <cell r="A642" t="str">
            <v>SCREW, MACHINE</v>
          </cell>
        </row>
        <row r="643">
          <cell r="A643" t="str">
            <v>SCREW, SELF-TAPPING</v>
          </cell>
        </row>
        <row r="644">
          <cell r="A644" t="str">
            <v>SCREW, SOCKET HEAD</v>
          </cell>
        </row>
        <row r="645">
          <cell r="A645" t="str">
            <v>SCREW, WOOD</v>
          </cell>
        </row>
        <row r="646">
          <cell r="A646" t="str">
            <v>SEAL, DOWTY</v>
          </cell>
        </row>
        <row r="647">
          <cell r="A647" t="str">
            <v>SEAL, MECHANICAL</v>
          </cell>
        </row>
        <row r="648">
          <cell r="A648" t="str">
            <v>SEAL, MECHANICAL, PARTS</v>
          </cell>
        </row>
        <row r="649">
          <cell r="A649" t="str">
            <v>SEAL, OIL, IMPERIAL</v>
          </cell>
        </row>
        <row r="650">
          <cell r="A650" t="str">
            <v>SEAL, OIL, METRIC</v>
          </cell>
        </row>
        <row r="651">
          <cell r="A651" t="str">
            <v>SEAL, RING</v>
          </cell>
        </row>
        <row r="652">
          <cell r="A652" t="str">
            <v>SEARCH LIGHT, COMPLETE</v>
          </cell>
        </row>
        <row r="653">
          <cell r="A653" t="str">
            <v>SEARCH LIGHT, PARTS</v>
          </cell>
        </row>
        <row r="654">
          <cell r="A654" t="str">
            <v>SECURITY ITEM</v>
          </cell>
        </row>
        <row r="655">
          <cell r="A655" t="str">
            <v>SEMI-CONDUCTORS</v>
          </cell>
        </row>
        <row r="656">
          <cell r="A656" t="str">
            <v>SENSOR, MEASURING</v>
          </cell>
        </row>
        <row r="657">
          <cell r="A657" t="str">
            <v>SEPARATOR, COMPLETE</v>
          </cell>
        </row>
        <row r="658">
          <cell r="A658" t="str">
            <v>SEPARATOR, PARTS</v>
          </cell>
        </row>
        <row r="659">
          <cell r="A659" t="str">
            <v>SHACKLE, LIFTING EQUIPMENT</v>
          </cell>
        </row>
        <row r="660">
          <cell r="A660" t="str">
            <v>SHACKLE, ROPE</v>
          </cell>
        </row>
        <row r="661">
          <cell r="A661" t="str">
            <v>SHAFT, TRANSMISSION</v>
          </cell>
        </row>
        <row r="662">
          <cell r="A662" t="str">
            <v>SHEET, METALLIC</v>
          </cell>
        </row>
        <row r="663">
          <cell r="A663" t="str">
            <v>SHEET, NON-METALLIC</v>
          </cell>
        </row>
        <row r="664">
          <cell r="A664" t="str">
            <v>SHIM</v>
          </cell>
        </row>
        <row r="665">
          <cell r="A665" t="str">
            <v>SIGHT GLASS</v>
          </cell>
        </row>
        <row r="666">
          <cell r="A666" t="str">
            <v>SIGNAGE BOARD</v>
          </cell>
        </row>
        <row r="667">
          <cell r="A667" t="str">
            <v>SILO, COMPLETE</v>
          </cell>
        </row>
        <row r="668">
          <cell r="A668" t="str">
            <v>SILO, PARTS</v>
          </cell>
        </row>
        <row r="669">
          <cell r="A669" t="str">
            <v>SKY CLIMBER, PARTS</v>
          </cell>
        </row>
        <row r="670">
          <cell r="A670" t="str">
            <v>SLEEVE, BEARING, METRIC</v>
          </cell>
        </row>
        <row r="671">
          <cell r="A671" t="str">
            <v>SLEEVE, ELECTRICAL</v>
          </cell>
        </row>
        <row r="672">
          <cell r="A672" t="str">
            <v>SLEEVE, INSULATION, ELECTRICAL</v>
          </cell>
        </row>
        <row r="673">
          <cell r="A673" t="str">
            <v>SLEEVE, PIPE</v>
          </cell>
        </row>
        <row r="674">
          <cell r="A674" t="str">
            <v>SLEEVE, PIPE, ACCESSORIES</v>
          </cell>
        </row>
        <row r="675">
          <cell r="A675" t="str">
            <v>SLINGS, CHAIN</v>
          </cell>
        </row>
        <row r="676">
          <cell r="A676" t="str">
            <v>SLINGS, WEB</v>
          </cell>
        </row>
        <row r="677">
          <cell r="A677" t="str">
            <v>SLINGS, WIRE ROPE</v>
          </cell>
        </row>
        <row r="678">
          <cell r="A678" t="str">
            <v>SOCKET, ELECTRICAL</v>
          </cell>
        </row>
        <row r="679">
          <cell r="A679" t="str">
            <v>SOCKET, PIPE, FLANGED</v>
          </cell>
        </row>
        <row r="680">
          <cell r="A680" t="str">
            <v>SOCKET, PIPE, THERMOPLASTIC</v>
          </cell>
        </row>
        <row r="681">
          <cell r="A681" t="str">
            <v>SOCKET, PIPE, THREADED</v>
          </cell>
        </row>
        <row r="682">
          <cell r="A682" t="str">
            <v>SPARK ARRESTOR</v>
          </cell>
        </row>
        <row r="683">
          <cell r="A683" t="str">
            <v>SPM, PARTS</v>
          </cell>
        </row>
        <row r="684">
          <cell r="A684" t="str">
            <v>SPOOL, CASING HEAD</v>
          </cell>
        </row>
        <row r="685">
          <cell r="A685" t="str">
            <v>SPOOL, TUBING HEAD</v>
          </cell>
        </row>
        <row r="686">
          <cell r="A686" t="str">
            <v>SPOOLS</v>
          </cell>
        </row>
        <row r="687">
          <cell r="A687" t="str">
            <v>SPORTS, ARTICLES</v>
          </cell>
        </row>
        <row r="688">
          <cell r="A688" t="str">
            <v>SPRAYER, BITUMEN, PARTS</v>
          </cell>
        </row>
        <row r="689">
          <cell r="A689" t="str">
            <v>SPREADER, COMPLETE</v>
          </cell>
        </row>
        <row r="690">
          <cell r="A690" t="str">
            <v>SPREADER, PARTS</v>
          </cell>
        </row>
        <row r="691">
          <cell r="A691" t="str">
            <v>SPRING, WIRE</v>
          </cell>
        </row>
        <row r="692">
          <cell r="A692" t="str">
            <v>SPROCKET, TRANSMISSION</v>
          </cell>
        </row>
        <row r="693">
          <cell r="A693" t="str">
            <v>STACKER, COMPLETE</v>
          </cell>
        </row>
        <row r="694">
          <cell r="A694" t="str">
            <v>STACKER, PARTS</v>
          </cell>
        </row>
        <row r="695">
          <cell r="A695" t="str">
            <v>STARTER, MOTOR</v>
          </cell>
        </row>
        <row r="696">
          <cell r="A696" t="str">
            <v>STARTER, MOTOR, PARTS</v>
          </cell>
        </row>
        <row r="697">
          <cell r="A697" t="str">
            <v>STATIONERY ITEM</v>
          </cell>
        </row>
        <row r="698">
          <cell r="A698" t="str">
            <v>STATOLIZER, PARTS</v>
          </cell>
        </row>
        <row r="699">
          <cell r="A699" t="str">
            <v>STEAM TRAP</v>
          </cell>
        </row>
        <row r="700">
          <cell r="A700" t="str">
            <v>STEAM TRAP, PARTS</v>
          </cell>
        </row>
        <row r="701">
          <cell r="A701" t="str">
            <v>STONER, PARTS</v>
          </cell>
        </row>
        <row r="702">
          <cell r="A702" t="str">
            <v>STP, COMPLETE</v>
          </cell>
        </row>
        <row r="703">
          <cell r="A703" t="str">
            <v>STP, PARTS</v>
          </cell>
        </row>
        <row r="704">
          <cell r="A704" t="str">
            <v>STRAINER, PIPE, BUCKET TYPE</v>
          </cell>
        </row>
        <row r="705">
          <cell r="A705" t="str">
            <v>STRAINER, PIPE, TEE-TYPE, FLANGED</v>
          </cell>
        </row>
        <row r="706">
          <cell r="A706" t="str">
            <v>STRAINER, PIPE, Y-TYPE, FLANGED</v>
          </cell>
        </row>
        <row r="707">
          <cell r="A707" t="str">
            <v>STRAINER, PIPE, Y-TYPE, SOCKET WELD</v>
          </cell>
        </row>
        <row r="708">
          <cell r="A708" t="str">
            <v>STRAINER, PIPE, Y-TYPE, THREADED</v>
          </cell>
        </row>
        <row r="709">
          <cell r="A709" t="str">
            <v>STRIP</v>
          </cell>
        </row>
        <row r="710">
          <cell r="A710" t="str">
            <v>STUB-BEND</v>
          </cell>
        </row>
        <row r="711">
          <cell r="A711" t="str">
            <v>STUB-END, PIPE, BUTT-WELD</v>
          </cell>
        </row>
        <row r="712">
          <cell r="A712" t="str">
            <v>STUB-END, PIPE, THERMOPLASTIC</v>
          </cell>
        </row>
        <row r="713">
          <cell r="A713" t="str">
            <v>STUDBOLT, WITH NUT</v>
          </cell>
        </row>
        <row r="714">
          <cell r="A714" t="str">
            <v>STUDBOLT, WITHOUT NUT</v>
          </cell>
        </row>
        <row r="715">
          <cell r="A715" t="str">
            <v>SWITCH BOX</v>
          </cell>
        </row>
        <row r="716">
          <cell r="A716" t="str">
            <v>SWITCH FUSE UNIT</v>
          </cell>
        </row>
        <row r="717">
          <cell r="A717" t="str">
            <v>SWITCH, DIFFERENTIAL PRESSURE</v>
          </cell>
        </row>
        <row r="718">
          <cell r="A718" t="str">
            <v>SWITCH, ELECTRICAL</v>
          </cell>
        </row>
        <row r="719">
          <cell r="A719" t="str">
            <v>SWITCH, FLOW</v>
          </cell>
        </row>
        <row r="720">
          <cell r="A720" t="str">
            <v>SWITCH, LEVEL, FLANGED</v>
          </cell>
        </row>
        <row r="721">
          <cell r="A721" t="str">
            <v>SWITCH, LEVEL, THREADED</v>
          </cell>
        </row>
        <row r="722">
          <cell r="A722" t="str">
            <v>SWITCH, LIMIT</v>
          </cell>
        </row>
        <row r="723">
          <cell r="A723" t="str">
            <v>SWITCH, PRESSURE</v>
          </cell>
        </row>
        <row r="724">
          <cell r="A724" t="str">
            <v>SWITCH, PROXIMITY, INDUCTIVE/CAPACITIVE</v>
          </cell>
        </row>
        <row r="725">
          <cell r="A725" t="str">
            <v>SWITCH, SELECTOR</v>
          </cell>
        </row>
        <row r="726">
          <cell r="A726" t="str">
            <v>SWITCH, TEMPERATURE</v>
          </cell>
        </row>
        <row r="727">
          <cell r="A727" t="str">
            <v>SWITCH-SOCKET, ELECTRICAL</v>
          </cell>
        </row>
        <row r="728">
          <cell r="A728" t="str">
            <v>TANKS, ACCESSORIES</v>
          </cell>
        </row>
        <row r="729">
          <cell r="A729" t="str">
            <v>TANKS, COMPLETE</v>
          </cell>
        </row>
        <row r="730">
          <cell r="A730" t="str">
            <v>TAPE, GENERAL</v>
          </cell>
        </row>
        <row r="731">
          <cell r="A731" t="str">
            <v>TAPE, INSULATION, ELECTRICAL</v>
          </cell>
        </row>
        <row r="732">
          <cell r="A732" t="str">
            <v>TAPE, PROTECTION</v>
          </cell>
        </row>
        <row r="733">
          <cell r="A733" t="str">
            <v>TEE, PIPE, EQUAL, BUTT-WELD</v>
          </cell>
        </row>
        <row r="734">
          <cell r="A734" t="str">
            <v>TEE, PIPE, EQUAL, ELECTROFUSION</v>
          </cell>
        </row>
        <row r="735">
          <cell r="A735" t="str">
            <v>TEE, PIPE, EQUAL, FLANGED</v>
          </cell>
        </row>
        <row r="736">
          <cell r="A736" t="str">
            <v>TEE, PIPE, EQUAL, SOCKET WELD</v>
          </cell>
        </row>
        <row r="737">
          <cell r="A737" t="str">
            <v>TEE, PIPE, EQUAL, THERMOPLASTIC</v>
          </cell>
        </row>
        <row r="738">
          <cell r="A738" t="str">
            <v>TEE, PIPE, EQUAL, THREADED</v>
          </cell>
        </row>
        <row r="739">
          <cell r="A739" t="str">
            <v>TEE, PIPE, REDUCING, BUTT-WELD</v>
          </cell>
        </row>
        <row r="740">
          <cell r="A740" t="str">
            <v>TEE, PIPE, REDUCING, FLANGED</v>
          </cell>
        </row>
        <row r="741">
          <cell r="A741" t="str">
            <v>TEE, PIPE, REDUCING, SOCKET WELD</v>
          </cell>
        </row>
        <row r="742">
          <cell r="A742" t="str">
            <v>TEE, PIPE, REDUCING, THERMOPLASTIC</v>
          </cell>
        </row>
        <row r="743">
          <cell r="A743" t="str">
            <v>TEE, PIPE, REDUCING, THREADED</v>
          </cell>
        </row>
        <row r="744">
          <cell r="A744" t="str">
            <v>TEE, TUBE, COMPRESSION TYPE</v>
          </cell>
        </row>
        <row r="745">
          <cell r="A745" t="str">
            <v>TELECOMMUNICATION, EQUIPMENT</v>
          </cell>
        </row>
        <row r="746">
          <cell r="A746" t="str">
            <v>TELECOMMUNICATION, EQUIPMENT, PARTS</v>
          </cell>
        </row>
        <row r="747">
          <cell r="A747" t="str">
            <v>TELEHANDLER, PARTS</v>
          </cell>
        </row>
        <row r="748">
          <cell r="A748" t="str">
            <v>TELEMETRY SYSTEM, COMPLETE</v>
          </cell>
        </row>
        <row r="749">
          <cell r="A749" t="str">
            <v>TELEMETRY SYSTEM, PARTS</v>
          </cell>
        </row>
        <row r="750">
          <cell r="A750" t="str">
            <v>TESTING EQUIPMENT</v>
          </cell>
        </row>
        <row r="751">
          <cell r="A751" t="str">
            <v>THERMOMETER, DIAL, BI-METAL</v>
          </cell>
        </row>
        <row r="752">
          <cell r="A752" t="str">
            <v>THERMOMETER, GLASS</v>
          </cell>
        </row>
        <row r="753">
          <cell r="A753" t="str">
            <v>THERMOWELL, FLANGED</v>
          </cell>
        </row>
        <row r="754">
          <cell r="A754" t="str">
            <v>THERMOWELL, THREADED</v>
          </cell>
        </row>
        <row r="755">
          <cell r="A755" t="str">
            <v>THIMBLE, ROPE</v>
          </cell>
        </row>
        <row r="756">
          <cell r="A756" t="str">
            <v>THINNER, PAINT</v>
          </cell>
        </row>
        <row r="757">
          <cell r="A757" t="str">
            <v>TIE, CABLE</v>
          </cell>
        </row>
        <row r="758">
          <cell r="A758" t="str">
            <v>TIMER</v>
          </cell>
        </row>
        <row r="759">
          <cell r="A759" t="str">
            <v>TIPPER</v>
          </cell>
        </row>
        <row r="760">
          <cell r="A760" t="str">
            <v>TIPPER, PARTS</v>
          </cell>
        </row>
        <row r="761">
          <cell r="A761" t="str">
            <v>TOOLS, ACCESSORIES</v>
          </cell>
        </row>
        <row r="762">
          <cell r="A762" t="str">
            <v>TOOLS, DRILL</v>
          </cell>
        </row>
        <row r="763">
          <cell r="A763" t="str">
            <v>TOOLS, GENERAL</v>
          </cell>
        </row>
        <row r="764">
          <cell r="A764" t="str">
            <v>TOOLS, HYDRAULIC</v>
          </cell>
        </row>
        <row r="765">
          <cell r="A765" t="str">
            <v>TOOLS, JACK, COMPLETE</v>
          </cell>
        </row>
        <row r="766">
          <cell r="A766" t="str">
            <v>TOOLS, JACK, PARTS</v>
          </cell>
        </row>
        <row r="767">
          <cell r="A767" t="str">
            <v>TOOLS, PNEUMATIC</v>
          </cell>
        </row>
        <row r="768">
          <cell r="A768" t="str">
            <v>TOOLS, PNEUMATIC, PARTS</v>
          </cell>
        </row>
        <row r="769">
          <cell r="A769" t="str">
            <v>TOOLS, SURVEYING INSTRUMENTS</v>
          </cell>
        </row>
        <row r="770">
          <cell r="A770" t="str">
            <v>TOOLS, TAPS</v>
          </cell>
        </row>
        <row r="771">
          <cell r="A771" t="str">
            <v>TOWER, TRANSMISSION</v>
          </cell>
        </row>
        <row r="772">
          <cell r="A772" t="str">
            <v>TOWING HOOK, COMPLETE</v>
          </cell>
        </row>
        <row r="773">
          <cell r="A773" t="str">
            <v>TOWING HOOK, PARTS</v>
          </cell>
        </row>
        <row r="774">
          <cell r="A774" t="str">
            <v>TRACTOR, COMPLETE</v>
          </cell>
        </row>
        <row r="775">
          <cell r="A775" t="str">
            <v>TRACTOR, PARTS</v>
          </cell>
        </row>
        <row r="776">
          <cell r="A776" t="str">
            <v>TRANSDUCER</v>
          </cell>
        </row>
        <row r="777">
          <cell r="A777" t="str">
            <v>TRANSFORMER, CONTROL</v>
          </cell>
        </row>
        <row r="778">
          <cell r="A778" t="str">
            <v>TRANSFORMER, CURRENT</v>
          </cell>
        </row>
        <row r="779">
          <cell r="A779" t="str">
            <v>TRANSFORMER, ELECTRICAL</v>
          </cell>
        </row>
        <row r="780">
          <cell r="A780" t="str">
            <v>TRANSFORMER, PARTS</v>
          </cell>
        </row>
        <row r="781">
          <cell r="A781" t="str">
            <v>TRANSFORMER, POTENTIAL</v>
          </cell>
        </row>
        <row r="782">
          <cell r="A782" t="str">
            <v>TRANSISTOR</v>
          </cell>
        </row>
        <row r="783">
          <cell r="A783" t="str">
            <v>TRANSMITTER, FLOW</v>
          </cell>
        </row>
        <row r="784">
          <cell r="A784" t="str">
            <v>TRANSMITTER, LEVEL</v>
          </cell>
        </row>
        <row r="785">
          <cell r="A785" t="str">
            <v>TRANSMITTER, PRESSURE</v>
          </cell>
        </row>
        <row r="786">
          <cell r="A786" t="str">
            <v>TRANSMITTER, TEMPERATURE</v>
          </cell>
        </row>
        <row r="787">
          <cell r="A787" t="str">
            <v>TRANSPLANTER, COMPLETE</v>
          </cell>
        </row>
        <row r="788">
          <cell r="A788" t="str">
            <v>TRANSPLANTER, PARTS</v>
          </cell>
        </row>
        <row r="789">
          <cell r="A789" t="str">
            <v>TRAY, CABLE</v>
          </cell>
        </row>
        <row r="790">
          <cell r="A790" t="str">
            <v>TROLLEY, COMPLETE</v>
          </cell>
        </row>
        <row r="791">
          <cell r="A791" t="str">
            <v>TROLLEY, PARTS</v>
          </cell>
        </row>
        <row r="792">
          <cell r="A792" t="str">
            <v>TRUCK</v>
          </cell>
        </row>
        <row r="793">
          <cell r="A793" t="str">
            <v>TUBE, METALLIC</v>
          </cell>
        </row>
        <row r="794">
          <cell r="A794" t="str">
            <v>TUBE, NON-METALLIC</v>
          </cell>
        </row>
        <row r="795">
          <cell r="A795" t="str">
            <v>TUBE, TYRE, AUTOMOBILE</v>
          </cell>
        </row>
        <row r="796">
          <cell r="A796" t="str">
            <v>TUBING, COMPLETE</v>
          </cell>
        </row>
        <row r="797">
          <cell r="A797" t="str">
            <v>TUBING, PUB JOINT</v>
          </cell>
        </row>
        <row r="798">
          <cell r="A798" t="str">
            <v>TUG, COMPLETE</v>
          </cell>
        </row>
        <row r="799">
          <cell r="A799" t="str">
            <v>TUG, PARTS</v>
          </cell>
        </row>
        <row r="800">
          <cell r="A800" t="str">
            <v>TUGGER WINCH, HYDRUALIC, PARTS</v>
          </cell>
        </row>
        <row r="801">
          <cell r="A801" t="str">
            <v>TURBINE, COMPLETE</v>
          </cell>
        </row>
        <row r="802">
          <cell r="A802" t="str">
            <v>TURBINE, PARTS</v>
          </cell>
        </row>
        <row r="803">
          <cell r="A803" t="str">
            <v>TURBOCHARGER, COMPLETE</v>
          </cell>
        </row>
        <row r="804">
          <cell r="A804" t="str">
            <v>TURBOCHARGER, PARTS</v>
          </cell>
        </row>
        <row r="805">
          <cell r="A805" t="str">
            <v>TURN BUCKLE</v>
          </cell>
        </row>
        <row r="806">
          <cell r="A806" t="str">
            <v>TYRE, PNEUMATIC, VEHICLE</v>
          </cell>
        </row>
        <row r="807">
          <cell r="A807" t="str">
            <v>UNIDENTIFIED ITEMS</v>
          </cell>
        </row>
        <row r="808">
          <cell r="A808" t="str">
            <v>UNION, PIPE, THERMOPLASTIC</v>
          </cell>
        </row>
        <row r="809">
          <cell r="A809" t="str">
            <v>UNION, PIPE, THREADED</v>
          </cell>
        </row>
        <row r="810">
          <cell r="A810" t="str">
            <v>UNION, TUBE, COMPRESSION TYPE</v>
          </cell>
        </row>
        <row r="811">
          <cell r="A811" t="str">
            <v>UNION, TUBE, FLARE TYPE</v>
          </cell>
        </row>
        <row r="812">
          <cell r="A812" t="str">
            <v>UPS, ON LINE</v>
          </cell>
        </row>
        <row r="813">
          <cell r="A813" t="str">
            <v>UPS, PARTS</v>
          </cell>
        </row>
        <row r="814">
          <cell r="A814" t="str">
            <v>VALVE, BALL, BUTT-WELD</v>
          </cell>
        </row>
        <row r="815">
          <cell r="A815" t="str">
            <v>VALVE, BALL, FLANGED</v>
          </cell>
        </row>
        <row r="816">
          <cell r="A816" t="str">
            <v>VALVE, BALL, PARTS</v>
          </cell>
        </row>
        <row r="817">
          <cell r="A817" t="str">
            <v>VALVE, BALL, SOCKET WELD</v>
          </cell>
        </row>
        <row r="818">
          <cell r="A818" t="str">
            <v>VALVE, BALL, THREADED</v>
          </cell>
        </row>
        <row r="819">
          <cell r="A819" t="str">
            <v>VALVE, BLEED, THREADED</v>
          </cell>
        </row>
        <row r="820">
          <cell r="A820" t="str">
            <v>VALVE, BUTTERFLY, DOUBLE FLANGED TYPE</v>
          </cell>
        </row>
        <row r="821">
          <cell r="A821" t="str">
            <v>VALVE, BUTTERFLY, LUG TYPE</v>
          </cell>
        </row>
        <row r="822">
          <cell r="A822" t="str">
            <v>VALVE, BUTTERFLY, MONO-FLANGE TYPE</v>
          </cell>
        </row>
        <row r="823">
          <cell r="A823" t="str">
            <v>VALVE, BUTTERFLY, PARTS</v>
          </cell>
        </row>
        <row r="824">
          <cell r="A824" t="str">
            <v>VALVE, BUTTERFLY, WAFER TYPE</v>
          </cell>
        </row>
        <row r="825">
          <cell r="A825" t="str">
            <v>VALVE, CHECK, BUTT-WELD</v>
          </cell>
        </row>
        <row r="826">
          <cell r="A826" t="str">
            <v>VALVE, CHECK, FLANGED</v>
          </cell>
        </row>
        <row r="827">
          <cell r="A827" t="str">
            <v>VALVE, CHECK, SOCKET WELD</v>
          </cell>
        </row>
        <row r="828">
          <cell r="A828" t="str">
            <v>VALVE, CHECK, THREADED</v>
          </cell>
        </row>
        <row r="829">
          <cell r="A829" t="str">
            <v>VALVE, CHECK, WAFER TYPE</v>
          </cell>
        </row>
        <row r="830">
          <cell r="A830" t="str">
            <v>VALVE, CONTROL, BUTT-WELD</v>
          </cell>
        </row>
        <row r="831">
          <cell r="A831" t="str">
            <v>VALVE, CONTROL, FLANGED</v>
          </cell>
        </row>
        <row r="832">
          <cell r="A832" t="str">
            <v>VALVE, CONTROL, PARTS</v>
          </cell>
        </row>
        <row r="833">
          <cell r="A833" t="str">
            <v>VALVE, CONTROL, SOCKET WELD</v>
          </cell>
        </row>
        <row r="834">
          <cell r="A834" t="str">
            <v>VALVE, CONTROL, THREADED</v>
          </cell>
        </row>
        <row r="835">
          <cell r="A835" t="str">
            <v>VALVE, DIAPHRAGM</v>
          </cell>
        </row>
        <row r="836">
          <cell r="A836" t="str">
            <v>VALVE, FOOT</v>
          </cell>
        </row>
        <row r="837">
          <cell r="A837" t="str">
            <v>VALVE, FOOT, PARTS</v>
          </cell>
        </row>
        <row r="838">
          <cell r="A838" t="str">
            <v>VALVE, GATE, BUTT-WELD</v>
          </cell>
        </row>
        <row r="839">
          <cell r="A839" t="str">
            <v>VALVE, GATE, FLANGED</v>
          </cell>
        </row>
        <row r="840">
          <cell r="A840" t="str">
            <v>VALVE, GATE, PARTS</v>
          </cell>
        </row>
        <row r="841">
          <cell r="A841" t="str">
            <v>VALVE, GATE, SOCKET WELD</v>
          </cell>
        </row>
        <row r="842">
          <cell r="A842" t="str">
            <v>VALVE, GATE, THREADED</v>
          </cell>
        </row>
        <row r="843">
          <cell r="A843" t="str">
            <v>VALVE, GLOBE, BUTT-WELD</v>
          </cell>
        </row>
        <row r="844">
          <cell r="A844" t="str">
            <v>VALVE, GLOBE, FLANGED</v>
          </cell>
        </row>
        <row r="845">
          <cell r="A845" t="str">
            <v>VALVE, GLOBE, SOCKET WELD</v>
          </cell>
        </row>
        <row r="846">
          <cell r="A846" t="str">
            <v>VALVE, GLOBE, THREADED</v>
          </cell>
        </row>
        <row r="847">
          <cell r="A847" t="str">
            <v>VALVE, MISCELLANEOUS</v>
          </cell>
        </row>
        <row r="848">
          <cell r="A848" t="str">
            <v>VALVE, PARTS</v>
          </cell>
        </row>
        <row r="849">
          <cell r="A849" t="str">
            <v>VALVE, PRESSURE, REDUCING</v>
          </cell>
        </row>
        <row r="850">
          <cell r="A850" t="str">
            <v>VALVE, RELEIF</v>
          </cell>
        </row>
        <row r="851">
          <cell r="A851" t="str">
            <v>VALVE, RELIEF, PARTS</v>
          </cell>
        </row>
        <row r="852">
          <cell r="A852" t="str">
            <v>VALVE, SAFETY, PRESSURE/VACUUM</v>
          </cell>
        </row>
        <row r="853">
          <cell r="A853" t="str">
            <v>VALVE, SAFETY, RELIEF</v>
          </cell>
        </row>
        <row r="854">
          <cell r="A854" t="str">
            <v>VALVE, SLUICE, FLANGED</v>
          </cell>
        </row>
        <row r="855">
          <cell r="A855" t="str">
            <v>VALVE, SLUICE, PARTS</v>
          </cell>
        </row>
        <row r="856">
          <cell r="A856" t="str">
            <v>VALVE, SOLENOID OPERATING</v>
          </cell>
        </row>
        <row r="857">
          <cell r="A857" t="str">
            <v>VALVE, SOLENOID OPERATING, PARTS</v>
          </cell>
        </row>
        <row r="858">
          <cell r="A858" t="str">
            <v>VESSEL, COMPLETE</v>
          </cell>
        </row>
        <row r="859">
          <cell r="A859" t="str">
            <v>VIBRATOR, COMPLETE</v>
          </cell>
        </row>
        <row r="860">
          <cell r="A860" t="str">
            <v>VIBRATOR, PARTS</v>
          </cell>
        </row>
        <row r="861">
          <cell r="A861" t="str">
            <v>VOTATOR, PARTS</v>
          </cell>
        </row>
        <row r="862">
          <cell r="A862" t="str">
            <v>WAREHOUSE, MATERIALS</v>
          </cell>
        </row>
        <row r="863">
          <cell r="A863" t="str">
            <v>WASHER, GENERAL</v>
          </cell>
        </row>
        <row r="864">
          <cell r="A864" t="str">
            <v>WASHER, LOCKING, BEARING</v>
          </cell>
        </row>
        <row r="865">
          <cell r="A865" t="str">
            <v>WATER COOLER</v>
          </cell>
        </row>
        <row r="866">
          <cell r="A866" t="str">
            <v>WATER PURIFIER, COMPLETE</v>
          </cell>
        </row>
        <row r="867">
          <cell r="A867" t="str">
            <v>WATER PURIFIER, PARTS</v>
          </cell>
        </row>
        <row r="868">
          <cell r="A868" t="str">
            <v>WEIGHING SYSTEM, COMPLETE</v>
          </cell>
        </row>
        <row r="869">
          <cell r="A869" t="str">
            <v>WEIGHING SYSTEM, PARTS</v>
          </cell>
        </row>
        <row r="870">
          <cell r="A870" t="str">
            <v>WELDING EQUIPMENT</v>
          </cell>
        </row>
        <row r="871">
          <cell r="A871" t="str">
            <v>WELDING EQUIPMENT, ACCESSORIES</v>
          </cell>
        </row>
        <row r="872">
          <cell r="A872" t="str">
            <v>WELDING EQUIPMENT, PARTS</v>
          </cell>
        </row>
        <row r="873">
          <cell r="A873" t="str">
            <v>WELLHEAD</v>
          </cell>
        </row>
        <row r="874">
          <cell r="A874" t="str">
            <v>WINCH, COMPLETE</v>
          </cell>
        </row>
        <row r="875">
          <cell r="A875" t="str">
            <v>WINCH, PARTS</v>
          </cell>
        </row>
        <row r="876">
          <cell r="A876" t="str">
            <v>WINDLASS, COMPLETE</v>
          </cell>
        </row>
        <row r="877">
          <cell r="A877" t="str">
            <v>WINDLASS, PARTS</v>
          </cell>
        </row>
        <row r="878">
          <cell r="A878" t="str">
            <v>WINDOW WIPER, COMPLETE</v>
          </cell>
        </row>
        <row r="879">
          <cell r="A879" t="str">
            <v>WINDOW WIPER, PARTS</v>
          </cell>
        </row>
        <row r="880">
          <cell r="A880" t="str">
            <v>WIRE</v>
          </cell>
        </row>
        <row r="881">
          <cell r="A881" t="str">
            <v>WIRE MESH</v>
          </cell>
        </row>
        <row r="882">
          <cell r="A882" t="str">
            <v>WIRE ROPE, ACCESSORIES</v>
          </cell>
        </row>
        <row r="883">
          <cell r="A883" t="str">
            <v>WIRE, ELECTRICAL</v>
          </cell>
        </row>
        <row r="884">
          <cell r="A884" t="str">
            <v>WIRE, FILLER</v>
          </cell>
        </row>
        <row r="885">
          <cell r="A885" t="str">
            <v>WORK STATION</v>
          </cell>
        </row>
        <row r="886">
          <cell r="A886" t="str">
            <v>WORKSHOP EQUIPMENT</v>
          </cell>
        </row>
        <row r="887">
          <cell r="A887" t="str">
            <v>WRENCH, HYDRAULIC, COMPLETE</v>
          </cell>
        </row>
        <row r="888">
          <cell r="A888" t="str">
            <v>WRENCH, HYDRAULIC, PARTS</v>
          </cell>
        </row>
        <row r="889">
          <cell r="A889" t="str">
            <v>Z-PELLER, COMPLETE</v>
          </cell>
        </row>
        <row r="890">
          <cell r="A890" t="str">
            <v>Z-PELLER, PARTS</v>
          </cell>
        </row>
      </sheetData>
      <sheetData sheetId="6">
        <row r="2">
          <cell r="A2" t="str">
            <v>BAE--BARREL</v>
          </cell>
        </row>
        <row r="3">
          <cell r="A3" t="str">
            <v>BAG--BAG</v>
          </cell>
        </row>
        <row r="4">
          <cell r="A4" t="str">
            <v>BOX--BOX</v>
          </cell>
        </row>
        <row r="5">
          <cell r="A5" t="str">
            <v>BT--BOTTLE</v>
          </cell>
        </row>
        <row r="6">
          <cell r="A6" t="str">
            <v>CAN--CAN</v>
          </cell>
        </row>
        <row r="7">
          <cell r="A7" t="str">
            <v>COI--COIL</v>
          </cell>
        </row>
        <row r="8">
          <cell r="A8" t="str">
            <v>CV--CASE1</v>
          </cell>
        </row>
        <row r="9">
          <cell r="A9" t="str">
            <v>DR--DRUM</v>
          </cell>
        </row>
        <row r="10">
          <cell r="A10" t="str">
            <v>EA--EACH</v>
          </cell>
        </row>
        <row r="11">
          <cell r="A11" t="str">
            <v>FT--FEET</v>
          </cell>
        </row>
        <row r="12">
          <cell r="A12" t="str">
            <v>FT2--SQUARE FOOT</v>
          </cell>
        </row>
        <row r="13">
          <cell r="A13" t="str">
            <v>FT3--CUBIC FOOT</v>
          </cell>
        </row>
        <row r="14">
          <cell r="A14" t="str">
            <v>G--GRAM</v>
          </cell>
        </row>
        <row r="15">
          <cell r="A15" t="str">
            <v>KG--KILO GRAM</v>
          </cell>
        </row>
        <row r="16">
          <cell r="A16" t="str">
            <v>KIT--KIT</v>
          </cell>
        </row>
        <row r="17">
          <cell r="A17" t="str">
            <v>KL--KILO LITRE</v>
          </cell>
        </row>
        <row r="18">
          <cell r="A18" t="str">
            <v>KM--KILO METER</v>
          </cell>
        </row>
        <row r="19">
          <cell r="A19" t="str">
            <v>L--LITER</v>
          </cell>
        </row>
        <row r="20">
          <cell r="A20" t="str">
            <v>LOT--LOT</v>
          </cell>
        </row>
        <row r="21">
          <cell r="A21" t="str">
            <v>LSM--LUMPSUM</v>
          </cell>
        </row>
        <row r="22">
          <cell r="A22" t="str">
            <v>M--METER</v>
          </cell>
        </row>
        <row r="23">
          <cell r="A23" t="str">
            <v>M2--SQUARE METER</v>
          </cell>
        </row>
        <row r="24">
          <cell r="A24" t="str">
            <v>M3--CUBIC METER</v>
          </cell>
        </row>
        <row r="25">
          <cell r="A25" t="str">
            <v>ML--MILLI LITRE</v>
          </cell>
        </row>
        <row r="26">
          <cell r="A26" t="str">
            <v>MT--METIRC TON</v>
          </cell>
        </row>
        <row r="27">
          <cell r="A27" t="str">
            <v>PAA--PAIR</v>
          </cell>
        </row>
        <row r="28">
          <cell r="A28" t="str">
            <v>PAC--PACK</v>
          </cell>
        </row>
        <row r="29">
          <cell r="A29" t="str">
            <v>REM--REAM</v>
          </cell>
        </row>
        <row r="30">
          <cell r="A30" t="str">
            <v>ROL--ROLE</v>
          </cell>
        </row>
        <row r="31">
          <cell r="A31" t="str">
            <v>SET--SET</v>
          </cell>
        </row>
        <row r="32">
          <cell r="A32" t="str">
            <v>TIN--TIN</v>
          </cell>
        </row>
      </sheetData>
      <sheetData sheetId="7">
        <row r="2">
          <cell r="A2" t="str">
            <v>1--Imported Item</v>
          </cell>
        </row>
        <row r="3">
          <cell r="A3" t="str">
            <v>3--Indigenous Item</v>
          </cell>
        </row>
      </sheetData>
      <sheetData sheetId="8">
        <row r="2">
          <cell r="A2" t="str">
            <v>A--Significant Material</v>
          </cell>
        </row>
        <row r="3">
          <cell r="A3" t="str">
            <v>B--Material - Medium Significance</v>
          </cell>
        </row>
        <row r="4">
          <cell r="A4" t="str">
            <v>C--Material - Low Significance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 Wise Dec"/>
      <sheetName val="Plant Wise Nov"/>
      <sheetName val="Plant Wise oct"/>
      <sheetName val="Plant Wise sep"/>
      <sheetName val="Plant Wise aug"/>
      <sheetName val="Plant Wise jul"/>
      <sheetName val="CCR chpd"/>
      <sheetName val="CCR"/>
      <sheetName val="CCR pip"/>
      <sheetName val="ACP"/>
      <sheetName val="Refinery"/>
      <sheetName val="Prod &amp; sales"/>
      <sheetName val="Last Year QD"/>
      <sheetName val="#REF"/>
      <sheetName val="REFNCOMPARE"/>
      <sheetName val="Details"/>
      <sheetName val="Variables"/>
      <sheetName val="Schedules PL"/>
      <sheetName val="Schedules BS"/>
      <sheetName val="BS"/>
      <sheetName val="Interest 30-11-01 not PA 7%"/>
      <sheetName val="x-rate"/>
      <sheetName val="TRIAL BALANCE"/>
      <sheetName val="PROC "/>
      <sheetName val="Share Performance"/>
      <sheetName val="1612.01AN(7) - Niep Tds Summary"/>
      <sheetName val="HBI NCD"/>
      <sheetName val="CONTANGO"/>
      <sheetName val="margin."/>
      <sheetName val="lot no 86"/>
      <sheetName val="Financials"/>
      <sheetName val="capg"/>
      <sheetName val="TBAL9697 -group wise  sdpl"/>
      <sheetName val="TB9899"/>
      <sheetName val="INDEPENDENT"/>
      <sheetName val="Fed'l Taxable Inc"/>
      <sheetName val="Customize Your Purchase Order"/>
      <sheetName val="SEL_Assumptions"/>
      <sheetName val="Output"/>
      <sheetName val="UNP-NCW "/>
      <sheetName val="Recon-Coal"/>
      <sheetName val="Master Sheet - ODC 2002-03"/>
      <sheetName val="Liabilities"/>
      <sheetName val="Input"/>
      <sheetName val="Financial Information"/>
      <sheetName val="PPE &amp; IA - CY"/>
      <sheetName val="COLUMN-CR"/>
      <sheetName val="4.Grouping - Balance Sheet(mio)"/>
      <sheetName val="Clause 9"/>
      <sheetName val="MAINBS1"/>
      <sheetName val="SEL_FS-A"/>
      <sheetName val="REPL_FS-A"/>
      <sheetName val="REPL_Workings"/>
      <sheetName val="Timesheet"/>
      <sheetName val="CAS P"/>
      <sheetName val="Sheet1"/>
      <sheetName val="B'Sheet"/>
      <sheetName val="Asmp"/>
      <sheetName val="Key assumptions"/>
      <sheetName val="Bank Charges"/>
      <sheetName val="Labour"/>
      <sheetName val="Mfg &amp; Admin Exps"/>
      <sheetName val="Salary"/>
      <sheetName val="Groupings to Sch"/>
      <sheetName val="A"/>
      <sheetName val="Main Equ. List"/>
      <sheetName val="INDIVIDUAL"/>
      <sheetName val="proposallinked"/>
      <sheetName val="04REL"/>
      <sheetName val="#REF!"/>
      <sheetName val="o’£Òˆê——i–ˆ“úŠm”F‚Ì‚±‚Æj"/>
      <sheetName val="bsheet"/>
      <sheetName val="Keyratios"/>
      <sheetName val="Cntrl Sheet"/>
      <sheetName val="NFF"/>
      <sheetName val="Facility"/>
      <sheetName val="SPR"/>
      <sheetName val="PAP"/>
      <sheetName val="PART-1"/>
      <sheetName val="PART-2"/>
      <sheetName val="PART-3"/>
      <sheetName val="PART-4"/>
      <sheetName val="PART-5"/>
      <sheetName val="PART-6"/>
      <sheetName val="PART-7"/>
      <sheetName val="PART-8"/>
      <sheetName val="PART-9"/>
      <sheetName val="PART-10"/>
      <sheetName val="PART-11"/>
      <sheetName val="PopCache"/>
      <sheetName val="Note 2.7 (NCL)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lcome"/>
      <sheetName val="Data"/>
      <sheetName val="Part A - General"/>
      <sheetName val="Nature of Bussiness"/>
      <sheetName val="Holding-Subsidiaries"/>
      <sheetName val="Directors"/>
      <sheetName val="Beneficial Owners"/>
      <sheetName val="Balance Sheet"/>
      <sheetName val="Profit and Loss Account"/>
      <sheetName val="Other Information"/>
      <sheetName val="Item - Goods Traded"/>
      <sheetName val="Item - Raw Material"/>
      <sheetName val="Item - Finished Goods"/>
      <sheetName val="Part B - Computation IT"/>
      <sheetName val="Part C - Computation FBT"/>
      <sheetName val="Sch 1 - Business-Profession"/>
      <sheetName val="Sch 2 - Capital Gains"/>
      <sheetName val="Sch 2 - STG"/>
      <sheetName val="Sch 2 - LTG"/>
      <sheetName val="Sch 2 - Installment Details"/>
      <sheetName val="Sch 3 - Dep IT"/>
      <sheetName val="Sch 4 - House Property"/>
      <sheetName val="Sch 5 - Other Sources"/>
      <sheetName val="Sch 6 - Set off- Current "/>
      <sheetName val="Sch 7 - Set off Previous"/>
      <sheetName val="Sch 8 - BF Losses"/>
      <sheetName val="Sch 9 - Deduction Sec10"/>
      <sheetName val="Sch 10 - Chapter VIA"/>
      <sheetName val="Sch 11 - Agricultural Income"/>
      <sheetName val="Sch 12 - Spl Rate"/>
      <sheetName val="Sch 13 - Exempt Incomes"/>
      <sheetName val="Sch 14 - Sec 88E"/>
      <sheetName val="Sch 15 - Sec 115JB"/>
      <sheetName val="Sch 16 - Dividend Tax"/>
      <sheetName val="Sch 17 - FBT"/>
      <sheetName val="Sch 18 - Bank Accounts"/>
      <sheetName val="Sch 19 - Advance IT"/>
      <sheetName val="Sch 20 - SA Tax"/>
      <sheetName val="Sch 21 - Div. Tax"/>
      <sheetName val="Sch 22 - Advance FBT"/>
      <sheetName val="Sch 23 - SA FBT"/>
      <sheetName val="Sch 24 - TDS"/>
      <sheetName val="Sch 25 - TCS"/>
    </sheetNames>
    <sheetDataSet>
      <sheetData sheetId="0"/>
      <sheetData sheetId="1" refreshError="1">
        <row r="77">
          <cell r="A77" t="str">
            <v>0101 - Manufacturing  - Agro-based industries</v>
          </cell>
        </row>
        <row r="78">
          <cell r="A78" t="str">
            <v>0102 - Manufacturing  - Automobile and Auto parts</v>
          </cell>
        </row>
        <row r="79">
          <cell r="A79" t="str">
            <v>0103 - Manufacturing  - Cement</v>
          </cell>
        </row>
        <row r="80">
          <cell r="A80" t="str">
            <v>0104 - Manufacturing  - Diamond cutting</v>
          </cell>
        </row>
        <row r="81">
          <cell r="A81" t="str">
            <v>0105 - Manufacturing  - Drugs and Pharmaceuticals</v>
          </cell>
        </row>
        <row r="82">
          <cell r="A82" t="str">
            <v>0106 - Manufacturing  - Electronics including Computer Hardware</v>
          </cell>
        </row>
        <row r="83">
          <cell r="A83" t="str">
            <v>0107 - Manufacturing  - Engineering goods</v>
          </cell>
        </row>
        <row r="84">
          <cell r="A84" t="str">
            <v>0108 - Manufacturing  - Fertilizers, Chemicals, Paints</v>
          </cell>
        </row>
        <row r="85">
          <cell r="A85" t="str">
            <v>0109 - Manufacturing  - Flour &amp; Rice Mills</v>
          </cell>
        </row>
        <row r="86">
          <cell r="A86" t="str">
            <v>0110 - Manufacturing  - Food Processing Units</v>
          </cell>
        </row>
        <row r="87">
          <cell r="A87" t="str">
            <v>0111 - Manufacturing  - Marble &amp; Granite</v>
          </cell>
        </row>
        <row r="88">
          <cell r="A88" t="str">
            <v>0112 - Manufacturing  - Paper</v>
          </cell>
        </row>
        <row r="89">
          <cell r="A89" t="str">
            <v>0113 - Manufacturing  - Petroleum and Petrochemicals</v>
          </cell>
        </row>
        <row r="90">
          <cell r="A90" t="str">
            <v>0114 - Manufacturing  - Power and energy</v>
          </cell>
        </row>
        <row r="91">
          <cell r="A91" t="str">
            <v>0115 - Manufacturing  - Printing &amp; Publishing</v>
          </cell>
        </row>
        <row r="92">
          <cell r="A92" t="str">
            <v>0116 - Manufacturing  - Rubber</v>
          </cell>
        </row>
        <row r="93">
          <cell r="A93" t="str">
            <v>0117 - Manufacturing  - Steel</v>
          </cell>
        </row>
        <row r="94">
          <cell r="A94" t="str">
            <v>0118 - Manufacturing  - Sugar</v>
          </cell>
        </row>
        <row r="95">
          <cell r="A95" t="str">
            <v>0119 - Manufacturing  - Tea, Coffee</v>
          </cell>
        </row>
        <row r="96">
          <cell r="A96" t="str">
            <v>0120 - Manufacturing  - Textiles, Handloom, Powerlooms</v>
          </cell>
        </row>
        <row r="97">
          <cell r="A97" t="str">
            <v>0121 - Manufacturing  - Tobacco</v>
          </cell>
        </row>
        <row r="98">
          <cell r="A98" t="str">
            <v>0122 - Manufacturing  - Tyre</v>
          </cell>
        </row>
        <row r="99">
          <cell r="A99" t="str">
            <v>0123 - Manufacturing  - Vanaspati &amp; Edible Oils</v>
          </cell>
        </row>
        <row r="100">
          <cell r="A100" t="str">
            <v>0124 - Manufacturing  - Others</v>
          </cell>
        </row>
        <row r="101">
          <cell r="A101" t="str">
            <v>0201 - Trading - Chain stores</v>
          </cell>
        </row>
        <row r="102">
          <cell r="A102" t="str">
            <v>0202 - Trading - Retailers</v>
          </cell>
        </row>
        <row r="103">
          <cell r="A103" t="str">
            <v>0203 - Trading - Wholesalers</v>
          </cell>
        </row>
        <row r="104">
          <cell r="A104" t="str">
            <v>0204 - Trading - Others</v>
          </cell>
        </row>
        <row r="105">
          <cell r="A105" t="str">
            <v>0301 - Commission Agents - General Commission Agents</v>
          </cell>
        </row>
        <row r="106">
          <cell r="A106" t="str">
            <v>0401 - Builders - Builders</v>
          </cell>
        </row>
        <row r="107">
          <cell r="A107" t="str">
            <v>0402 - Builders - Estate agents</v>
          </cell>
        </row>
        <row r="108">
          <cell r="A108" t="str">
            <v>0403 - Builders - Property Developers</v>
          </cell>
        </row>
        <row r="109">
          <cell r="A109" t="str">
            <v>0404 - Builders - Others</v>
          </cell>
        </row>
        <row r="110">
          <cell r="A110" t="str">
            <v>0501 - Contractors - Civil Contractors</v>
          </cell>
        </row>
        <row r="111">
          <cell r="A111" t="str">
            <v>0502 - Contractors - Excise Contractors</v>
          </cell>
        </row>
        <row r="112">
          <cell r="A112" t="str">
            <v>0503 - Contractors - Forest Contractors</v>
          </cell>
        </row>
        <row r="113">
          <cell r="A113" t="str">
            <v>0504 - Contractors - Mining Contractors</v>
          </cell>
        </row>
        <row r="114">
          <cell r="A114" t="str">
            <v>0505 - Contractors - Others</v>
          </cell>
        </row>
        <row r="115">
          <cell r="A115" t="str">
            <v>0601 - Professionals - Chartered Accountants, Auditors, etc.</v>
          </cell>
        </row>
        <row r="116">
          <cell r="A116" t="str">
            <v>0602 - Professionals - Fashion designers</v>
          </cell>
        </row>
        <row r="117">
          <cell r="A117" t="str">
            <v>0603 - Professionals - Legal professionals</v>
          </cell>
        </row>
        <row r="118">
          <cell r="A118" t="str">
            <v>0604 - Professionals - Medical professionals</v>
          </cell>
        </row>
        <row r="119">
          <cell r="A119" t="str">
            <v>0605 - Professionals - Nursing Homes</v>
          </cell>
        </row>
        <row r="120">
          <cell r="A120" t="str">
            <v>0606 - Professionals - Specialty hospitals</v>
          </cell>
        </row>
        <row r="121">
          <cell r="A121" t="str">
            <v>0607 - Professionals - Others</v>
          </cell>
        </row>
        <row r="122">
          <cell r="A122" t="str">
            <v>0701 - Service Sector - Advertisement agencies</v>
          </cell>
        </row>
        <row r="123">
          <cell r="A123" t="str">
            <v>0702 - Service Sector - Beauty Parlours</v>
          </cell>
        </row>
        <row r="124">
          <cell r="A124" t="str">
            <v>0703 - Service Sector - Consultancy services</v>
          </cell>
        </row>
        <row r="125">
          <cell r="A125" t="str">
            <v>0704 - Service Sector - Courier Agencies</v>
          </cell>
        </row>
        <row r="126">
          <cell r="A126" t="str">
            <v>0705 - Service Sector - Computer training/educational and coaching institutes</v>
          </cell>
        </row>
        <row r="127">
          <cell r="A127" t="str">
            <v>0706 - Service Sector - Forex Dealers</v>
          </cell>
        </row>
        <row r="128">
          <cell r="A128" t="str">
            <v>0707 - Service Sector - Hospitality services</v>
          </cell>
        </row>
        <row r="129">
          <cell r="A129" t="str">
            <v>0708 - Service Sector - Hotels</v>
          </cell>
        </row>
        <row r="130">
          <cell r="A130" t="str">
            <v>0709 - Service Sector - IT. enabled services, BPO service providers</v>
          </cell>
        </row>
        <row r="131">
          <cell r="A131" t="str">
            <v>0710 - Service Sector - Security agencies</v>
          </cell>
        </row>
        <row r="132">
          <cell r="A132" t="str">
            <v>0711 - Service Sector - Software development agencies</v>
          </cell>
        </row>
        <row r="133">
          <cell r="A133" t="str">
            <v>0712 - Service Sector - Transporters</v>
          </cell>
        </row>
        <row r="134">
          <cell r="A134" t="str">
            <v>0713 - Service Sector - Travel agents, tour operators</v>
          </cell>
        </row>
        <row r="135">
          <cell r="A135" t="str">
            <v>0714 - Service Sector - Others</v>
          </cell>
        </row>
        <row r="136">
          <cell r="A136" t="str">
            <v>0801 - Financial Service Sector - Banking Companies</v>
          </cell>
        </row>
        <row r="137">
          <cell r="A137" t="str">
            <v>0802 - Financial Service Sector - Chit Funds</v>
          </cell>
        </row>
        <row r="138">
          <cell r="A138" t="str">
            <v>0803 - Financial Service Sector - Financial Institutions</v>
          </cell>
        </row>
        <row r="139">
          <cell r="A139" t="str">
            <v>0804 - Financial Service Sector - Financial service providers</v>
          </cell>
        </row>
        <row r="140">
          <cell r="A140" t="str">
            <v>0805 - Financial Service Sector - Leasing Companies</v>
          </cell>
        </row>
        <row r="141">
          <cell r="A141" t="str">
            <v>0806 - Financial Service Sector - Money Lenders</v>
          </cell>
        </row>
        <row r="142">
          <cell r="A142" t="str">
            <v>0807 - Financial Service Sector - Non-Banking Financial Companies</v>
          </cell>
        </row>
        <row r="143">
          <cell r="A143" t="str">
            <v>0808 - Financial Service Sector - Share Brokers, Sub-brokers, etc.</v>
          </cell>
        </row>
        <row r="144">
          <cell r="A144" t="str">
            <v>0809 - Financial Service Sector - Others</v>
          </cell>
        </row>
        <row r="145">
          <cell r="A145" t="str">
            <v>0901 - Entertainment  - Cable T.V. productions</v>
          </cell>
        </row>
        <row r="146">
          <cell r="A146" t="str">
            <v>0902 - Entertainment  - Film distribution</v>
          </cell>
        </row>
        <row r="147">
          <cell r="A147" t="str">
            <v>0903 - Entertainment  - Film laboratories</v>
          </cell>
        </row>
        <row r="148">
          <cell r="A148" t="str">
            <v>0904 - Entertainment  - Motion Picture Producers</v>
          </cell>
        </row>
        <row r="149">
          <cell r="A149" t="str">
            <v>0905 - Entertainment  - Television Channels</v>
          </cell>
        </row>
        <row r="150">
          <cell r="A150" t="str">
            <v xml:space="preserve">0906 - Entertainment  - Others 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der"/>
      <sheetName val="InqUpdate"/>
      <sheetName val="CDP - Standalone &amp; Consolidated"/>
      <sheetName val="CDP"/>
      <sheetName val="BS"/>
      <sheetName val="Depreciation"/>
      <sheetName val="Inquart"/>
      <sheetName val="Chartdata (2)"/>
      <sheetName val="Exports"/>
      <sheetName val="Template"/>
      <sheetName val="DCFModel"/>
      <sheetName val="Explanation"/>
      <sheetName val="To word"/>
      <sheetName val="Chartdata"/>
      <sheetName val="ROIC vs Growth"/>
      <sheetName val="DCFModel-old"/>
      <sheetName val="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9">
          <cell r="D39">
            <v>12</v>
          </cell>
          <cell r="E39">
            <v>12</v>
          </cell>
          <cell r="F39">
            <v>12</v>
          </cell>
          <cell r="G39">
            <v>12</v>
          </cell>
          <cell r="H39">
            <v>12</v>
          </cell>
          <cell r="I39">
            <v>12</v>
          </cell>
          <cell r="J39">
            <v>12</v>
          </cell>
          <cell r="K39">
            <v>12</v>
          </cell>
          <cell r="L39">
            <v>12</v>
          </cell>
          <cell r="M39">
            <v>12</v>
          </cell>
          <cell r="N39">
            <v>12</v>
          </cell>
          <cell r="O39">
            <v>12</v>
          </cell>
        </row>
        <row r="40">
          <cell r="D40">
            <v>3</v>
          </cell>
          <cell r="E40">
            <v>3</v>
          </cell>
          <cell r="F40">
            <v>3</v>
          </cell>
          <cell r="G40">
            <v>3</v>
          </cell>
          <cell r="H40">
            <v>3</v>
          </cell>
          <cell r="I40">
            <v>3</v>
          </cell>
          <cell r="J40">
            <v>3</v>
          </cell>
          <cell r="K40">
            <v>3</v>
          </cell>
          <cell r="L40">
            <v>3</v>
          </cell>
          <cell r="M40">
            <v>3</v>
          </cell>
          <cell r="N40">
            <v>3</v>
          </cell>
          <cell r="O40">
            <v>3</v>
          </cell>
        </row>
        <row r="43">
          <cell r="E43">
            <v>5232.5590000000002</v>
          </cell>
          <cell r="F43">
            <v>4718.0469999999996</v>
          </cell>
          <cell r="G43">
            <v>6862.9639999999999</v>
          </cell>
          <cell r="H43">
            <v>9020.9979999999996</v>
          </cell>
          <cell r="I43">
            <v>13061.763628500001</v>
          </cell>
          <cell r="J43">
            <v>17181.985977190001</v>
          </cell>
          <cell r="K43">
            <v>22153.481313205892</v>
          </cell>
          <cell r="L43">
            <v>28669.687052524001</v>
          </cell>
        </row>
        <row r="44">
          <cell r="E44">
            <v>-568.31700000000001</v>
          </cell>
          <cell r="F44">
            <v>-486.07499999999999</v>
          </cell>
          <cell r="G44">
            <v>-505.48700000000002</v>
          </cell>
          <cell r="H44">
            <v>-700.48400000000004</v>
          </cell>
          <cell r="I44">
            <v>-1044.94109028</v>
          </cell>
          <cell r="J44">
            <v>-1374.5588781752001</v>
          </cell>
          <cell r="K44">
            <v>-1772.2785050564714</v>
          </cell>
          <cell r="L44">
            <v>-2293.57496420192</v>
          </cell>
        </row>
        <row r="47">
          <cell r="D47">
            <v>0</v>
          </cell>
          <cell r="E47">
            <v>4769.2340000000004</v>
          </cell>
          <cell r="F47">
            <v>4344.49</v>
          </cell>
          <cell r="G47">
            <v>6452.62</v>
          </cell>
          <cell r="H47">
            <v>8511.4139999999989</v>
          </cell>
          <cell r="I47">
            <v>12226.81253822</v>
          </cell>
          <cell r="J47">
            <v>16038.416099014801</v>
          </cell>
          <cell r="K47">
            <v>20635.29070814942</v>
          </cell>
          <cell r="L47">
            <v>26630.199988322078</v>
          </cell>
          <cell r="M47">
            <v>0</v>
          </cell>
          <cell r="N47">
            <v>0</v>
          </cell>
          <cell r="O47">
            <v>0</v>
          </cell>
        </row>
        <row r="48">
          <cell r="D48">
            <v>0</v>
          </cell>
          <cell r="E48">
            <v>-3551.0640000000003</v>
          </cell>
          <cell r="F48">
            <v>-3147.9639999999999</v>
          </cell>
          <cell r="G48">
            <v>-4493.9660000000003</v>
          </cell>
          <cell r="H48">
            <v>-5918.5190000000002</v>
          </cell>
          <cell r="I48">
            <v>-8706.2267024626362</v>
          </cell>
          <cell r="J48">
            <v>-11428.820796888076</v>
          </cell>
          <cell r="K48">
            <v>-14705.103588141115</v>
          </cell>
          <cell r="L48">
            <v>-18990.885808848765</v>
          </cell>
          <cell r="M48">
            <v>0</v>
          </cell>
          <cell r="N48">
            <v>0</v>
          </cell>
          <cell r="O48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-572.96900000000005</v>
          </cell>
          <cell r="F53">
            <v>-453.65699999999998</v>
          </cell>
          <cell r="G53">
            <v>-408.32900000000001</v>
          </cell>
          <cell r="H53">
            <v>-323.60000000000002</v>
          </cell>
          <cell r="I53">
            <v>-401.85280000000006</v>
          </cell>
          <cell r="J53">
            <v>-747.21</v>
          </cell>
          <cell r="K53">
            <v>-747.21</v>
          </cell>
          <cell r="L53">
            <v>-715.96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248.34900000000005</v>
          </cell>
          <cell r="F59">
            <v>345.66699999999986</v>
          </cell>
          <cell r="G59">
            <v>1132.7569999999996</v>
          </cell>
          <cell r="H59">
            <v>1811.5949999999989</v>
          </cell>
          <cell r="I59">
            <v>2569.3250060823634</v>
          </cell>
          <cell r="J59">
            <v>3059.0080775342249</v>
          </cell>
          <cell r="K59">
            <v>4111.6630032053044</v>
          </cell>
          <cell r="L59">
            <v>5646.8942477349883</v>
          </cell>
          <cell r="M59">
            <v>0</v>
          </cell>
          <cell r="N59">
            <v>0</v>
          </cell>
          <cell r="O59">
            <v>0</v>
          </cell>
        </row>
        <row r="60">
          <cell r="E60">
            <v>-32.22</v>
          </cell>
          <cell r="F60">
            <v>-132.75899999999999</v>
          </cell>
          <cell r="G60">
            <v>-321.78699999999998</v>
          </cell>
          <cell r="H60">
            <v>-562.6</v>
          </cell>
          <cell r="I60">
            <v>-873.57050206800363</v>
          </cell>
          <cell r="J60">
            <v>-1070.6528271369787</v>
          </cell>
          <cell r="K60">
            <v>-1439.0820511218571</v>
          </cell>
          <cell r="L60">
            <v>-1976.4129867072477</v>
          </cell>
        </row>
        <row r="61">
          <cell r="D61">
            <v>0</v>
          </cell>
          <cell r="E61">
            <v>216.12900000000005</v>
          </cell>
          <cell r="F61">
            <v>212.90799999999987</v>
          </cell>
          <cell r="G61">
            <v>810.96999999999957</v>
          </cell>
          <cell r="H61">
            <v>1248.994999999999</v>
          </cell>
          <cell r="I61">
            <v>1695.7545040143598</v>
          </cell>
          <cell r="J61">
            <v>1988.3552503972462</v>
          </cell>
          <cell r="K61">
            <v>2672.5809520834473</v>
          </cell>
          <cell r="L61">
            <v>3670.4812610277404</v>
          </cell>
          <cell r="M61">
            <v>0</v>
          </cell>
          <cell r="N61">
            <v>0</v>
          </cell>
          <cell r="O61">
            <v>0</v>
          </cell>
        </row>
        <row r="64">
          <cell r="D64">
            <v>0</v>
          </cell>
          <cell r="E64">
            <v>216.12900000000005</v>
          </cell>
          <cell r="F64">
            <v>212.90799999999987</v>
          </cell>
          <cell r="G64">
            <v>810.96999999999957</v>
          </cell>
          <cell r="H64">
            <v>1248.994999999999</v>
          </cell>
          <cell r="I64">
            <v>1695.7545040143598</v>
          </cell>
          <cell r="J64">
            <v>1988.3552503972462</v>
          </cell>
          <cell r="K64">
            <v>2672.5809520834473</v>
          </cell>
          <cell r="L64">
            <v>3670.4812610277404</v>
          </cell>
          <cell r="M64">
            <v>0</v>
          </cell>
          <cell r="N64">
            <v>0</v>
          </cell>
          <cell r="O64">
            <v>0</v>
          </cell>
        </row>
        <row r="65">
          <cell r="D65">
            <v>0</v>
          </cell>
          <cell r="E65">
            <v>216.12900000000005</v>
          </cell>
          <cell r="F65">
            <v>212.90799999999987</v>
          </cell>
          <cell r="G65">
            <v>810.96999999999957</v>
          </cell>
          <cell r="H65">
            <v>1248.994999999999</v>
          </cell>
          <cell r="I65">
            <v>1695.7545040143598</v>
          </cell>
          <cell r="J65">
            <v>1988.3552503972462</v>
          </cell>
          <cell r="K65">
            <v>2672.5809520834473</v>
          </cell>
          <cell r="L65">
            <v>3670.4812610277404</v>
          </cell>
          <cell r="M65">
            <v>0</v>
          </cell>
          <cell r="N65">
            <v>0</v>
          </cell>
          <cell r="O65">
            <v>0</v>
          </cell>
        </row>
        <row r="68">
          <cell r="E68">
            <v>37.667628000000001</v>
          </cell>
          <cell r="F68">
            <v>37.667628000000001</v>
          </cell>
          <cell r="G68">
            <v>37.667628000000001</v>
          </cell>
          <cell r="H68">
            <v>37.667628000000001</v>
          </cell>
          <cell r="I68">
            <v>39.56038199999999</v>
          </cell>
          <cell r="J68">
            <v>39.56038199999999</v>
          </cell>
          <cell r="K68">
            <v>39.56038199999999</v>
          </cell>
          <cell r="L68">
            <v>39.56038199999999</v>
          </cell>
        </row>
        <row r="69">
          <cell r="E69">
            <v>37.667628000000001</v>
          </cell>
          <cell r="F69">
            <v>37.667628000000001</v>
          </cell>
          <cell r="G69">
            <v>37.667628000000001</v>
          </cell>
          <cell r="H69">
            <v>37.667628000000001</v>
          </cell>
          <cell r="I69">
            <v>38.614004999999992</v>
          </cell>
          <cell r="J69">
            <v>39.56038199999999</v>
          </cell>
          <cell r="K69">
            <v>39.56038199999999</v>
          </cell>
          <cell r="L69">
            <v>39.56038199999999</v>
          </cell>
        </row>
        <row r="75">
          <cell r="E75">
            <v>-1879.14</v>
          </cell>
          <cell r="F75">
            <v>-1576.377</v>
          </cell>
          <cell r="G75">
            <v>-2223.1590000000001</v>
          </cell>
          <cell r="H75">
            <v>-3181.4189999999999</v>
          </cell>
          <cell r="I75">
            <v>-5137.1916350890497</v>
          </cell>
          <cell r="J75">
            <v>-6757.6750848288275</v>
          </cell>
          <cell r="K75">
            <v>-8712.964200483877</v>
          </cell>
          <cell r="L75">
            <v>-11275.787917757689</v>
          </cell>
        </row>
        <row r="78">
          <cell r="E78">
            <v>-463.86399999999998</v>
          </cell>
          <cell r="F78">
            <v>-427.23099999999999</v>
          </cell>
          <cell r="G78">
            <v>-461.90600000000001</v>
          </cell>
          <cell r="H78">
            <v>-536.70000000000005</v>
          </cell>
          <cell r="I78">
            <v>-684.99765820078687</v>
          </cell>
          <cell r="J78">
            <v>-877.36320829569615</v>
          </cell>
          <cell r="K78">
            <v>-1100.6507137013778</v>
          </cell>
          <cell r="L78">
            <v>-1384.8309898937762</v>
          </cell>
        </row>
        <row r="85">
          <cell r="E85">
            <v>-1208.0600000000002</v>
          </cell>
          <cell r="F85">
            <v>-1144.356</v>
          </cell>
          <cell r="G85">
            <v>-1808.9010000000003</v>
          </cell>
          <cell r="H85">
            <v>-2200.4</v>
          </cell>
          <cell r="I85">
            <v>-2884.0374091727999</v>
          </cell>
          <cell r="J85">
            <v>-3793.7825037635521</v>
          </cell>
          <cell r="K85">
            <v>-4891.4886739558606</v>
          </cell>
          <cell r="L85">
            <v>-6330.2669011972985</v>
          </cell>
        </row>
        <row r="86">
          <cell r="D86">
            <v>0</v>
          </cell>
          <cell r="E86">
            <v>-3551.0640000000003</v>
          </cell>
          <cell r="F86">
            <v>-3147.9639999999999</v>
          </cell>
          <cell r="G86">
            <v>-4493.9660000000003</v>
          </cell>
          <cell r="H86">
            <v>-5918.5190000000002</v>
          </cell>
          <cell r="I86">
            <v>-8706.2267024626362</v>
          </cell>
          <cell r="J86">
            <v>-11428.820796888076</v>
          </cell>
          <cell r="K86">
            <v>-14705.103588141115</v>
          </cell>
          <cell r="L86">
            <v>-18990.885808848765</v>
          </cell>
          <cell r="M86">
            <v>0</v>
          </cell>
          <cell r="N86">
            <v>0</v>
          </cell>
          <cell r="O86">
            <v>0</v>
          </cell>
        </row>
        <row r="88">
          <cell r="E88">
            <v>-396.85199999999998</v>
          </cell>
          <cell r="F88">
            <v>-397.202</v>
          </cell>
          <cell r="G88">
            <v>-417.56799999999998</v>
          </cell>
          <cell r="H88">
            <v>-457.7</v>
          </cell>
          <cell r="I88">
            <v>-549.40802967499985</v>
          </cell>
          <cell r="J88">
            <v>-803.37722459249994</v>
          </cell>
          <cell r="K88">
            <v>-1071.3141168029999</v>
          </cell>
          <cell r="L88">
            <v>-1276.4599317383247</v>
          </cell>
        </row>
        <row r="90">
          <cell r="D90">
            <v>0</v>
          </cell>
          <cell r="E90">
            <v>-396.85199999999998</v>
          </cell>
          <cell r="F90">
            <v>-397.202</v>
          </cell>
          <cell r="G90">
            <v>-417.56799999999998</v>
          </cell>
          <cell r="H90">
            <v>-457.7</v>
          </cell>
          <cell r="I90">
            <v>-549.40802967499985</v>
          </cell>
          <cell r="J90">
            <v>-803.37722459249994</v>
          </cell>
          <cell r="K90">
            <v>-1071.3141168029999</v>
          </cell>
          <cell r="L90">
            <v>-1276.4599317383247</v>
          </cell>
          <cell r="M90">
            <v>0</v>
          </cell>
          <cell r="N90">
            <v>0</v>
          </cell>
          <cell r="O90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104">
          <cell r="D104">
            <v>0</v>
          </cell>
          <cell r="E104">
            <v>1218.17</v>
          </cell>
          <cell r="F104">
            <v>1196.5259999999998</v>
          </cell>
          <cell r="G104">
            <v>1958.6539999999995</v>
          </cell>
          <cell r="H104">
            <v>2592.8949999999986</v>
          </cell>
          <cell r="I104">
            <v>3520.5858357573634</v>
          </cell>
          <cell r="J104">
            <v>4609.5953021267251</v>
          </cell>
          <cell r="K104">
            <v>5930.1871200083042</v>
          </cell>
          <cell r="L104">
            <v>7639.3141794733128</v>
          </cell>
          <cell r="M104">
            <v>0</v>
          </cell>
          <cell r="N104">
            <v>0</v>
          </cell>
          <cell r="O104">
            <v>0</v>
          </cell>
        </row>
        <row r="105">
          <cell r="D105">
            <v>0</v>
          </cell>
          <cell r="E105">
            <v>821.3180000000001</v>
          </cell>
          <cell r="F105">
            <v>799.32399999999984</v>
          </cell>
          <cell r="G105">
            <v>1541.0859999999996</v>
          </cell>
          <cell r="H105">
            <v>2135.1949999999988</v>
          </cell>
          <cell r="I105">
            <v>2971.1778060823635</v>
          </cell>
          <cell r="J105">
            <v>3806.2180775342249</v>
          </cell>
          <cell r="K105">
            <v>4858.8730032053045</v>
          </cell>
          <cell r="L105">
            <v>6362.8542477349883</v>
          </cell>
          <cell r="M105">
            <v>0</v>
          </cell>
          <cell r="N105">
            <v>0</v>
          </cell>
          <cell r="O105">
            <v>0</v>
          </cell>
        </row>
        <row r="106">
          <cell r="D106">
            <v>0</v>
          </cell>
          <cell r="E106">
            <v>1185.95</v>
          </cell>
          <cell r="F106">
            <v>1063.7669999999998</v>
          </cell>
          <cell r="G106">
            <v>1636.8669999999995</v>
          </cell>
          <cell r="H106">
            <v>2030.2949999999987</v>
          </cell>
          <cell r="I106">
            <v>2647.01533368936</v>
          </cell>
          <cell r="J106">
            <v>3538.9424749897462</v>
          </cell>
          <cell r="K106">
            <v>4491.105068886447</v>
          </cell>
          <cell r="L106">
            <v>5662.9011927660649</v>
          </cell>
          <cell r="M106">
            <v>0</v>
          </cell>
          <cell r="N106">
            <v>0</v>
          </cell>
          <cell r="O106">
            <v>0</v>
          </cell>
        </row>
        <row r="107">
          <cell r="D107">
            <v>0</v>
          </cell>
          <cell r="E107">
            <v>1185.95</v>
          </cell>
          <cell r="F107">
            <v>1063.7669999999998</v>
          </cell>
          <cell r="G107">
            <v>1636.8669999999995</v>
          </cell>
          <cell r="H107">
            <v>2030.2949999999987</v>
          </cell>
          <cell r="I107">
            <v>2647.01533368936</v>
          </cell>
          <cell r="J107">
            <v>3538.9424749897462</v>
          </cell>
          <cell r="K107">
            <v>4491.105068886447</v>
          </cell>
          <cell r="L107">
            <v>5662.9011927660649</v>
          </cell>
          <cell r="M107">
            <v>0</v>
          </cell>
          <cell r="N107">
            <v>0</v>
          </cell>
          <cell r="O107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7">
          <cell r="D117">
            <v>0</v>
          </cell>
          <cell r="E117">
            <v>-836.69200000000001</v>
          </cell>
          <cell r="F117">
            <v>120.95900000000006</v>
          </cell>
          <cell r="G117">
            <v>-96.991000000000099</v>
          </cell>
          <cell r="H117">
            <v>-188.66800000000001</v>
          </cell>
          <cell r="I117">
            <v>-333.8105042466666</v>
          </cell>
          <cell r="J117">
            <v>-286.07207001126176</v>
          </cell>
          <cell r="K117">
            <v>-469.10520093688388</v>
          </cell>
          <cell r="L117">
            <v>-614.86249027411895</v>
          </cell>
          <cell r="M117">
            <v>2705.2422654689312</v>
          </cell>
          <cell r="N117">
            <v>0</v>
          </cell>
          <cell r="O117">
            <v>0</v>
          </cell>
        </row>
        <row r="118">
          <cell r="D118">
            <v>0</v>
          </cell>
          <cell r="E118">
            <v>-879.25699999999995</v>
          </cell>
          <cell r="F118">
            <v>19.642999999999915</v>
          </cell>
          <cell r="G118">
            <v>-404.52199999999993</v>
          </cell>
          <cell r="H118">
            <v>-67.198000000000093</v>
          </cell>
          <cell r="I118">
            <v>-385.35493403142846</v>
          </cell>
          <cell r="J118">
            <v>-322.97907874467501</v>
          </cell>
          <cell r="K118">
            <v>-590.16460763027339</v>
          </cell>
          <cell r="L118">
            <v>-773.5366813126011</v>
          </cell>
          <cell r="M118">
            <v>3403.369301718978</v>
          </cell>
          <cell r="N118">
            <v>0</v>
          </cell>
          <cell r="O118">
            <v>0</v>
          </cell>
        </row>
        <row r="119">
          <cell r="D119">
            <v>0</v>
          </cell>
          <cell r="E119">
            <v>-1069</v>
          </cell>
          <cell r="F119">
            <v>-201</v>
          </cell>
          <cell r="G119">
            <v>-434</v>
          </cell>
          <cell r="H119">
            <v>-662.2800000000002</v>
          </cell>
          <cell r="I119">
            <v>0</v>
          </cell>
          <cell r="J119">
            <v>828.19800000000009</v>
          </cell>
          <cell r="K119">
            <v>769.04100000000005</v>
          </cell>
          <cell r="L119">
            <v>192.26025000000004</v>
          </cell>
          <cell r="M119">
            <v>576.78075000000001</v>
          </cell>
          <cell r="N119">
            <v>0</v>
          </cell>
          <cell r="O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3">
          <cell r="D123">
            <v>0</v>
          </cell>
          <cell r="E123">
            <v>1727.365</v>
          </cell>
          <cell r="F123">
            <v>210.4100000000002</v>
          </cell>
          <cell r="G123">
            <v>1025.2530000000002</v>
          </cell>
          <cell r="H123">
            <v>417.78599999999983</v>
          </cell>
          <cell r="I123">
            <v>811.25895849333347</v>
          </cell>
          <cell r="J123">
            <v>1551.5406320772802</v>
          </cell>
          <cell r="K123">
            <v>142.0022409478795</v>
          </cell>
          <cell r="L123">
            <v>1283.5204479089432</v>
          </cell>
          <cell r="M123">
            <v>-7169.1362794274364</v>
          </cell>
          <cell r="N123">
            <v>0</v>
          </cell>
          <cell r="O123">
            <v>0</v>
          </cell>
        </row>
        <row r="124">
          <cell r="D124">
            <v>0</v>
          </cell>
          <cell r="E124">
            <v>363.69799999999998</v>
          </cell>
          <cell r="F124">
            <v>62.595000000000027</v>
          </cell>
          <cell r="G124">
            <v>344.548</v>
          </cell>
          <cell r="H124">
            <v>716.9910000000001</v>
          </cell>
          <cell r="I124">
            <v>148.78320000000008</v>
          </cell>
          <cell r="J124">
            <v>163.66152000000011</v>
          </cell>
          <cell r="K124">
            <v>180.02767200000017</v>
          </cell>
          <cell r="L124">
            <v>198.03043920000027</v>
          </cell>
          <cell r="M124">
            <v>-2178.3348312000007</v>
          </cell>
          <cell r="N124">
            <v>0</v>
          </cell>
          <cell r="O124">
            <v>0</v>
          </cell>
        </row>
        <row r="127">
          <cell r="D127">
            <v>0</v>
          </cell>
          <cell r="E127" t="e">
            <v>#REF!</v>
          </cell>
          <cell r="F127">
            <v>-132.75899999999999</v>
          </cell>
          <cell r="G127" t="e">
            <v>#REF!</v>
          </cell>
          <cell r="H127" t="e">
            <v>#REF!</v>
          </cell>
          <cell r="I127" t="e">
            <v>#REF!</v>
          </cell>
          <cell r="J127" t="e">
            <v>#REF!</v>
          </cell>
          <cell r="K127" t="e">
            <v>#REF!</v>
          </cell>
          <cell r="L127" t="e">
            <v>#REF!</v>
          </cell>
          <cell r="M127" t="e">
            <v>#REF!</v>
          </cell>
          <cell r="N127">
            <v>0</v>
          </cell>
          <cell r="O127">
            <v>0</v>
          </cell>
        </row>
        <row r="129">
          <cell r="D129">
            <v>0</v>
          </cell>
          <cell r="E129" t="e">
            <v>#REF!</v>
          </cell>
          <cell r="F129">
            <v>822.7170000000001</v>
          </cell>
          <cell r="G129" t="e">
            <v>#REF!</v>
          </cell>
          <cell r="H129" t="e">
            <v>#REF!</v>
          </cell>
          <cell r="I129" t="e">
            <v>#REF!</v>
          </cell>
          <cell r="J129" t="e">
            <v>#REF!</v>
          </cell>
          <cell r="K129" t="e">
            <v>#REF!</v>
          </cell>
          <cell r="L129" t="e">
            <v>#REF!</v>
          </cell>
          <cell r="M129" t="e">
            <v>#REF!</v>
          </cell>
          <cell r="N129">
            <v>0</v>
          </cell>
          <cell r="O129">
            <v>0</v>
          </cell>
        </row>
        <row r="131">
          <cell r="D131">
            <v>0</v>
          </cell>
          <cell r="E131">
            <v>-11.853999999999999</v>
          </cell>
          <cell r="F131">
            <v>11.853999999999999</v>
          </cell>
          <cell r="G131">
            <v>0</v>
          </cell>
          <cell r="H131">
            <v>-343.76499999999999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343.76499999999999</v>
          </cell>
          <cell r="N131">
            <v>0</v>
          </cell>
          <cell r="O131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7">
          <cell r="D137">
            <v>0</v>
          </cell>
          <cell r="E137">
            <v>-4317.9369999999999</v>
          </cell>
          <cell r="F137">
            <v>-950.44000000000051</v>
          </cell>
          <cell r="G137">
            <v>-891.09800000000064</v>
          </cell>
          <cell r="H137">
            <v>-1604.9229999999998</v>
          </cell>
          <cell r="I137">
            <v>-3193.1945999999998</v>
          </cell>
          <cell r="J137">
            <v>-5543.9229749999986</v>
          </cell>
          <cell r="K137">
            <v>-4212.1959597500045</v>
          </cell>
          <cell r="L137">
            <v>-3293.9037057874984</v>
          </cell>
          <cell r="M137">
            <v>18637.733937728677</v>
          </cell>
          <cell r="N137">
            <v>0</v>
          </cell>
          <cell r="O137">
            <v>0</v>
          </cell>
        </row>
        <row r="139">
          <cell r="D139">
            <v>0</v>
          </cell>
          <cell r="E139" t="e">
            <v>#REF!</v>
          </cell>
          <cell r="F139">
            <v>105.95900000000002</v>
          </cell>
          <cell r="G139">
            <v>92.850999999999956</v>
          </cell>
          <cell r="H139">
            <v>115.056</v>
          </cell>
          <cell r="I139">
            <v>18.833819999999946</v>
          </cell>
          <cell r="J139">
            <v>0</v>
          </cell>
          <cell r="K139">
            <v>0</v>
          </cell>
          <cell r="L139">
            <v>0</v>
          </cell>
          <cell r="M139">
            <v>-695.60381999999993</v>
          </cell>
          <cell r="N139">
            <v>0</v>
          </cell>
          <cell r="O139">
            <v>0</v>
          </cell>
        </row>
        <row r="141">
          <cell r="D141">
            <v>0</v>
          </cell>
          <cell r="E141">
            <v>4128.9830000000002</v>
          </cell>
          <cell r="F141">
            <v>-306.61400000000003</v>
          </cell>
          <cell r="G141">
            <v>-586.58600000000024</v>
          </cell>
          <cell r="H141">
            <v>-380.10300000000007</v>
          </cell>
          <cell r="I141">
            <v>1872.0000000000005</v>
          </cell>
          <cell r="J141">
            <v>1250</v>
          </cell>
          <cell r="K141">
            <v>0</v>
          </cell>
          <cell r="L141">
            <v>-250</v>
          </cell>
          <cell r="M141">
            <v>-5727.68</v>
          </cell>
          <cell r="N141">
            <v>0</v>
          </cell>
          <cell r="O141">
            <v>0</v>
          </cell>
        </row>
        <row r="142">
          <cell r="D142">
            <v>0</v>
          </cell>
          <cell r="E142">
            <v>0</v>
          </cell>
          <cell r="F142">
            <v>131.83699999999999</v>
          </cell>
          <cell r="G142">
            <v>254.96299999999999</v>
          </cell>
          <cell r="H142">
            <v>424.93700000000001</v>
          </cell>
          <cell r="I142">
            <v>498.82695120430782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4">
          <cell r="D144">
            <v>0</v>
          </cell>
          <cell r="E144" t="e">
            <v>#REF!</v>
          </cell>
          <cell r="F144">
            <v>-68.81800000000004</v>
          </cell>
          <cell r="G144">
            <v>-238.7720000000003</v>
          </cell>
          <cell r="H144">
            <v>159.88999999999993</v>
          </cell>
          <cell r="I144">
            <v>2389.6607712043083</v>
          </cell>
          <cell r="J144">
            <v>1250</v>
          </cell>
          <cell r="K144">
            <v>0</v>
          </cell>
          <cell r="L144">
            <v>-250</v>
          </cell>
          <cell r="M144">
            <v>-6423.2838200000006</v>
          </cell>
          <cell r="N144">
            <v>0</v>
          </cell>
          <cell r="O144">
            <v>0</v>
          </cell>
        </row>
        <row r="145">
          <cell r="D145">
            <v>0</v>
          </cell>
          <cell r="E145" t="e">
            <v>#REF!</v>
          </cell>
          <cell r="F145">
            <v>-196.54100000000045</v>
          </cell>
          <cell r="G145" t="e">
            <v>#REF!</v>
          </cell>
          <cell r="H145" t="e">
            <v>#REF!</v>
          </cell>
          <cell r="I145" t="e">
            <v>#REF!</v>
          </cell>
          <cell r="J145" t="e">
            <v>#REF!</v>
          </cell>
          <cell r="K145" t="e">
            <v>#REF!</v>
          </cell>
          <cell r="L145" t="e">
            <v>#REF!</v>
          </cell>
          <cell r="M145" t="e">
            <v>#REF!</v>
          </cell>
          <cell r="N145">
            <v>0</v>
          </cell>
          <cell r="O145">
            <v>0</v>
          </cell>
        </row>
        <row r="157">
          <cell r="D157">
            <v>0</v>
          </cell>
          <cell r="E157">
            <v>4100.1530000000002</v>
          </cell>
          <cell r="F157">
            <v>3729.2530000000002</v>
          </cell>
          <cell r="G157">
            <v>3002.3379999999997</v>
          </cell>
          <cell r="H157">
            <v>2769.6419999999998</v>
          </cell>
          <cell r="I157">
            <v>1378.360176058909</v>
          </cell>
          <cell r="J157">
            <v>2173.4151515848034</v>
          </cell>
          <cell r="K157">
            <v>2571.3385930195527</v>
          </cell>
          <cell r="L157">
            <v>966.56692414418558</v>
          </cell>
          <cell r="M157">
            <v>0</v>
          </cell>
          <cell r="N157">
            <v>0</v>
          </cell>
          <cell r="O157">
            <v>0</v>
          </cell>
        </row>
        <row r="166">
          <cell r="E166">
            <v>-1057.5840000000003</v>
          </cell>
          <cell r="F166">
            <v>150.01200000000063</v>
          </cell>
          <cell r="G166">
            <v>89.739999999999782</v>
          </cell>
          <cell r="H166">
            <v>-500.36000000000058</v>
          </cell>
          <cell r="I166">
            <v>92.093520215237959</v>
          </cell>
          <cell r="J166">
            <v>1770.6874833213437</v>
          </cell>
          <cell r="K166">
            <v>-148.22656761927738</v>
          </cell>
          <cell r="L166">
            <v>87.381526322223863</v>
          </cell>
          <cell r="M166">
            <v>-483.74396223952772</v>
          </cell>
          <cell r="N166">
            <v>0</v>
          </cell>
          <cell r="O166">
            <v>0</v>
          </cell>
        </row>
        <row r="167">
          <cell r="D167">
            <v>0</v>
          </cell>
          <cell r="E167">
            <v>524.28399999999965</v>
          </cell>
          <cell r="F167">
            <v>1409.1330000000005</v>
          </cell>
          <cell r="G167">
            <v>2392.9419999999991</v>
          </cell>
          <cell r="H167">
            <v>2809.525999999998</v>
          </cell>
          <cell r="I167">
            <v>3761.462555972601</v>
          </cell>
          <cell r="J167">
            <v>6543.9443054480689</v>
          </cell>
          <cell r="K167">
            <v>5961.988224389027</v>
          </cell>
          <cell r="L167">
            <v>7924.7261449955367</v>
          </cell>
          <cell r="M167">
            <v>-2662.0787934395285</v>
          </cell>
          <cell r="N167">
            <v>0</v>
          </cell>
          <cell r="O167">
            <v>0</v>
          </cell>
        </row>
        <row r="173">
          <cell r="D173">
            <v>0</v>
          </cell>
          <cell r="E173" t="e">
            <v>#REF!</v>
          </cell>
          <cell r="F173">
            <v>822.71700000000055</v>
          </cell>
          <cell r="G173" t="e">
            <v>#REF!</v>
          </cell>
          <cell r="H173" t="e">
            <v>#REF!</v>
          </cell>
          <cell r="I173" t="e">
            <v>#REF!</v>
          </cell>
          <cell r="J173" t="e">
            <v>#REF!</v>
          </cell>
          <cell r="K173" t="e">
            <v>#REF!</v>
          </cell>
          <cell r="L173" t="e">
            <v>#REF!</v>
          </cell>
          <cell r="M173" t="e">
            <v>#REF!</v>
          </cell>
          <cell r="N173">
            <v>0</v>
          </cell>
          <cell r="O173">
            <v>0</v>
          </cell>
        </row>
        <row r="174">
          <cell r="E174">
            <v>-396.85199999999998</v>
          </cell>
          <cell r="F174">
            <v>-397.202</v>
          </cell>
          <cell r="G174">
            <v>-417.56799999999998</v>
          </cell>
          <cell r="H174">
            <v>-457.7</v>
          </cell>
          <cell r="I174">
            <v>-549.40802967499985</v>
          </cell>
          <cell r="J174">
            <v>-803.37722459249994</v>
          </cell>
          <cell r="K174">
            <v>-1071.3141168029999</v>
          </cell>
          <cell r="L174">
            <v>-1276.4599317383247</v>
          </cell>
          <cell r="M174">
            <v>0</v>
          </cell>
          <cell r="N174">
            <v>0</v>
          </cell>
          <cell r="O174">
            <v>0</v>
          </cell>
        </row>
        <row r="182">
          <cell r="D182">
            <v>0</v>
          </cell>
          <cell r="E182">
            <v>28.83</v>
          </cell>
          <cell r="F182">
            <v>93.116</v>
          </cell>
          <cell r="G182">
            <v>233.44499999999999</v>
          </cell>
          <cell r="H182">
            <v>86.037999999999997</v>
          </cell>
          <cell r="I182">
            <v>3349.3198239410913</v>
          </cell>
          <cell r="J182">
            <v>3804.2648484151969</v>
          </cell>
          <cell r="K182">
            <v>3406.3414069804476</v>
          </cell>
          <cell r="L182">
            <v>4761.1130758558147</v>
          </cell>
        </row>
        <row r="183">
          <cell r="D183">
            <v>0</v>
          </cell>
        </row>
        <row r="184">
          <cell r="D184">
            <v>0</v>
          </cell>
          <cell r="E184">
            <v>836.69200000000001</v>
          </cell>
          <cell r="F184">
            <v>715.73299999999995</v>
          </cell>
          <cell r="G184">
            <v>812.72400000000005</v>
          </cell>
          <cell r="H184">
            <v>1001.3920000000001</v>
          </cell>
          <cell r="I184">
            <v>1335.2025042466666</v>
          </cell>
          <cell r="J184">
            <v>1621.2745742579284</v>
          </cell>
          <cell r="K184">
            <v>2090.3797751948123</v>
          </cell>
          <cell r="L184">
            <v>2705.2422654689312</v>
          </cell>
        </row>
        <row r="185">
          <cell r="D185">
            <v>0</v>
          </cell>
          <cell r="E185">
            <v>879.25699999999995</v>
          </cell>
          <cell r="F185">
            <v>859.61400000000003</v>
          </cell>
          <cell r="G185">
            <v>1264.136</v>
          </cell>
          <cell r="H185">
            <v>1331.3340000000001</v>
          </cell>
          <cell r="I185">
            <v>1716.6889340314285</v>
          </cell>
          <cell r="J185">
            <v>2039.6680127761035</v>
          </cell>
          <cell r="K185">
            <v>2629.8326204063769</v>
          </cell>
          <cell r="L185">
            <v>3403.369301718978</v>
          </cell>
        </row>
        <row r="186">
          <cell r="D186">
            <v>0</v>
          </cell>
          <cell r="E186">
            <v>1069</v>
          </cell>
          <cell r="F186">
            <v>1270</v>
          </cell>
          <cell r="G186">
            <v>1704</v>
          </cell>
          <cell r="H186">
            <v>2366.2800000000002</v>
          </cell>
          <cell r="I186">
            <v>2366.2800000000002</v>
          </cell>
          <cell r="J186">
            <v>1538.0820000000001</v>
          </cell>
          <cell r="K186">
            <v>769.04100000000005</v>
          </cell>
          <cell r="L186">
            <v>576.78075000000001</v>
          </cell>
        </row>
        <row r="188">
          <cell r="D188">
            <v>0</v>
          </cell>
          <cell r="E188">
            <v>2813.779</v>
          </cell>
          <cell r="F188">
            <v>2938.4629999999997</v>
          </cell>
          <cell r="G188">
            <v>4014.3050000000003</v>
          </cell>
          <cell r="H188">
            <v>4785.0439999999999</v>
          </cell>
          <cell r="I188">
            <v>8767.491262219186</v>
          </cell>
          <cell r="J188">
            <v>9003.2894354492291</v>
          </cell>
          <cell r="K188">
            <v>8895.594802581636</v>
          </cell>
          <cell r="L188">
            <v>11446.505393043724</v>
          </cell>
          <cell r="M188">
            <v>0</v>
          </cell>
          <cell r="N188">
            <v>0</v>
          </cell>
          <cell r="O188">
            <v>0</v>
          </cell>
        </row>
        <row r="189">
          <cell r="D189">
            <v>0</v>
          </cell>
          <cell r="E189">
            <v>11.853999999999999</v>
          </cell>
          <cell r="F189">
            <v>0</v>
          </cell>
          <cell r="G189">
            <v>0</v>
          </cell>
          <cell r="H189">
            <v>343.76499999999999</v>
          </cell>
          <cell r="I189">
            <v>343.76499999999999</v>
          </cell>
          <cell r="J189">
            <v>343.76499999999999</v>
          </cell>
          <cell r="K189">
            <v>343.76499999999999</v>
          </cell>
          <cell r="L189">
            <v>343.76499999999999</v>
          </cell>
        </row>
        <row r="190">
          <cell r="D190">
            <v>0</v>
          </cell>
        </row>
        <row r="191">
          <cell r="D191">
            <v>0</v>
          </cell>
          <cell r="E191">
            <v>6359.3559999999998</v>
          </cell>
          <cell r="F191">
            <v>7071.0569999999998</v>
          </cell>
          <cell r="G191">
            <v>7697.3649999999998</v>
          </cell>
          <cell r="H191">
            <v>8219.9629999999997</v>
          </cell>
          <cell r="I191">
            <v>11915.241599999999</v>
          </cell>
          <cell r="J191">
            <v>17459.164574999999</v>
          </cell>
          <cell r="K191">
            <v>21672.360534750002</v>
          </cell>
          <cell r="L191">
            <v>24943.264240537501</v>
          </cell>
        </row>
        <row r="192">
          <cell r="D192">
            <v>0</v>
          </cell>
          <cell r="E192">
            <v>-2463.12</v>
          </cell>
          <cell r="F192">
            <v>-2858.7339999999999</v>
          </cell>
          <cell r="G192">
            <v>-2888.0219999999995</v>
          </cell>
          <cell r="H192">
            <v>-3345.7359999999994</v>
          </cell>
          <cell r="I192">
            <v>-3895.1440296749993</v>
          </cell>
          <cell r="J192">
            <v>-4698.521254267499</v>
          </cell>
          <cell r="K192">
            <v>-5770.8353710704987</v>
          </cell>
          <cell r="L192">
            <v>-7049.2953028088232</v>
          </cell>
        </row>
        <row r="193">
          <cell r="D193">
            <v>0</v>
          </cell>
          <cell r="E193">
            <v>12.994999999999999</v>
          </cell>
          <cell r="F193">
            <v>262</v>
          </cell>
          <cell r="G193">
            <v>138.51</v>
          </cell>
          <cell r="H193">
            <v>877.08399999999995</v>
          </cell>
          <cell r="I193">
            <v>375</v>
          </cell>
          <cell r="J193">
            <v>375</v>
          </cell>
          <cell r="K193">
            <v>375</v>
          </cell>
          <cell r="L193">
            <v>400</v>
          </cell>
        </row>
        <row r="198">
          <cell r="D198">
            <v>0</v>
          </cell>
          <cell r="E198">
            <v>3921.0849999999996</v>
          </cell>
          <cell r="F198">
            <v>4474.3230000000003</v>
          </cell>
          <cell r="G198">
            <v>4947.853000000001</v>
          </cell>
          <cell r="H198">
            <v>6095.0760000000009</v>
          </cell>
          <cell r="I198">
            <v>8738.862570325</v>
          </cell>
          <cell r="J198">
            <v>13479.408320732498</v>
          </cell>
          <cell r="K198">
            <v>16620.290163679503</v>
          </cell>
          <cell r="L198">
            <v>18637.733937728677</v>
          </cell>
          <cell r="M198">
            <v>0</v>
          </cell>
          <cell r="N198">
            <v>0</v>
          </cell>
          <cell r="O198">
            <v>0</v>
          </cell>
        </row>
        <row r="199">
          <cell r="D199">
            <v>0</v>
          </cell>
          <cell r="E199">
            <v>6734.8639999999996</v>
          </cell>
          <cell r="F199">
            <v>7412.7860000000001</v>
          </cell>
          <cell r="G199">
            <v>8962.1580000000013</v>
          </cell>
          <cell r="H199">
            <v>10880.12</v>
          </cell>
          <cell r="I199">
            <v>17506.353832544184</v>
          </cell>
          <cell r="J199">
            <v>22482.697756181726</v>
          </cell>
          <cell r="K199">
            <v>25515.884966261139</v>
          </cell>
          <cell r="L199">
            <v>30084.239330772401</v>
          </cell>
          <cell r="M199">
            <v>0</v>
          </cell>
          <cell r="N199">
            <v>0</v>
          </cell>
          <cell r="O199">
            <v>0</v>
          </cell>
        </row>
        <row r="200">
          <cell r="D200">
            <v>0</v>
          </cell>
          <cell r="E200">
            <v>895.44600000000003</v>
          </cell>
          <cell r="F200">
            <v>1019.241</v>
          </cell>
          <cell r="G200">
            <v>1353.932</v>
          </cell>
          <cell r="H200">
            <v>1865.462</v>
          </cell>
          <cell r="I200">
            <v>2670.4050084933333</v>
          </cell>
          <cell r="J200">
            <v>4215.3138930706136</v>
          </cell>
          <cell r="K200">
            <v>4336.4261293934933</v>
          </cell>
          <cell r="L200">
            <v>5611.9387421961865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5">
          <cell r="E205">
            <v>831.91899999999998</v>
          </cell>
          <cell r="F205">
            <v>918.53400000000011</v>
          </cell>
          <cell r="G205">
            <v>1609.096</v>
          </cell>
          <cell r="H205">
            <v>1515.3519999999999</v>
          </cell>
          <cell r="I205">
            <v>1521.6679499999998</v>
          </cell>
          <cell r="J205">
            <v>1528.2996974999999</v>
          </cell>
          <cell r="K205">
            <v>1549.1897021249999</v>
          </cell>
          <cell r="L205">
            <v>1557.19753723125</v>
          </cell>
        </row>
        <row r="206">
          <cell r="D206">
            <v>0</v>
          </cell>
          <cell r="E206">
            <v>1727.365</v>
          </cell>
          <cell r="F206">
            <v>1937.7750000000001</v>
          </cell>
          <cell r="G206">
            <v>2963.0280000000002</v>
          </cell>
          <cell r="H206">
            <v>3380.8139999999999</v>
          </cell>
          <cell r="I206">
            <v>4192.0729584933333</v>
          </cell>
          <cell r="J206">
            <v>5743.6135905706133</v>
          </cell>
          <cell r="K206">
            <v>5885.615831518493</v>
          </cell>
          <cell r="L206">
            <v>7169.1362794274364</v>
          </cell>
          <cell r="M206">
            <v>0</v>
          </cell>
          <cell r="N206">
            <v>0</v>
          </cell>
          <cell r="O206">
            <v>0</v>
          </cell>
        </row>
        <row r="207">
          <cell r="D207">
            <v>0</v>
          </cell>
          <cell r="E207">
            <v>4128.9830000000002</v>
          </cell>
          <cell r="F207">
            <v>3822.3690000000001</v>
          </cell>
          <cell r="G207">
            <v>3235.7829999999999</v>
          </cell>
          <cell r="H207">
            <v>2855.68</v>
          </cell>
          <cell r="I207">
            <v>4727.68</v>
          </cell>
          <cell r="J207">
            <v>5977.68</v>
          </cell>
          <cell r="K207">
            <v>5977.68</v>
          </cell>
          <cell r="L207">
            <v>5727.68</v>
          </cell>
        </row>
        <row r="213">
          <cell r="E213">
            <v>363.69799999999998</v>
          </cell>
          <cell r="F213">
            <v>426.29300000000001</v>
          </cell>
          <cell r="G213">
            <v>770.84100000000001</v>
          </cell>
          <cell r="H213">
            <v>1487.8320000000001</v>
          </cell>
          <cell r="I213">
            <v>1636.6152000000002</v>
          </cell>
          <cell r="J213">
            <v>1800.2767200000003</v>
          </cell>
          <cell r="K213">
            <v>1980.3043920000005</v>
          </cell>
          <cell r="L213">
            <v>2178.3348312000007</v>
          </cell>
        </row>
        <row r="214">
          <cell r="D214" t="e">
            <v>#REF!</v>
          </cell>
          <cell r="E214" t="e">
            <v>#REF!</v>
          </cell>
          <cell r="F214" t="e">
            <v>#REF!</v>
          </cell>
          <cell r="G214" t="e">
            <v>#REF!</v>
          </cell>
          <cell r="H214" t="e">
            <v>#REF!</v>
          </cell>
          <cell r="I214" t="e">
            <v>#REF!</v>
          </cell>
          <cell r="J214" t="e">
            <v>#REF!</v>
          </cell>
          <cell r="K214" t="e">
            <v>#REF!</v>
          </cell>
          <cell r="L214" t="e">
            <v>#REF!</v>
          </cell>
        </row>
        <row r="217">
          <cell r="D217" t="e">
            <v>#REF!</v>
          </cell>
          <cell r="E217" t="e">
            <v>#REF!</v>
          </cell>
          <cell r="F217" t="e">
            <v>#REF!</v>
          </cell>
          <cell r="G217" t="e">
            <v>#REF!</v>
          </cell>
          <cell r="H217" t="e">
            <v>#REF!</v>
          </cell>
          <cell r="I217" t="e">
            <v>#REF!</v>
          </cell>
          <cell r="J217" t="e">
            <v>#REF!</v>
          </cell>
          <cell r="K217" t="e">
            <v>#REF!</v>
          </cell>
          <cell r="L217" t="e">
            <v>#REF!</v>
          </cell>
          <cell r="M217">
            <v>0</v>
          </cell>
          <cell r="N217">
            <v>0</v>
          </cell>
          <cell r="O217">
            <v>0</v>
          </cell>
        </row>
        <row r="218">
          <cell r="D218" t="e">
            <v>#REF!</v>
          </cell>
          <cell r="E218" t="e">
            <v>#REF!</v>
          </cell>
          <cell r="F218" t="e">
            <v>#REF!</v>
          </cell>
          <cell r="G218" t="e">
            <v>#REF!</v>
          </cell>
          <cell r="H218" t="e">
            <v>#REF!</v>
          </cell>
          <cell r="I218" t="e">
            <v>#REF!</v>
          </cell>
          <cell r="J218" t="e">
            <v>#REF!</v>
          </cell>
          <cell r="K218" t="e">
            <v>#REF!</v>
          </cell>
          <cell r="L218" t="e">
            <v>#REF!</v>
          </cell>
          <cell r="M218">
            <v>0</v>
          </cell>
          <cell r="N218">
            <v>0</v>
          </cell>
          <cell r="O218">
            <v>0</v>
          </cell>
        </row>
        <row r="219">
          <cell r="D219" t="e">
            <v>#REF!</v>
          </cell>
          <cell r="E219">
            <v>476.77</v>
          </cell>
          <cell r="F219">
            <v>576.77</v>
          </cell>
          <cell r="G219">
            <v>676.77</v>
          </cell>
          <cell r="H219">
            <v>676.77</v>
          </cell>
          <cell r="I219">
            <v>695.60381999999993</v>
          </cell>
          <cell r="J219">
            <v>695.60381999999993</v>
          </cell>
          <cell r="K219">
            <v>695.60381999999993</v>
          </cell>
          <cell r="L219">
            <v>695.60381999999993</v>
          </cell>
        </row>
        <row r="221">
          <cell r="D221" t="e">
            <v>#REF!</v>
          </cell>
          <cell r="E221">
            <v>1012.21</v>
          </cell>
          <cell r="F221">
            <v>1184.896</v>
          </cell>
          <cell r="G221">
            <v>1038</v>
          </cell>
          <cell r="H221">
            <v>1835.558</v>
          </cell>
          <cell r="I221">
            <v>5268.0587034304535</v>
          </cell>
          <cell r="J221">
            <v>6958.0046268496199</v>
          </cell>
          <cell r="K221">
            <v>9237.4373086445921</v>
          </cell>
          <cell r="L221">
            <v>12178.958188705465</v>
          </cell>
        </row>
        <row r="224">
          <cell r="D224" t="e">
            <v>#REF!</v>
          </cell>
          <cell r="E224">
            <v>1012.21</v>
          </cell>
          <cell r="F224">
            <v>1184.896</v>
          </cell>
          <cell r="G224">
            <v>1038</v>
          </cell>
          <cell r="H224">
            <v>1835.558</v>
          </cell>
          <cell r="I224">
            <v>5268.0587034304535</v>
          </cell>
          <cell r="J224">
            <v>6958.0046268496199</v>
          </cell>
          <cell r="K224">
            <v>9237.4373086445921</v>
          </cell>
          <cell r="L224">
            <v>12178.958188705465</v>
          </cell>
          <cell r="M224">
            <v>0</v>
          </cell>
          <cell r="N224">
            <v>0</v>
          </cell>
          <cell r="O224">
            <v>0</v>
          </cell>
        </row>
        <row r="225">
          <cell r="D225" t="e">
            <v>#REF!</v>
          </cell>
          <cell r="E225">
            <v>-113.866</v>
          </cell>
          <cell r="F225">
            <v>-107.907</v>
          </cell>
          <cell r="G225">
            <v>-115.056</v>
          </cell>
        </row>
        <row r="226">
          <cell r="D226" t="e">
            <v>#REF!</v>
          </cell>
          <cell r="E226">
            <v>1375.114</v>
          </cell>
          <cell r="F226">
            <v>1653.759</v>
          </cell>
          <cell r="G226">
            <v>1599.7139999999999</v>
          </cell>
          <cell r="H226">
            <v>2512.328</v>
          </cell>
          <cell r="I226">
            <v>5963.6625234304538</v>
          </cell>
          <cell r="J226">
            <v>7653.6084468496201</v>
          </cell>
          <cell r="K226">
            <v>9933.0411286445924</v>
          </cell>
          <cell r="L226">
            <v>12874.562008705465</v>
          </cell>
          <cell r="M226">
            <v>0</v>
          </cell>
          <cell r="N226">
            <v>0</v>
          </cell>
          <cell r="O226">
            <v>0</v>
          </cell>
        </row>
        <row r="228">
          <cell r="D228" t="e">
            <v>#REF!</v>
          </cell>
          <cell r="E228">
            <v>1375.114</v>
          </cell>
          <cell r="F228">
            <v>1653.759</v>
          </cell>
          <cell r="G228">
            <v>1599.7139999999999</v>
          </cell>
          <cell r="H228">
            <v>2512.328</v>
          </cell>
          <cell r="I228">
            <v>5963.6625234304538</v>
          </cell>
          <cell r="J228">
            <v>7653.6084468496201</v>
          </cell>
          <cell r="K228">
            <v>9933.0411286445924</v>
          </cell>
          <cell r="L228">
            <v>12874.562008705465</v>
          </cell>
          <cell r="M228">
            <v>0</v>
          </cell>
          <cell r="N228">
            <v>0</v>
          </cell>
          <cell r="O228">
            <v>0</v>
          </cell>
        </row>
        <row r="229">
          <cell r="D229" t="e">
            <v>#REF!</v>
          </cell>
          <cell r="E229" t="e">
            <v>#REF!</v>
          </cell>
          <cell r="F229" t="e">
            <v>#REF!</v>
          </cell>
          <cell r="G229" t="e">
            <v>#REF!</v>
          </cell>
          <cell r="H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>
            <v>0</v>
          </cell>
          <cell r="N229">
            <v>0</v>
          </cell>
          <cell r="O229">
            <v>0</v>
          </cell>
        </row>
        <row r="240"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4"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8">
          <cell r="D248">
            <v>0</v>
          </cell>
          <cell r="E248">
            <v>1954.6154999999999</v>
          </cell>
          <cell r="F248">
            <v>4191.777</v>
          </cell>
          <cell r="G248">
            <v>4711.0880000000006</v>
          </cell>
          <cell r="H248">
            <v>5349.5820000000003</v>
          </cell>
          <cell r="I248">
            <v>7073.204285162501</v>
          </cell>
          <cell r="J248">
            <v>10765.37044552875</v>
          </cell>
          <cell r="K248">
            <v>14706.084242206001</v>
          </cell>
          <cell r="L248">
            <v>17285.247050704093</v>
          </cell>
          <cell r="M248">
            <v>9146.9844688643389</v>
          </cell>
          <cell r="N248">
            <v>0</v>
          </cell>
          <cell r="O248">
            <v>0</v>
          </cell>
        </row>
        <row r="249">
          <cell r="D249">
            <v>0</v>
          </cell>
          <cell r="E249">
            <v>3367.4319999999998</v>
          </cell>
          <cell r="F249">
            <v>7073.8249999999998</v>
          </cell>
          <cell r="G249">
            <v>8187.4720000000007</v>
          </cell>
          <cell r="H249">
            <v>9921.139000000001</v>
          </cell>
          <cell r="I249">
            <v>14193.236916272093</v>
          </cell>
          <cell r="J249">
            <v>19994.525794362955</v>
          </cell>
          <cell r="K249">
            <v>23999.291361221432</v>
          </cell>
          <cell r="L249">
            <v>27800.062148516772</v>
          </cell>
          <cell r="M249">
            <v>15042.119665386201</v>
          </cell>
          <cell r="N249">
            <v>0</v>
          </cell>
          <cell r="O249">
            <v>0</v>
          </cell>
        </row>
        <row r="250">
          <cell r="D250" t="e">
            <v>#REF!</v>
          </cell>
          <cell r="E250" t="e">
            <v>#REF!</v>
          </cell>
          <cell r="F250">
            <v>1514.4365</v>
          </cell>
          <cell r="G250">
            <v>1626.7365</v>
          </cell>
          <cell r="H250">
            <v>2056.0209999999997</v>
          </cell>
          <cell r="I250">
            <v>4237.9952617152267</v>
          </cell>
          <cell r="J250">
            <v>6808.6354851400374</v>
          </cell>
          <cell r="K250">
            <v>8793.3247877471058</v>
          </cell>
          <cell r="L250">
            <v>11403.80156867503</v>
          </cell>
          <cell r="M250">
            <v>6437.2810043527325</v>
          </cell>
          <cell r="N250">
            <v>0</v>
          </cell>
          <cell r="O250">
            <v>0</v>
          </cell>
        </row>
        <row r="252">
          <cell r="D252" t="e">
            <v>#REF!</v>
          </cell>
          <cell r="E252" t="e">
            <v>#REF!</v>
          </cell>
          <cell r="F252" t="e">
            <v>#REF!</v>
          </cell>
          <cell r="G252" t="e">
            <v>#REF!</v>
          </cell>
          <cell r="H252" t="e">
            <v>#REF!</v>
          </cell>
          <cell r="I252" t="e">
            <v>#REF!</v>
          </cell>
          <cell r="J252" t="e">
            <v>#REF!</v>
          </cell>
          <cell r="K252" t="e">
            <v>#REF!</v>
          </cell>
          <cell r="L252" t="e">
            <v>#REF!</v>
          </cell>
          <cell r="M252" t="e">
            <v>#REF!</v>
          </cell>
          <cell r="N252">
            <v>0</v>
          </cell>
          <cell r="O252">
            <v>0</v>
          </cell>
        </row>
        <row r="254">
          <cell r="D254">
            <v>0</v>
          </cell>
          <cell r="E254">
            <v>4443.95</v>
          </cell>
          <cell r="F254">
            <v>9372.0590000000011</v>
          </cell>
          <cell r="G254">
            <v>10284.878000000001</v>
          </cell>
          <cell r="H254">
            <v>11939.058500000003</v>
          </cell>
          <cell r="I254">
            <v>15762.318810217383</v>
          </cell>
          <cell r="J254">
            <v>22215.26062918159</v>
          </cell>
          <cell r="K254">
            <v>29285.457764685059</v>
          </cell>
          <cell r="L254">
            <v>34474.205902329762</v>
          </cell>
          <cell r="M254">
            <v>18223.979456608911</v>
          </cell>
          <cell r="N254">
            <v>0</v>
          </cell>
          <cell r="O254">
            <v>0</v>
          </cell>
        </row>
        <row r="257">
          <cell r="D257">
            <v>3935.4355982803336</v>
          </cell>
          <cell r="E257">
            <v>2592.3328069406239</v>
          </cell>
          <cell r="F257">
            <v>2224.0626867345736</v>
          </cell>
          <cell r="G257">
            <v>1937.0286224563306</v>
          </cell>
          <cell r="H257">
            <v>1269.4487672985013</v>
          </cell>
          <cell r="I257">
            <v>1740.2568425423121</v>
          </cell>
          <cell r="J257">
            <v>6016.8838757194299</v>
          </cell>
          <cell r="K257">
            <v>4054.9391549999991</v>
          </cell>
          <cell r="L257">
            <v>5548.3435754999982</v>
          </cell>
          <cell r="M257">
            <v>5548.3435754999982</v>
          </cell>
          <cell r="N257">
            <v>5548.3435754999982</v>
          </cell>
          <cell r="O257">
            <v>5548.3435754999982</v>
          </cell>
        </row>
        <row r="258">
          <cell r="D258">
            <v>0</v>
          </cell>
          <cell r="E258">
            <v>4128.9830000000002</v>
          </cell>
          <cell r="F258">
            <v>3822.3690000000001</v>
          </cell>
          <cell r="G258">
            <v>3235.7829999999999</v>
          </cell>
          <cell r="H258">
            <v>2855.68</v>
          </cell>
          <cell r="I258">
            <v>4727.68</v>
          </cell>
          <cell r="J258">
            <v>5977.68</v>
          </cell>
          <cell r="K258">
            <v>5977.68</v>
          </cell>
          <cell r="L258">
            <v>5727.68</v>
          </cell>
          <cell r="M258">
            <v>0</v>
          </cell>
          <cell r="N258">
            <v>0</v>
          </cell>
          <cell r="O258">
            <v>0</v>
          </cell>
        </row>
        <row r="260"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D261">
            <v>3935.4355982803336</v>
          </cell>
          <cell r="E261">
            <v>6721.3158069406236</v>
          </cell>
          <cell r="F261">
            <v>6046.4316867345733</v>
          </cell>
          <cell r="G261">
            <v>5172.811622456331</v>
          </cell>
          <cell r="H261">
            <v>4125.1287672985009</v>
          </cell>
          <cell r="I261">
            <v>6467.9368425423127</v>
          </cell>
          <cell r="J261">
            <v>11994.56387571943</v>
          </cell>
          <cell r="K261">
            <v>10032.619155</v>
          </cell>
          <cell r="L261">
            <v>11276.023575499999</v>
          </cell>
          <cell r="M261">
            <v>5548.3435754999982</v>
          </cell>
          <cell r="N261">
            <v>5548.3435754999982</v>
          </cell>
          <cell r="O261">
            <v>5548.3435754999982</v>
          </cell>
        </row>
        <row r="262">
          <cell r="D262">
            <v>0</v>
          </cell>
          <cell r="E262">
            <v>28.83</v>
          </cell>
          <cell r="F262">
            <v>93.116</v>
          </cell>
          <cell r="G262">
            <v>233.44499999999999</v>
          </cell>
          <cell r="H262">
            <v>86.037999999999997</v>
          </cell>
          <cell r="I262">
            <v>3349.3198239410913</v>
          </cell>
          <cell r="J262">
            <v>3804.2648484151969</v>
          </cell>
          <cell r="K262">
            <v>3406.3414069804476</v>
          </cell>
          <cell r="L262">
            <v>4761.1130758558147</v>
          </cell>
          <cell r="M262">
            <v>0</v>
          </cell>
          <cell r="N262">
            <v>0</v>
          </cell>
          <cell r="O262">
            <v>0</v>
          </cell>
        </row>
        <row r="263">
          <cell r="D263">
            <v>3935.4355982803336</v>
          </cell>
          <cell r="E263">
            <v>6692.4858069406237</v>
          </cell>
          <cell r="F263">
            <v>5953.3156867345733</v>
          </cell>
          <cell r="G263">
            <v>4939.3666224563312</v>
          </cell>
          <cell r="H263">
            <v>4039.0907672985009</v>
          </cell>
          <cell r="I263">
            <v>3118.6170186012214</v>
          </cell>
          <cell r="J263">
            <v>8190.2990273042333</v>
          </cell>
          <cell r="K263">
            <v>6626.2777480195527</v>
          </cell>
          <cell r="L263">
            <v>6514.9104996441847</v>
          </cell>
          <cell r="M263">
            <v>5548.3435754999982</v>
          </cell>
          <cell r="N263">
            <v>5548.3435754999982</v>
          </cell>
          <cell r="O263">
            <v>5548.3435754999982</v>
          </cell>
        </row>
        <row r="303">
          <cell r="D303" t="str">
            <v/>
          </cell>
          <cell r="E303">
            <v>5.7377916124689357</v>
          </cell>
          <cell r="F303">
            <v>5.6522805205573299</v>
          </cell>
          <cell r="G303">
            <v>21.529627509329753</v>
          </cell>
          <cell r="H303">
            <v>33.158313021462327</v>
          </cell>
          <cell r="I303">
            <v>43.915530233508804</v>
          </cell>
          <cell r="J303">
            <v>50.261275292974837</v>
          </cell>
          <cell r="K303">
            <v>67.557005695330446</v>
          </cell>
          <cell r="L303">
            <v>92.781744651195268</v>
          </cell>
          <cell r="M303" t="str">
            <v/>
          </cell>
          <cell r="N303" t="str">
            <v/>
          </cell>
          <cell r="O303" t="str">
            <v/>
          </cell>
        </row>
        <row r="305">
          <cell r="D305" t="str">
            <v/>
          </cell>
          <cell r="E305">
            <v>16.273416526254319</v>
          </cell>
          <cell r="F305">
            <v>16.197197232594522</v>
          </cell>
          <cell r="G305">
            <v>32.615220687641909</v>
          </cell>
          <cell r="H305">
            <v>45.309330335321327</v>
          </cell>
          <cell r="I305">
            <v>58.14373654557096</v>
          </cell>
          <cell r="J305">
            <v>70.56889579553976</v>
          </cell>
          <cell r="K305">
            <v>94.637485272170736</v>
          </cell>
          <cell r="L305">
            <v>125.04786209511491</v>
          </cell>
          <cell r="M305" t="str">
            <v/>
          </cell>
          <cell r="N305" t="str">
            <v/>
          </cell>
          <cell r="O305" t="str">
            <v/>
          </cell>
        </row>
        <row r="308">
          <cell r="D308" t="str">
            <v/>
          </cell>
          <cell r="E308">
            <v>36.506519603517376</v>
          </cell>
          <cell r="F308">
            <v>43.90398567172852</v>
          </cell>
          <cell r="G308">
            <v>42.469199281674967</v>
          </cell>
          <cell r="H308">
            <v>66.697271195308602</v>
          </cell>
          <cell r="I308">
            <v>154.44299350534749</v>
          </cell>
          <cell r="J308">
            <v>193.46649501133791</v>
          </cell>
          <cell r="K308">
            <v>251.08557163691177</v>
          </cell>
          <cell r="L308">
            <v>325.44079095862793</v>
          </cell>
          <cell r="M308" t="str">
            <v/>
          </cell>
          <cell r="N308" t="str">
            <v/>
          </cell>
          <cell r="O308" t="str">
            <v/>
          </cell>
        </row>
        <row r="322">
          <cell r="D322" t="str">
            <v/>
          </cell>
          <cell r="E322" t="str">
            <v/>
          </cell>
          <cell r="F322">
            <v>-1.4903136552707807</v>
          </cell>
          <cell r="G322">
            <v>280.90161008510728</v>
          </cell>
          <cell r="H322">
            <v>54.012478883312511</v>
          </cell>
          <cell r="I322">
            <v>32.441991862142295</v>
          </cell>
          <cell r="J322">
            <v>14.449888287182855</v>
          </cell>
          <cell r="K322">
            <v>34.411642564853672</v>
          </cell>
          <cell r="L322">
            <v>37.338450241006413</v>
          </cell>
          <cell r="M322" t="str">
            <v/>
          </cell>
          <cell r="N322" t="str">
            <v/>
          </cell>
          <cell r="O322" t="str">
            <v/>
          </cell>
        </row>
        <row r="334">
          <cell r="D334" t="str">
            <v/>
          </cell>
          <cell r="E334">
            <v>1.042793162938495</v>
          </cell>
          <cell r="F334">
            <v>0.30988492109500865</v>
          </cell>
          <cell r="G334">
            <v>0.68515983716500384</v>
          </cell>
          <cell r="H334">
            <v>0.81792131925399003</v>
          </cell>
          <cell r="I334">
            <v>0.84463076061746678</v>
          </cell>
          <cell r="J334">
            <v>0.79120180107777549</v>
          </cell>
          <cell r="K334">
            <v>0.79909781721968265</v>
          </cell>
          <cell r="L334">
            <v>1.0012279740069887</v>
          </cell>
          <cell r="M334" t="str">
            <v/>
          </cell>
          <cell r="N334" t="str">
            <v/>
          </cell>
          <cell r="O334" t="str">
            <v/>
          </cell>
        </row>
        <row r="367">
          <cell r="D367" t="str">
            <v/>
          </cell>
          <cell r="E367">
            <v>48.014988798356534</v>
          </cell>
          <cell r="F367">
            <v>48.741388364927609</v>
          </cell>
          <cell r="G367">
            <v>12.796319856468186</v>
          </cell>
          <cell r="H367">
            <v>8.3086253459781734</v>
          </cell>
          <cell r="I367">
            <v>6.2734071189646174</v>
          </cell>
          <cell r="J367">
            <v>5.4813571361669648</v>
          </cell>
          <cell r="K367">
            <v>2.8420442561632226</v>
          </cell>
          <cell r="L367">
            <v>2.0693725982606486</v>
          </cell>
          <cell r="M367" t="str">
            <v/>
          </cell>
          <cell r="N367" t="str">
            <v/>
          </cell>
          <cell r="O367" t="str">
            <v/>
          </cell>
        </row>
        <row r="380">
          <cell r="D380" t="str">
            <v/>
          </cell>
          <cell r="E380">
            <v>1.5059768464858119</v>
          </cell>
          <cell r="F380">
            <v>0.63521961254560744</v>
          </cell>
          <cell r="G380">
            <v>0.48025524682512821</v>
          </cell>
          <cell r="H380">
            <v>0.33830898536082221</v>
          </cell>
          <cell r="I380">
            <v>0.197852679935625</v>
          </cell>
          <cell r="J380">
            <v>0.36867895290616554</v>
          </cell>
          <cell r="K380">
            <v>0.22626512452914743</v>
          </cell>
          <cell r="L380">
            <v>0.1889792767990606</v>
          </cell>
          <cell r="M380">
            <v>0.30445290989877055</v>
          </cell>
          <cell r="N380" t="str">
            <v/>
          </cell>
          <cell r="O380" t="str">
            <v/>
          </cell>
        </row>
        <row r="388"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D389">
            <v>0.14000000000000001</v>
          </cell>
          <cell r="E389">
            <v>0.15</v>
          </cell>
          <cell r="F389">
            <v>0.16500000000000001</v>
          </cell>
          <cell r="G389">
            <v>0.14499999999999999</v>
          </cell>
          <cell r="H389">
            <v>0.14000000000000001</v>
          </cell>
          <cell r="I389">
            <v>0.125</v>
          </cell>
          <cell r="J389">
            <v>0.12</v>
          </cell>
          <cell r="K389">
            <v>0.115</v>
          </cell>
          <cell r="L389">
            <v>0.115</v>
          </cell>
          <cell r="M389">
            <v>0.105</v>
          </cell>
          <cell r="N389">
            <v>0.105</v>
          </cell>
          <cell r="O389">
            <v>0.105</v>
          </cell>
        </row>
        <row r="393">
          <cell r="D393">
            <v>0.17596783452276787</v>
          </cell>
          <cell r="E393">
            <v>0.16696783452276787</v>
          </cell>
          <cell r="F393">
            <v>0.17996783452276788</v>
          </cell>
          <cell r="G393">
            <v>0.17996783452276788</v>
          </cell>
          <cell r="H393">
            <v>0.16296783452276786</v>
          </cell>
          <cell r="I393">
            <v>0.16496783452276786</v>
          </cell>
          <cell r="J393">
            <v>0.15696783452276789</v>
          </cell>
          <cell r="K393">
            <v>0.14696783452276788</v>
          </cell>
          <cell r="L393">
            <v>0.12196783452276788</v>
          </cell>
          <cell r="M393">
            <v>0.12196783452276788</v>
          </cell>
          <cell r="N393">
            <v>0.12196783452276788</v>
          </cell>
          <cell r="O393">
            <v>0.12196783452276788</v>
          </cell>
        </row>
        <row r="394">
          <cell r="D394">
            <v>51.75</v>
          </cell>
          <cell r="E394">
            <v>46</v>
          </cell>
          <cell r="F394">
            <v>46</v>
          </cell>
          <cell r="G394">
            <v>43</v>
          </cell>
          <cell r="H394">
            <v>35</v>
          </cell>
          <cell r="I394">
            <v>35</v>
          </cell>
          <cell r="J394">
            <v>38.5</v>
          </cell>
          <cell r="K394">
            <v>39.549999999999997</v>
          </cell>
          <cell r="L394">
            <v>35.700000000000003</v>
          </cell>
          <cell r="M394">
            <v>36.75</v>
          </cell>
          <cell r="N394">
            <v>36.75</v>
          </cell>
          <cell r="O394" t="e">
            <v>#REF!</v>
          </cell>
        </row>
        <row r="425">
          <cell r="D425">
            <v>0</v>
          </cell>
          <cell r="E425">
            <v>216.12900000000005</v>
          </cell>
          <cell r="F425">
            <v>212.90799999999987</v>
          </cell>
          <cell r="G425">
            <v>810.96999999999957</v>
          </cell>
          <cell r="H425">
            <v>1248.994999999999</v>
          </cell>
          <cell r="I425">
            <v>1695.7545040143598</v>
          </cell>
          <cell r="J425">
            <v>1988.3552503972462</v>
          </cell>
          <cell r="K425">
            <v>2672.5809520834473</v>
          </cell>
          <cell r="L425">
            <v>3670.4812610277404</v>
          </cell>
          <cell r="M425">
            <v>0</v>
          </cell>
          <cell r="N425">
            <v>0</v>
          </cell>
          <cell r="O425">
            <v>0</v>
          </cell>
        </row>
        <row r="428">
          <cell r="D428">
            <v>18.988255214276681</v>
          </cell>
          <cell r="E428">
            <v>36.453075609501866</v>
          </cell>
          <cell r="F428">
            <v>46.073974784130499</v>
          </cell>
          <cell r="G428">
            <v>50.126263523399388</v>
          </cell>
          <cell r="H428">
            <v>50.126263523399388</v>
          </cell>
          <cell r="I428">
            <v>50.126263523399388</v>
          </cell>
          <cell r="J428">
            <v>52.992933793923527</v>
          </cell>
          <cell r="K428">
            <v>55.875354999999992</v>
          </cell>
          <cell r="L428">
            <v>55.875354999999992</v>
          </cell>
          <cell r="M428">
            <v>55.875354999999992</v>
          </cell>
          <cell r="N428">
            <v>55.875354999999992</v>
          </cell>
          <cell r="O428" t="e">
            <v>#REF!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Balance Sheet_VDF"/>
      <sheetName val="Income Statement_VDF"/>
      <sheetName val="Summary Page_VDF"/>
      <sheetName val="Invested capital_VDF"/>
      <sheetName val="NOPAT_VDF"/>
      <sheetName val="WACC_VDF"/>
      <sheetName val="DCF_VDF"/>
      <sheetName val="Charts_VDF"/>
      <sheetName val="PV of Op Leases_VDF"/>
    </sheetNames>
    <sheetDataSet>
      <sheetData sheetId="0" refreshError="1"/>
      <sheetData sheetId="1" refreshError="1"/>
      <sheetData sheetId="2" refreshError="1">
        <row r="44">
          <cell r="R44" t="e">
            <v>#DIV/0!</v>
          </cell>
        </row>
      </sheetData>
      <sheetData sheetId="3" refreshError="1"/>
      <sheetData sheetId="4" refreshError="1">
        <row r="1">
          <cell r="P1" t="str">
            <v>Invested Capital</v>
          </cell>
        </row>
        <row r="2">
          <cell r="O2" t="str">
            <v>P-2</v>
          </cell>
          <cell r="P2" t="str">
            <v>P-1</v>
          </cell>
          <cell r="Q2" t="str">
            <v>Present (P)</v>
          </cell>
        </row>
        <row r="3">
          <cell r="O3">
            <v>1994</v>
          </cell>
          <cell r="P3">
            <v>1995</v>
          </cell>
          <cell r="Q3">
            <v>1996</v>
          </cell>
        </row>
        <row r="4">
          <cell r="O4">
            <v>0</v>
          </cell>
          <cell r="P4">
            <v>0</v>
          </cell>
          <cell r="Q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O6">
            <v>0</v>
          </cell>
          <cell r="P6">
            <v>0</v>
          </cell>
          <cell r="Q6">
            <v>0</v>
          </cell>
        </row>
        <row r="7">
          <cell r="O7">
            <v>0</v>
          </cell>
          <cell r="P7">
            <v>0</v>
          </cell>
          <cell r="Q7">
            <v>0</v>
          </cell>
        </row>
        <row r="8">
          <cell r="O8">
            <v>0</v>
          </cell>
          <cell r="P8">
            <v>0</v>
          </cell>
          <cell r="Q8">
            <v>0</v>
          </cell>
        </row>
        <row r="9">
          <cell r="A9">
            <v>1</v>
          </cell>
          <cell r="O9">
            <v>0</v>
          </cell>
          <cell r="P9">
            <v>0</v>
          </cell>
          <cell r="Q9">
            <v>0</v>
          </cell>
        </row>
        <row r="10">
          <cell r="O10">
            <v>0</v>
          </cell>
          <cell r="P10">
            <v>0</v>
          </cell>
          <cell r="Q10">
            <v>0</v>
          </cell>
        </row>
        <row r="11">
          <cell r="O11">
            <v>0</v>
          </cell>
          <cell r="P11">
            <v>0</v>
          </cell>
          <cell r="Q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O14">
            <v>0</v>
          </cell>
          <cell r="P14">
            <v>0</v>
          </cell>
          <cell r="Q14">
            <v>0</v>
          </cell>
        </row>
        <row r="15">
          <cell r="O15">
            <v>0</v>
          </cell>
          <cell r="P15">
            <v>0</v>
          </cell>
          <cell r="Q15">
            <v>0</v>
          </cell>
        </row>
        <row r="17">
          <cell r="O17">
            <v>0</v>
          </cell>
          <cell r="P17">
            <v>0</v>
          </cell>
          <cell r="Q17">
            <v>0</v>
          </cell>
        </row>
        <row r="18">
          <cell r="O18">
            <v>0</v>
          </cell>
          <cell r="P18">
            <v>0</v>
          </cell>
          <cell r="Q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</row>
        <row r="20">
          <cell r="O20">
            <v>0</v>
          </cell>
          <cell r="P20">
            <v>0</v>
          </cell>
          <cell r="Q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2">
          <cell r="O22">
            <v>0</v>
          </cell>
          <cell r="P22">
            <v>0</v>
          </cell>
          <cell r="Q22">
            <v>0</v>
          </cell>
        </row>
        <row r="23">
          <cell r="O23">
            <v>0</v>
          </cell>
          <cell r="P23">
            <v>0</v>
          </cell>
          <cell r="Q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</row>
        <row r="26">
          <cell r="O26">
            <v>0</v>
          </cell>
          <cell r="P26">
            <v>0</v>
          </cell>
          <cell r="Q26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O33">
            <v>0</v>
          </cell>
          <cell r="P33">
            <v>0</v>
          </cell>
          <cell r="Q33">
            <v>0</v>
          </cell>
        </row>
        <row r="34">
          <cell r="A34">
            <v>1</v>
          </cell>
          <cell r="O34">
            <v>0</v>
          </cell>
          <cell r="P34">
            <v>0</v>
          </cell>
          <cell r="Q34">
            <v>0</v>
          </cell>
        </row>
        <row r="35">
          <cell r="O35">
            <v>0</v>
          </cell>
          <cell r="P35">
            <v>0</v>
          </cell>
          <cell r="Q35">
            <v>0</v>
          </cell>
        </row>
        <row r="36">
          <cell r="O36">
            <v>0</v>
          </cell>
          <cell r="P36">
            <v>0</v>
          </cell>
          <cell r="Q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</row>
        <row r="39">
          <cell r="O39">
            <v>0</v>
          </cell>
          <cell r="P39">
            <v>0</v>
          </cell>
          <cell r="Q39">
            <v>0</v>
          </cell>
        </row>
        <row r="40">
          <cell r="O40">
            <v>0</v>
          </cell>
          <cell r="P40">
            <v>0</v>
          </cell>
          <cell r="Q40">
            <v>0</v>
          </cell>
        </row>
        <row r="41">
          <cell r="O41">
            <v>0</v>
          </cell>
          <cell r="P41">
            <v>0</v>
          </cell>
          <cell r="Q41">
            <v>0</v>
          </cell>
        </row>
        <row r="42">
          <cell r="O42">
            <v>0</v>
          </cell>
          <cell r="P42">
            <v>0</v>
          </cell>
          <cell r="Q42">
            <v>0</v>
          </cell>
        </row>
        <row r="43">
          <cell r="O43">
            <v>0</v>
          </cell>
          <cell r="P43">
            <v>0</v>
          </cell>
          <cell r="Q43">
            <v>0</v>
          </cell>
        </row>
        <row r="45">
          <cell r="O45">
            <v>0</v>
          </cell>
          <cell r="P45">
            <v>0</v>
          </cell>
          <cell r="Q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</row>
        <row r="50">
          <cell r="O50">
            <v>0</v>
          </cell>
          <cell r="P50">
            <v>0</v>
          </cell>
          <cell r="Q50">
            <v>0</v>
          </cell>
        </row>
        <row r="53">
          <cell r="O53">
            <v>0</v>
          </cell>
          <cell r="P53">
            <v>0</v>
          </cell>
          <cell r="Q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</row>
        <row r="55">
          <cell r="O55">
            <v>0</v>
          </cell>
          <cell r="P55">
            <v>0</v>
          </cell>
          <cell r="Q55">
            <v>0</v>
          </cell>
        </row>
        <row r="56">
          <cell r="O56">
            <v>0</v>
          </cell>
          <cell r="P56">
            <v>0</v>
          </cell>
          <cell r="Q56">
            <v>0</v>
          </cell>
        </row>
        <row r="57">
          <cell r="O57">
            <v>0</v>
          </cell>
          <cell r="P57">
            <v>0</v>
          </cell>
          <cell r="Q57">
            <v>0</v>
          </cell>
        </row>
        <row r="58">
          <cell r="O58">
            <v>0</v>
          </cell>
          <cell r="P58">
            <v>0</v>
          </cell>
          <cell r="Q58">
            <v>0</v>
          </cell>
        </row>
        <row r="59">
          <cell r="O59">
            <v>0</v>
          </cell>
          <cell r="P59">
            <v>0</v>
          </cell>
          <cell r="Q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</row>
        <row r="63">
          <cell r="O63">
            <v>0</v>
          </cell>
          <cell r="P63">
            <v>0</v>
          </cell>
          <cell r="Q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</row>
        <row r="68">
          <cell r="O68">
            <v>0</v>
          </cell>
          <cell r="P68">
            <v>0</v>
          </cell>
          <cell r="Q68">
            <v>0</v>
          </cell>
        </row>
        <row r="69">
          <cell r="O69">
            <v>0</v>
          </cell>
          <cell r="P69">
            <v>0</v>
          </cell>
          <cell r="Q69">
            <v>0</v>
          </cell>
        </row>
        <row r="70">
          <cell r="O70">
            <v>0</v>
          </cell>
          <cell r="P70">
            <v>0</v>
          </cell>
          <cell r="Q70">
            <v>0</v>
          </cell>
        </row>
        <row r="72">
          <cell r="O72">
            <v>0</v>
          </cell>
          <cell r="P72">
            <v>0</v>
          </cell>
          <cell r="Q72">
            <v>0</v>
          </cell>
        </row>
        <row r="73">
          <cell r="O73">
            <v>0</v>
          </cell>
          <cell r="P73">
            <v>0</v>
          </cell>
          <cell r="Q73">
            <v>0</v>
          </cell>
        </row>
        <row r="74">
          <cell r="O74">
            <v>0</v>
          </cell>
          <cell r="P74">
            <v>0</v>
          </cell>
          <cell r="Q74">
            <v>0</v>
          </cell>
        </row>
        <row r="76">
          <cell r="O76">
            <v>0</v>
          </cell>
          <cell r="P76">
            <v>0</v>
          </cell>
          <cell r="Q76">
            <v>0</v>
          </cell>
        </row>
        <row r="78">
          <cell r="O78">
            <v>0</v>
          </cell>
          <cell r="P78">
            <v>0</v>
          </cell>
          <cell r="Q78">
            <v>0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</row>
        <row r="80">
          <cell r="O80">
            <v>0</v>
          </cell>
          <cell r="P80">
            <v>0</v>
          </cell>
          <cell r="Q80">
            <v>0</v>
          </cell>
        </row>
        <row r="81">
          <cell r="O81">
            <v>0</v>
          </cell>
          <cell r="P81">
            <v>0</v>
          </cell>
          <cell r="Q81">
            <v>0</v>
          </cell>
        </row>
        <row r="83">
          <cell r="O83">
            <v>0</v>
          </cell>
          <cell r="P83">
            <v>0</v>
          </cell>
          <cell r="Q83">
            <v>0</v>
          </cell>
        </row>
        <row r="84">
          <cell r="O84">
            <v>0</v>
          </cell>
          <cell r="P84">
            <v>0</v>
          </cell>
          <cell r="Q84">
            <v>0</v>
          </cell>
        </row>
        <row r="85">
          <cell r="O85" t="str">
            <v xml:space="preserve">--  </v>
          </cell>
          <cell r="P85" t="str">
            <v xml:space="preserve">--  </v>
          </cell>
          <cell r="Q85" t="str">
            <v xml:space="preserve">--  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O88" t="str">
            <v xml:space="preserve">--  </v>
          </cell>
          <cell r="P88" t="str">
            <v xml:space="preserve">--  </v>
          </cell>
          <cell r="Q88" t="str">
            <v xml:space="preserve">--  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5">
          <cell r="O95" t="str">
            <v xml:space="preserve">--  </v>
          </cell>
          <cell r="P95" t="str">
            <v xml:space="preserve">--  </v>
          </cell>
          <cell r="Q95" t="str">
            <v xml:space="preserve">--  </v>
          </cell>
        </row>
        <row r="96">
          <cell r="O96" t="str">
            <v xml:space="preserve">--  </v>
          </cell>
          <cell r="P96" t="str">
            <v xml:space="preserve">--  </v>
          </cell>
          <cell r="Q96" t="str">
            <v xml:space="preserve">--  </v>
          </cell>
        </row>
        <row r="97">
          <cell r="C97" t="str">
            <v>--</v>
          </cell>
          <cell r="D97" t="str">
            <v xml:space="preserve">--  </v>
          </cell>
          <cell r="E97" t="str">
            <v xml:space="preserve">--  </v>
          </cell>
          <cell r="F97" t="str">
            <v xml:space="preserve">--  </v>
          </cell>
          <cell r="G97" t="str">
            <v xml:space="preserve">--  </v>
          </cell>
          <cell r="H97" t="str">
            <v xml:space="preserve">--  </v>
          </cell>
          <cell r="I97" t="str">
            <v xml:space="preserve">--  </v>
          </cell>
          <cell r="J97" t="str">
            <v xml:space="preserve">--  </v>
          </cell>
          <cell r="K97" t="str">
            <v xml:space="preserve">--  </v>
          </cell>
          <cell r="L97" t="str">
            <v xml:space="preserve">--  </v>
          </cell>
          <cell r="M97" t="str">
            <v xml:space="preserve">--  </v>
          </cell>
          <cell r="N97" t="str">
            <v xml:space="preserve">--  </v>
          </cell>
          <cell r="O97" t="str">
            <v xml:space="preserve">--  </v>
          </cell>
          <cell r="P97" t="str">
            <v xml:space="preserve">--  </v>
          </cell>
          <cell r="Q97" t="str">
            <v xml:space="preserve">--  </v>
          </cell>
        </row>
        <row r="98">
          <cell r="O98" t="str">
            <v xml:space="preserve">--  </v>
          </cell>
          <cell r="P98" t="str">
            <v xml:space="preserve">--  </v>
          </cell>
          <cell r="Q98" t="str">
            <v xml:space="preserve">--  </v>
          </cell>
        </row>
        <row r="99">
          <cell r="C99" t="str">
            <v>--</v>
          </cell>
          <cell r="D99" t="str">
            <v xml:space="preserve">--  </v>
          </cell>
          <cell r="E99" t="str">
            <v xml:space="preserve">--  </v>
          </cell>
          <cell r="F99" t="str">
            <v xml:space="preserve">--  </v>
          </cell>
          <cell r="G99" t="str">
            <v xml:space="preserve">--  </v>
          </cell>
          <cell r="H99" t="str">
            <v xml:space="preserve">--  </v>
          </cell>
          <cell r="I99" t="str">
            <v xml:space="preserve">--  </v>
          </cell>
          <cell r="J99" t="str">
            <v xml:space="preserve">--  </v>
          </cell>
          <cell r="K99" t="str">
            <v xml:space="preserve">--  </v>
          </cell>
          <cell r="L99" t="str">
            <v xml:space="preserve">--  </v>
          </cell>
          <cell r="M99" t="str">
            <v xml:space="preserve">--  </v>
          </cell>
          <cell r="N99" t="str">
            <v xml:space="preserve">--  </v>
          </cell>
          <cell r="O99" t="str">
            <v xml:space="preserve">--  </v>
          </cell>
          <cell r="P99" t="str">
            <v xml:space="preserve">--  </v>
          </cell>
          <cell r="Q99" t="str">
            <v xml:space="preserve">--  </v>
          </cell>
        </row>
        <row r="100">
          <cell r="O100" t="str">
            <v xml:space="preserve">--  </v>
          </cell>
          <cell r="P100" t="str">
            <v xml:space="preserve">--  </v>
          </cell>
          <cell r="Q100" t="str">
            <v xml:space="preserve">--  </v>
          </cell>
        </row>
        <row r="101">
          <cell r="B101" t="str">
            <v xml:space="preserve"> Total other assets turns</v>
          </cell>
          <cell r="C101" t="str">
            <v>--</v>
          </cell>
          <cell r="D101" t="str">
            <v xml:space="preserve">--  </v>
          </cell>
          <cell r="E101" t="str">
            <v xml:space="preserve">--  </v>
          </cell>
          <cell r="F101" t="str">
            <v xml:space="preserve">--  </v>
          </cell>
          <cell r="G101" t="str">
            <v xml:space="preserve">--  </v>
          </cell>
          <cell r="H101" t="str">
            <v xml:space="preserve">--  </v>
          </cell>
          <cell r="I101" t="str">
            <v xml:space="preserve">--  </v>
          </cell>
          <cell r="J101" t="str">
            <v xml:space="preserve">--  </v>
          </cell>
          <cell r="K101" t="str">
            <v xml:space="preserve">--  </v>
          </cell>
          <cell r="L101" t="str">
            <v xml:space="preserve">--  </v>
          </cell>
          <cell r="M101" t="str">
            <v xml:space="preserve">--  </v>
          </cell>
          <cell r="N101" t="str">
            <v xml:space="preserve">--  </v>
          </cell>
          <cell r="O101" t="str">
            <v xml:space="preserve">--  </v>
          </cell>
          <cell r="P101" t="str">
            <v xml:space="preserve">--  </v>
          </cell>
          <cell r="Q101" t="str">
            <v xml:space="preserve">--  </v>
          </cell>
        </row>
        <row r="102">
          <cell r="C102" t="str">
            <v>--</v>
          </cell>
          <cell r="D102" t="str">
            <v xml:space="preserve">--  </v>
          </cell>
          <cell r="E102" t="str">
            <v xml:space="preserve">--  </v>
          </cell>
          <cell r="F102" t="str">
            <v xml:space="preserve">--  </v>
          </cell>
          <cell r="G102" t="str">
            <v xml:space="preserve">--  </v>
          </cell>
          <cell r="H102" t="str">
            <v xml:space="preserve">--  </v>
          </cell>
          <cell r="I102" t="str">
            <v xml:space="preserve">--  </v>
          </cell>
          <cell r="J102" t="str">
            <v xml:space="preserve">--  </v>
          </cell>
          <cell r="K102" t="str">
            <v xml:space="preserve">--  </v>
          </cell>
          <cell r="L102" t="str">
            <v xml:space="preserve">--  </v>
          </cell>
          <cell r="M102" t="str">
            <v xml:space="preserve">--  </v>
          </cell>
          <cell r="N102" t="str">
            <v xml:space="preserve">--  </v>
          </cell>
          <cell r="O102" t="str">
            <v xml:space="preserve">--  </v>
          </cell>
          <cell r="P102" t="str">
            <v xml:space="preserve">--  </v>
          </cell>
          <cell r="Q102" t="str">
            <v xml:space="preserve">--  </v>
          </cell>
        </row>
        <row r="105">
          <cell r="O105" t="str">
            <v xml:space="preserve">--  </v>
          </cell>
          <cell r="P105" t="str">
            <v xml:space="preserve">--  </v>
          </cell>
          <cell r="Q105" t="str">
            <v xml:space="preserve">--  </v>
          </cell>
        </row>
        <row r="106">
          <cell r="O106" t="str">
            <v xml:space="preserve">--  </v>
          </cell>
          <cell r="P106" t="str">
            <v xml:space="preserve">--  </v>
          </cell>
          <cell r="Q106" t="str">
            <v xml:space="preserve">--  </v>
          </cell>
        </row>
        <row r="107">
          <cell r="O107" t="str">
            <v xml:space="preserve">--  </v>
          </cell>
          <cell r="P107" t="str">
            <v xml:space="preserve">--  </v>
          </cell>
          <cell r="Q107" t="str">
            <v xml:space="preserve">--  </v>
          </cell>
        </row>
        <row r="108">
          <cell r="O108" t="str">
            <v xml:space="preserve">--  </v>
          </cell>
          <cell r="P108" t="str">
            <v xml:space="preserve">--  </v>
          </cell>
          <cell r="Q108" t="str">
            <v xml:space="preserve">--  </v>
          </cell>
        </row>
        <row r="109">
          <cell r="O109" t="str">
            <v>NM</v>
          </cell>
          <cell r="P109" t="str">
            <v>NM</v>
          </cell>
          <cell r="Q109" t="str">
            <v>NM</v>
          </cell>
        </row>
      </sheetData>
      <sheetData sheetId="5" refreshError="1">
        <row r="1">
          <cell r="O1" t="e">
            <v>#DIV/0!</v>
          </cell>
          <cell r="P1" t="e">
            <v>#DIV/0!</v>
          </cell>
          <cell r="Q1" t="e">
            <v>#DIV/0!</v>
          </cell>
        </row>
        <row r="2">
          <cell r="P2" t="str">
            <v>NOPAT Statement</v>
          </cell>
        </row>
        <row r="3">
          <cell r="O3" t="str">
            <v>P-2</v>
          </cell>
          <cell r="P3" t="str">
            <v>P-1</v>
          </cell>
          <cell r="Q3" t="str">
            <v>Present (P)</v>
          </cell>
        </row>
        <row r="4">
          <cell r="O4">
            <v>1994</v>
          </cell>
          <cell r="P4">
            <v>1995</v>
          </cell>
          <cell r="Q4">
            <v>1996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O15">
            <v>0</v>
          </cell>
          <cell r="P15">
            <v>0</v>
          </cell>
          <cell r="Q15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O19">
            <v>0</v>
          </cell>
          <cell r="P19">
            <v>0</v>
          </cell>
          <cell r="Q19">
            <v>0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8">
          <cell r="O28">
            <v>0</v>
          </cell>
          <cell r="P28">
            <v>0</v>
          </cell>
          <cell r="Q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O35">
            <v>0</v>
          </cell>
          <cell r="P35">
            <v>0</v>
          </cell>
          <cell r="Q35">
            <v>0</v>
          </cell>
        </row>
        <row r="36">
          <cell r="O36">
            <v>0</v>
          </cell>
          <cell r="P36">
            <v>0</v>
          </cell>
          <cell r="Q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3">
          <cell r="O43">
            <v>0</v>
          </cell>
          <cell r="P43">
            <v>0</v>
          </cell>
          <cell r="Q43">
            <v>0</v>
          </cell>
        </row>
        <row r="44">
          <cell r="O44">
            <v>0</v>
          </cell>
          <cell r="P44">
            <v>0</v>
          </cell>
          <cell r="Q44">
            <v>0</v>
          </cell>
        </row>
        <row r="45">
          <cell r="O45">
            <v>0</v>
          </cell>
          <cell r="P45">
            <v>0</v>
          </cell>
          <cell r="Q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</row>
        <row r="53">
          <cell r="O53">
            <v>0</v>
          </cell>
          <cell r="P53">
            <v>0</v>
          </cell>
          <cell r="Q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</row>
        <row r="55">
          <cell r="O55">
            <v>0</v>
          </cell>
          <cell r="P55">
            <v>0</v>
          </cell>
          <cell r="Q55">
            <v>0</v>
          </cell>
        </row>
        <row r="57">
          <cell r="O57">
            <v>0</v>
          </cell>
          <cell r="P57">
            <v>0</v>
          </cell>
          <cell r="Q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O60">
            <v>0</v>
          </cell>
          <cell r="P60">
            <v>0</v>
          </cell>
          <cell r="Q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</row>
        <row r="69">
          <cell r="O69">
            <v>0</v>
          </cell>
          <cell r="P69">
            <v>0</v>
          </cell>
          <cell r="Q69">
            <v>0</v>
          </cell>
        </row>
        <row r="71">
          <cell r="O71" t="str">
            <v>P-2</v>
          </cell>
          <cell r="P71" t="str">
            <v>P-1</v>
          </cell>
          <cell r="Q71" t="str">
            <v>Present (P)</v>
          </cell>
        </row>
        <row r="72">
          <cell r="O72">
            <v>1994</v>
          </cell>
          <cell r="P72">
            <v>1995</v>
          </cell>
          <cell r="Q72">
            <v>1996</v>
          </cell>
        </row>
        <row r="73">
          <cell r="O73">
            <v>0</v>
          </cell>
          <cell r="P73">
            <v>0</v>
          </cell>
          <cell r="Q73">
            <v>0</v>
          </cell>
        </row>
        <row r="74">
          <cell r="O74">
            <v>0</v>
          </cell>
          <cell r="P74">
            <v>0</v>
          </cell>
          <cell r="Q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</row>
        <row r="76">
          <cell r="O76">
            <v>0</v>
          </cell>
          <cell r="P76">
            <v>0</v>
          </cell>
          <cell r="Q76">
            <v>0</v>
          </cell>
        </row>
        <row r="77">
          <cell r="O77">
            <v>0</v>
          </cell>
          <cell r="P77">
            <v>0</v>
          </cell>
          <cell r="Q77">
            <v>0</v>
          </cell>
        </row>
        <row r="78">
          <cell r="O78">
            <v>0</v>
          </cell>
          <cell r="P78">
            <v>0</v>
          </cell>
          <cell r="Q78">
            <v>0</v>
          </cell>
        </row>
        <row r="79">
          <cell r="O79">
            <v>0</v>
          </cell>
          <cell r="P79">
            <v>0</v>
          </cell>
          <cell r="Q79">
            <v>0</v>
          </cell>
        </row>
        <row r="80">
          <cell r="O80">
            <v>0</v>
          </cell>
          <cell r="P80">
            <v>0</v>
          </cell>
          <cell r="Q80">
            <v>0</v>
          </cell>
        </row>
        <row r="81">
          <cell r="O81">
            <v>0</v>
          </cell>
          <cell r="P81">
            <v>0</v>
          </cell>
          <cell r="Q81">
            <v>0</v>
          </cell>
        </row>
        <row r="82">
          <cell r="O82">
            <v>0</v>
          </cell>
          <cell r="P82">
            <v>0</v>
          </cell>
          <cell r="Q82">
            <v>0</v>
          </cell>
        </row>
        <row r="84">
          <cell r="O84">
            <v>0</v>
          </cell>
          <cell r="P84">
            <v>0</v>
          </cell>
          <cell r="Q84">
            <v>0</v>
          </cell>
        </row>
        <row r="85">
          <cell r="O85">
            <v>0</v>
          </cell>
          <cell r="P85">
            <v>0</v>
          </cell>
          <cell r="Q85">
            <v>0</v>
          </cell>
        </row>
        <row r="86">
          <cell r="O86">
            <v>0</v>
          </cell>
          <cell r="P86">
            <v>0</v>
          </cell>
          <cell r="Q86">
            <v>0</v>
          </cell>
        </row>
        <row r="87">
          <cell r="O87">
            <v>0</v>
          </cell>
          <cell r="P87">
            <v>0</v>
          </cell>
          <cell r="Q87">
            <v>0</v>
          </cell>
        </row>
        <row r="88">
          <cell r="O88">
            <v>0</v>
          </cell>
          <cell r="P88">
            <v>0</v>
          </cell>
          <cell r="Q88">
            <v>0</v>
          </cell>
        </row>
        <row r="89">
          <cell r="O89">
            <v>0</v>
          </cell>
          <cell r="P89">
            <v>0</v>
          </cell>
          <cell r="Q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O91">
            <v>0</v>
          </cell>
          <cell r="P91">
            <v>0</v>
          </cell>
          <cell r="Q91">
            <v>0</v>
          </cell>
        </row>
        <row r="92">
          <cell r="O92">
            <v>0</v>
          </cell>
          <cell r="P92">
            <v>0</v>
          </cell>
          <cell r="Q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O95">
            <v>1139.98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O97">
            <v>0</v>
          </cell>
          <cell r="P97">
            <v>0</v>
          </cell>
          <cell r="Q97">
            <v>0</v>
          </cell>
        </row>
        <row r="98">
          <cell r="O98">
            <v>0</v>
          </cell>
          <cell r="P98">
            <v>0</v>
          </cell>
          <cell r="Q98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O103">
            <v>0</v>
          </cell>
          <cell r="P103">
            <v>0</v>
          </cell>
          <cell r="Q103">
            <v>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O105">
            <v>0</v>
          </cell>
          <cell r="P105">
            <v>0</v>
          </cell>
          <cell r="Q105">
            <v>0</v>
          </cell>
        </row>
        <row r="108">
          <cell r="O108" t="str">
            <v xml:space="preserve">--  </v>
          </cell>
          <cell r="P108" t="str">
            <v xml:space="preserve">--  </v>
          </cell>
          <cell r="Q108" t="str">
            <v xml:space="preserve">--  </v>
          </cell>
        </row>
        <row r="109">
          <cell r="C109" t="str">
            <v xml:space="preserve">--  </v>
          </cell>
          <cell r="D109" t="str">
            <v xml:space="preserve">--  </v>
          </cell>
          <cell r="E109" t="str">
            <v xml:space="preserve">--  </v>
          </cell>
          <cell r="F109" t="str">
            <v xml:space="preserve">--  </v>
          </cell>
          <cell r="G109" t="str">
            <v xml:space="preserve">--  </v>
          </cell>
          <cell r="H109" t="str">
            <v xml:space="preserve">--  </v>
          </cell>
          <cell r="I109" t="str">
            <v xml:space="preserve">--  </v>
          </cell>
          <cell r="J109" t="str">
            <v xml:space="preserve">--  </v>
          </cell>
          <cell r="K109" t="str">
            <v xml:space="preserve">--  </v>
          </cell>
          <cell r="L109" t="str">
            <v xml:space="preserve">--  </v>
          </cell>
          <cell r="M109" t="str">
            <v xml:space="preserve">--  </v>
          </cell>
          <cell r="N109" t="str">
            <v xml:space="preserve">--  </v>
          </cell>
          <cell r="O109" t="str">
            <v xml:space="preserve">--  </v>
          </cell>
          <cell r="P109" t="str">
            <v xml:space="preserve">--  </v>
          </cell>
          <cell r="Q109" t="str">
            <v xml:space="preserve">--  </v>
          </cell>
        </row>
        <row r="110">
          <cell r="O110" t="str">
            <v xml:space="preserve">--  </v>
          </cell>
          <cell r="P110" t="str">
            <v xml:space="preserve">--  </v>
          </cell>
          <cell r="Q110" t="str">
            <v xml:space="preserve">--  </v>
          </cell>
        </row>
        <row r="111">
          <cell r="C111" t="str">
            <v xml:space="preserve">--  </v>
          </cell>
          <cell r="D111" t="str">
            <v xml:space="preserve">--  </v>
          </cell>
          <cell r="E111" t="str">
            <v xml:space="preserve">--  </v>
          </cell>
          <cell r="F111" t="str">
            <v xml:space="preserve">--  </v>
          </cell>
          <cell r="G111" t="str">
            <v xml:space="preserve">--  </v>
          </cell>
          <cell r="H111" t="str">
            <v xml:space="preserve">--  </v>
          </cell>
          <cell r="I111" t="str">
            <v xml:space="preserve">--  </v>
          </cell>
          <cell r="J111" t="str">
            <v xml:space="preserve">--  </v>
          </cell>
          <cell r="K111" t="str">
            <v xml:space="preserve">--  </v>
          </cell>
          <cell r="L111" t="str">
            <v xml:space="preserve">--  </v>
          </cell>
          <cell r="M111" t="str">
            <v xml:space="preserve">--  </v>
          </cell>
          <cell r="N111" t="str">
            <v xml:space="preserve">--  </v>
          </cell>
          <cell r="O111" t="str">
            <v xml:space="preserve">--  </v>
          </cell>
          <cell r="P111" t="str">
            <v xml:space="preserve">--  </v>
          </cell>
          <cell r="Q111" t="str">
            <v xml:space="preserve">--  </v>
          </cell>
        </row>
        <row r="112">
          <cell r="C112" t="str">
            <v xml:space="preserve">--  </v>
          </cell>
          <cell r="D112" t="str">
            <v xml:space="preserve">--  </v>
          </cell>
          <cell r="E112" t="str">
            <v xml:space="preserve">--  </v>
          </cell>
          <cell r="F112" t="str">
            <v xml:space="preserve">--  </v>
          </cell>
          <cell r="G112" t="str">
            <v xml:space="preserve">--  </v>
          </cell>
          <cell r="H112" t="str">
            <v xml:space="preserve">--  </v>
          </cell>
          <cell r="I112" t="str">
            <v xml:space="preserve">--  </v>
          </cell>
          <cell r="J112" t="str">
            <v xml:space="preserve">--  </v>
          </cell>
          <cell r="K112" t="str">
            <v xml:space="preserve">--  </v>
          </cell>
          <cell r="L112" t="str">
            <v xml:space="preserve">--  </v>
          </cell>
          <cell r="M112" t="str">
            <v xml:space="preserve">--  </v>
          </cell>
          <cell r="N112" t="str">
            <v xml:space="preserve">--  </v>
          </cell>
          <cell r="O112" t="str">
            <v xml:space="preserve">--  </v>
          </cell>
          <cell r="P112" t="str">
            <v xml:space="preserve">--  </v>
          </cell>
          <cell r="Q112" t="str">
            <v xml:space="preserve">--  </v>
          </cell>
        </row>
        <row r="113">
          <cell r="C113" t="str">
            <v xml:space="preserve">--  </v>
          </cell>
          <cell r="D113" t="str">
            <v xml:space="preserve">--  </v>
          </cell>
          <cell r="E113" t="str">
            <v xml:space="preserve">--  </v>
          </cell>
          <cell r="F113" t="str">
            <v xml:space="preserve">--  </v>
          </cell>
          <cell r="G113" t="str">
            <v xml:space="preserve">--  </v>
          </cell>
          <cell r="H113" t="str">
            <v xml:space="preserve">--  </v>
          </cell>
          <cell r="I113" t="str">
            <v xml:space="preserve">--  </v>
          </cell>
          <cell r="J113" t="str">
            <v xml:space="preserve">--  </v>
          </cell>
          <cell r="K113" t="str">
            <v xml:space="preserve">--  </v>
          </cell>
          <cell r="L113" t="str">
            <v xml:space="preserve">--  </v>
          </cell>
          <cell r="M113" t="str">
            <v xml:space="preserve">--  </v>
          </cell>
          <cell r="N113" t="str">
            <v xml:space="preserve">--  </v>
          </cell>
          <cell r="O113" t="str">
            <v xml:space="preserve">--  </v>
          </cell>
          <cell r="P113" t="str">
            <v xml:space="preserve">--  </v>
          </cell>
          <cell r="Q113" t="str">
            <v xml:space="preserve">--  </v>
          </cell>
        </row>
        <row r="114">
          <cell r="O114" t="str">
            <v xml:space="preserve">--  </v>
          </cell>
          <cell r="P114" t="str">
            <v xml:space="preserve">--  </v>
          </cell>
          <cell r="Q114" t="str">
            <v xml:space="preserve">--  </v>
          </cell>
        </row>
        <row r="115">
          <cell r="O115" t="str">
            <v xml:space="preserve">--  </v>
          </cell>
          <cell r="P115" t="str">
            <v xml:space="preserve">--  </v>
          </cell>
          <cell r="Q115" t="str">
            <v xml:space="preserve">--  </v>
          </cell>
        </row>
        <row r="119">
          <cell r="O119" t="str">
            <v xml:space="preserve">--  </v>
          </cell>
          <cell r="P119" t="str">
            <v xml:space="preserve">--  </v>
          </cell>
          <cell r="Q119" t="str">
            <v xml:space="preserve">--  </v>
          </cell>
        </row>
        <row r="120">
          <cell r="O120" t="str">
            <v xml:space="preserve">--  </v>
          </cell>
          <cell r="P120" t="str">
            <v xml:space="preserve">--  </v>
          </cell>
          <cell r="Q120" t="str">
            <v xml:space="preserve">--  </v>
          </cell>
        </row>
        <row r="121">
          <cell r="O121" t="str">
            <v xml:space="preserve">--  </v>
          </cell>
          <cell r="P121" t="str">
            <v xml:space="preserve">--  </v>
          </cell>
          <cell r="Q121" t="str">
            <v xml:space="preserve">--  </v>
          </cell>
        </row>
        <row r="122">
          <cell r="O122" t="str">
            <v>NM</v>
          </cell>
          <cell r="P122" t="str">
            <v>NM</v>
          </cell>
          <cell r="Q122" t="str">
            <v>NM</v>
          </cell>
        </row>
        <row r="123">
          <cell r="O123" t="str">
            <v xml:space="preserve">--  </v>
          </cell>
          <cell r="P123" t="str">
            <v xml:space="preserve">--  </v>
          </cell>
          <cell r="Q123" t="str">
            <v xml:space="preserve">--  </v>
          </cell>
        </row>
        <row r="124">
          <cell r="O124" t="str">
            <v xml:space="preserve">--  </v>
          </cell>
          <cell r="P124" t="str">
            <v xml:space="preserve">--  </v>
          </cell>
          <cell r="Q124" t="str">
            <v xml:space="preserve">--  </v>
          </cell>
        </row>
        <row r="125">
          <cell r="O125" t="str">
            <v xml:space="preserve">--  </v>
          </cell>
          <cell r="P125" t="str">
            <v xml:space="preserve">--  </v>
          </cell>
          <cell r="Q125" t="str">
            <v xml:space="preserve">--  </v>
          </cell>
        </row>
        <row r="128">
          <cell r="O128" t="str">
            <v xml:space="preserve">--  </v>
          </cell>
          <cell r="P128" t="str">
            <v xml:space="preserve">--  </v>
          </cell>
          <cell r="Q128" t="str">
            <v xml:space="preserve">--  </v>
          </cell>
        </row>
        <row r="129">
          <cell r="O129" t="str">
            <v xml:space="preserve">--  </v>
          </cell>
          <cell r="P129" t="str">
            <v xml:space="preserve">--  </v>
          </cell>
          <cell r="Q129" t="str">
            <v xml:space="preserve">--  </v>
          </cell>
        </row>
        <row r="130">
          <cell r="O130" t="str">
            <v xml:space="preserve">--  </v>
          </cell>
          <cell r="P130" t="str">
            <v xml:space="preserve">--  </v>
          </cell>
          <cell r="Q130" t="str">
            <v xml:space="preserve">--  </v>
          </cell>
        </row>
        <row r="131">
          <cell r="O131" t="str">
            <v xml:space="preserve">--  </v>
          </cell>
          <cell r="P131" t="str">
            <v xml:space="preserve">--  </v>
          </cell>
          <cell r="Q131" t="str">
            <v xml:space="preserve">--  </v>
          </cell>
        </row>
        <row r="132">
          <cell r="O132" t="str">
            <v xml:space="preserve">--  </v>
          </cell>
          <cell r="P132" t="str">
            <v xml:space="preserve">--  </v>
          </cell>
          <cell r="Q132" t="str">
            <v xml:space="preserve">--  </v>
          </cell>
        </row>
        <row r="133">
          <cell r="O133" t="str">
            <v xml:space="preserve">--  </v>
          </cell>
          <cell r="P133" t="str">
            <v xml:space="preserve">--  </v>
          </cell>
          <cell r="Q133" t="str">
            <v xml:space="preserve">--  </v>
          </cell>
        </row>
        <row r="134">
          <cell r="O134" t="e">
            <v>#DIV/0!</v>
          </cell>
          <cell r="P134" t="e">
            <v>#DIV/0!</v>
          </cell>
          <cell r="Q134" t="e">
            <v>#DIV/0!</v>
          </cell>
        </row>
        <row r="135">
          <cell r="O135" t="str">
            <v xml:space="preserve">--  </v>
          </cell>
          <cell r="P135" t="str">
            <v xml:space="preserve">--  </v>
          </cell>
          <cell r="Q135" t="str">
            <v xml:space="preserve">--  </v>
          </cell>
        </row>
        <row r="138">
          <cell r="O138" t="str">
            <v xml:space="preserve">--  </v>
          </cell>
          <cell r="P138" t="str">
            <v xml:space="preserve">--  </v>
          </cell>
          <cell r="Q138" t="str">
            <v xml:space="preserve">--  </v>
          </cell>
        </row>
        <row r="139">
          <cell r="O139" t="str">
            <v xml:space="preserve">--  </v>
          </cell>
          <cell r="P139" t="str">
            <v xml:space="preserve">--  </v>
          </cell>
          <cell r="Q139" t="str">
            <v xml:space="preserve">--  </v>
          </cell>
        </row>
        <row r="140">
          <cell r="O140" t="str">
            <v xml:space="preserve">--  </v>
          </cell>
          <cell r="P140" t="str">
            <v xml:space="preserve">--  </v>
          </cell>
          <cell r="Q140" t="str">
            <v xml:space="preserve">--  </v>
          </cell>
        </row>
        <row r="141">
          <cell r="O141" t="str">
            <v xml:space="preserve">--  </v>
          </cell>
          <cell r="P141" t="str">
            <v xml:space="preserve">--  </v>
          </cell>
          <cell r="Q141" t="str">
            <v xml:space="preserve">--  </v>
          </cell>
        </row>
        <row r="142">
          <cell r="O142" t="str">
            <v xml:space="preserve">--  </v>
          </cell>
          <cell r="P142" t="str">
            <v xml:space="preserve">--  </v>
          </cell>
          <cell r="Q142" t="str">
            <v xml:space="preserve">--  </v>
          </cell>
        </row>
        <row r="143">
          <cell r="O143" t="str">
            <v xml:space="preserve">--  </v>
          </cell>
          <cell r="P143" t="str">
            <v xml:space="preserve">--  </v>
          </cell>
          <cell r="Q143" t="str">
            <v xml:space="preserve">--  </v>
          </cell>
        </row>
        <row r="144">
          <cell r="O144" t="str">
            <v xml:space="preserve">--  </v>
          </cell>
          <cell r="P144" t="str">
            <v xml:space="preserve">--  </v>
          </cell>
          <cell r="Q144" t="str">
            <v xml:space="preserve">--  </v>
          </cell>
        </row>
        <row r="145">
          <cell r="O145">
            <v>0</v>
          </cell>
          <cell r="P145">
            <v>0</v>
          </cell>
          <cell r="Q145">
            <v>0</v>
          </cell>
        </row>
        <row r="146">
          <cell r="O146" t="str">
            <v xml:space="preserve">--  </v>
          </cell>
          <cell r="P146" t="str">
            <v xml:space="preserve">--  </v>
          </cell>
          <cell r="Q146" t="str">
            <v xml:space="preserve">--  </v>
          </cell>
        </row>
        <row r="147">
          <cell r="O147">
            <v>0</v>
          </cell>
          <cell r="P147">
            <v>0</v>
          </cell>
          <cell r="Q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</row>
        <row r="150">
          <cell r="O150" t="str">
            <v xml:space="preserve">--  </v>
          </cell>
          <cell r="P150" t="str">
            <v xml:space="preserve">--  </v>
          </cell>
          <cell r="Q150" t="str">
            <v xml:space="preserve">--  </v>
          </cell>
        </row>
        <row r="151">
          <cell r="M151" t="str">
            <v xml:space="preserve">--  </v>
          </cell>
          <cell r="N151" t="str">
            <v xml:space="preserve">--  </v>
          </cell>
          <cell r="O151" t="str">
            <v xml:space="preserve">--  </v>
          </cell>
          <cell r="P151" t="str">
            <v xml:space="preserve">--  </v>
          </cell>
          <cell r="Q151" t="str">
            <v xml:space="preserve">--  </v>
          </cell>
        </row>
        <row r="152">
          <cell r="O152" t="str">
            <v xml:space="preserve">--  </v>
          </cell>
          <cell r="P152" t="str">
            <v xml:space="preserve">--  </v>
          </cell>
          <cell r="Q152" t="str">
            <v xml:space="preserve">--  </v>
          </cell>
        </row>
        <row r="153">
          <cell r="M153" t="str">
            <v>--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O154">
            <v>0</v>
          </cell>
          <cell r="P154">
            <v>0</v>
          </cell>
          <cell r="Q154">
            <v>0</v>
          </cell>
        </row>
        <row r="155">
          <cell r="O155">
            <v>0</v>
          </cell>
          <cell r="P155">
            <v>0</v>
          </cell>
          <cell r="Q155">
            <v>0</v>
          </cell>
        </row>
        <row r="159">
          <cell r="P159" t="str">
            <v>5 year CAGR</v>
          </cell>
        </row>
        <row r="160">
          <cell r="P160" t="str">
            <v>Sales</v>
          </cell>
          <cell r="Q160" t="e">
            <v>#DIV/0!</v>
          </cell>
        </row>
        <row r="161">
          <cell r="P161" t="str">
            <v>EBITDA</v>
          </cell>
          <cell r="Q161" t="e">
            <v>#DIV/0!</v>
          </cell>
        </row>
        <row r="162">
          <cell r="P162" t="str">
            <v>NOPAT</v>
          </cell>
          <cell r="Q162" t="e">
            <v>#DIV/0!</v>
          </cell>
        </row>
      </sheetData>
      <sheetData sheetId="6" refreshError="1">
        <row r="11">
          <cell r="D11" t="e">
            <v>#VALUE!</v>
          </cell>
        </row>
        <row r="21">
          <cell r="J21" t="e">
            <v>#VALUE!</v>
          </cell>
        </row>
        <row r="23">
          <cell r="U23" t="e">
            <v>#DIV/0!</v>
          </cell>
        </row>
      </sheetData>
      <sheetData sheetId="7" refreshError="1">
        <row r="1">
          <cell r="F1" t="str">
            <v>Discounted Cash Flow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L2">
            <v>9</v>
          </cell>
          <cell r="M2">
            <v>10</v>
          </cell>
          <cell r="Q2">
            <v>14</v>
          </cell>
          <cell r="R2">
            <v>15</v>
          </cell>
          <cell r="AA2">
            <v>24</v>
          </cell>
          <cell r="AB2">
            <v>25</v>
          </cell>
        </row>
        <row r="3">
          <cell r="C3" t="str">
            <v>Present(P)</v>
          </cell>
          <cell r="D3" t="str">
            <v>Estimated Year 1</v>
          </cell>
          <cell r="E3" t="str">
            <v>EY 2</v>
          </cell>
          <cell r="F3" t="str">
            <v>EY 3</v>
          </cell>
          <cell r="G3" t="str">
            <v>EY 4</v>
          </cell>
          <cell r="H3" t="str">
            <v>EY 5</v>
          </cell>
          <cell r="L3" t="str">
            <v>EY 9</v>
          </cell>
          <cell r="M3" t="str">
            <v>EY 10</v>
          </cell>
          <cell r="Q3" t="str">
            <v>EY 14</v>
          </cell>
          <cell r="R3" t="str">
            <v>EY 15</v>
          </cell>
          <cell r="AA3" t="str">
            <v>EY 24</v>
          </cell>
          <cell r="AB3" t="str">
            <v>EY 25</v>
          </cell>
        </row>
        <row r="4">
          <cell r="C4">
            <v>1996</v>
          </cell>
          <cell r="D4" t="str">
            <v>1997E</v>
          </cell>
          <cell r="E4" t="str">
            <v>1998E</v>
          </cell>
          <cell r="F4" t="str">
            <v>1999E</v>
          </cell>
          <cell r="G4" t="str">
            <v>2000E</v>
          </cell>
          <cell r="H4" t="str">
            <v>2001E</v>
          </cell>
          <cell r="L4" t="str">
            <v>2005E</v>
          </cell>
          <cell r="M4" t="str">
            <v>2006E</v>
          </cell>
          <cell r="Q4" t="str">
            <v>2010E</v>
          </cell>
          <cell r="R4" t="str">
            <v>2011E</v>
          </cell>
          <cell r="AA4" t="str">
            <v>2020E</v>
          </cell>
          <cell r="AB4" t="str">
            <v>2021E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</row>
        <row r="10">
          <cell r="C10" t="str">
            <v xml:space="preserve">--  </v>
          </cell>
          <cell r="D10" t="str">
            <v xml:space="preserve">--  </v>
          </cell>
          <cell r="E10" t="str">
            <v xml:space="preserve">--  </v>
          </cell>
          <cell r="F10" t="str">
            <v xml:space="preserve">--  </v>
          </cell>
          <cell r="G10" t="str">
            <v xml:space="preserve">--  </v>
          </cell>
          <cell r="H10" t="str">
            <v xml:space="preserve">--  </v>
          </cell>
          <cell r="L10" t="str">
            <v xml:space="preserve">--  </v>
          </cell>
          <cell r="M10" t="str">
            <v xml:space="preserve">--  </v>
          </cell>
          <cell r="Q10" t="str">
            <v xml:space="preserve">--  </v>
          </cell>
          <cell r="R10" t="str">
            <v xml:space="preserve">--  </v>
          </cell>
          <cell r="AA10" t="str">
            <v xml:space="preserve">--  </v>
          </cell>
          <cell r="AB10" t="str">
            <v xml:space="preserve">--  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</row>
        <row r="13">
          <cell r="C13" t="str">
            <v xml:space="preserve">--  </v>
          </cell>
          <cell r="D13" t="str">
            <v xml:space="preserve">--  </v>
          </cell>
          <cell r="E13" t="str">
            <v xml:space="preserve">--  </v>
          </cell>
          <cell r="F13" t="str">
            <v xml:space="preserve">--  </v>
          </cell>
          <cell r="G13" t="str">
            <v xml:space="preserve">--  </v>
          </cell>
          <cell r="H13" t="str">
            <v xml:space="preserve">--  </v>
          </cell>
          <cell r="L13" t="str">
            <v xml:space="preserve">--  </v>
          </cell>
          <cell r="M13" t="str">
            <v xml:space="preserve">--  </v>
          </cell>
          <cell r="Q13" t="str">
            <v xml:space="preserve">--  </v>
          </cell>
          <cell r="R13" t="str">
            <v xml:space="preserve">--  </v>
          </cell>
          <cell r="AA13" t="str">
            <v xml:space="preserve">--  </v>
          </cell>
          <cell r="AB13" t="str">
            <v xml:space="preserve">--  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L18">
            <v>0</v>
          </cell>
          <cell r="M18">
            <v>0</v>
          </cell>
          <cell r="Q18">
            <v>0</v>
          </cell>
          <cell r="R18">
            <v>0</v>
          </cell>
          <cell r="AA18">
            <v>0</v>
          </cell>
          <cell r="AB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L19">
            <v>0</v>
          </cell>
          <cell r="M19">
            <v>0</v>
          </cell>
          <cell r="Q19">
            <v>0</v>
          </cell>
          <cell r="R19">
            <v>0</v>
          </cell>
          <cell r="AA19">
            <v>0</v>
          </cell>
          <cell r="AB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0</v>
          </cell>
          <cell r="M20">
            <v>0</v>
          </cell>
          <cell r="Q20">
            <v>0</v>
          </cell>
          <cell r="R20">
            <v>0</v>
          </cell>
          <cell r="AA20">
            <v>0</v>
          </cell>
          <cell r="AB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L21">
            <v>0</v>
          </cell>
          <cell r="M21">
            <v>0</v>
          </cell>
          <cell r="Q21">
            <v>0</v>
          </cell>
          <cell r="R21">
            <v>0</v>
          </cell>
          <cell r="AA21">
            <v>0</v>
          </cell>
          <cell r="AB21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L23">
            <v>0</v>
          </cell>
          <cell r="M23">
            <v>0</v>
          </cell>
          <cell r="Q23">
            <v>0</v>
          </cell>
          <cell r="R23">
            <v>0</v>
          </cell>
          <cell r="AA23">
            <v>0</v>
          </cell>
          <cell r="AB23">
            <v>0</v>
          </cell>
        </row>
        <row r="26">
          <cell r="C26">
            <v>0</v>
          </cell>
          <cell r="D26" t="e">
            <v>#VALUE!</v>
          </cell>
          <cell r="E26" t="e">
            <v>#VALUE!</v>
          </cell>
          <cell r="F26" t="e">
            <v>#VALUE!</v>
          </cell>
          <cell r="G26" t="e">
            <v>#VALUE!</v>
          </cell>
          <cell r="H26" t="e">
            <v>#VALUE!</v>
          </cell>
          <cell r="L26" t="e">
            <v>#VALUE!</v>
          </cell>
          <cell r="M26" t="e">
            <v>#VALUE!</v>
          </cell>
          <cell r="Q26" t="e">
            <v>#VALUE!</v>
          </cell>
          <cell r="R26" t="e">
            <v>#VALUE!</v>
          </cell>
          <cell r="AA26" t="e">
            <v>#VALUE!</v>
          </cell>
          <cell r="AB26" t="e">
            <v>#VALUE!</v>
          </cell>
        </row>
        <row r="27">
          <cell r="C27">
            <v>0</v>
          </cell>
          <cell r="D27" t="e">
            <v>#VALUE!</v>
          </cell>
          <cell r="E27" t="e">
            <v>#VALUE!</v>
          </cell>
          <cell r="F27" t="e">
            <v>#VALUE!</v>
          </cell>
          <cell r="G27" t="e">
            <v>#VALUE!</v>
          </cell>
          <cell r="H27" t="e">
            <v>#VALUE!</v>
          </cell>
          <cell r="L27" t="e">
            <v>#VALUE!</v>
          </cell>
          <cell r="M27" t="e">
            <v>#VALUE!</v>
          </cell>
          <cell r="Q27" t="e">
            <v>#VALUE!</v>
          </cell>
          <cell r="R27" t="e">
            <v>#VALUE!</v>
          </cell>
          <cell r="AA27" t="e">
            <v>#VALUE!</v>
          </cell>
          <cell r="AB27" t="e">
            <v>#VALUE!</v>
          </cell>
        </row>
        <row r="29">
          <cell r="C29" t="str">
            <v xml:space="preserve">--  </v>
          </cell>
          <cell r="D29" t="e">
            <v>#VALUE!</v>
          </cell>
          <cell r="E29" t="e">
            <v>#VALUE!</v>
          </cell>
          <cell r="F29" t="e">
            <v>#VALUE!</v>
          </cell>
          <cell r="G29" t="e">
            <v>#VALUE!</v>
          </cell>
          <cell r="H29" t="e">
            <v>#VALUE!</v>
          </cell>
          <cell r="L29" t="e">
            <v>#VALUE!</v>
          </cell>
          <cell r="M29" t="e">
            <v>#VALUE!</v>
          </cell>
          <cell r="Q29" t="e">
            <v>#VALUE!</v>
          </cell>
          <cell r="R29" t="e">
            <v>#VALUE!</v>
          </cell>
          <cell r="AA29" t="e">
            <v>#VALUE!</v>
          </cell>
          <cell r="AB29" t="e">
            <v>#VALUE!</v>
          </cell>
        </row>
        <row r="30">
          <cell r="C30" t="str">
            <v xml:space="preserve">--  </v>
          </cell>
          <cell r="D30" t="e">
            <v>#VALUE!</v>
          </cell>
          <cell r="E30" t="e">
            <v>#VALUE!</v>
          </cell>
          <cell r="F30" t="e">
            <v>#VALUE!</v>
          </cell>
          <cell r="G30" t="e">
            <v>#VALUE!</v>
          </cell>
          <cell r="H30" t="e">
            <v>#VALUE!</v>
          </cell>
          <cell r="L30" t="e">
            <v>#VALUE!</v>
          </cell>
          <cell r="M30" t="e">
            <v>#VALUE!</v>
          </cell>
          <cell r="Q30" t="e">
            <v>#VALUE!</v>
          </cell>
          <cell r="R30" t="e">
            <v>#VALUE!</v>
          </cell>
          <cell r="AA30" t="e">
            <v>#VALUE!</v>
          </cell>
          <cell r="AB30" t="e">
            <v>#VALUE!</v>
          </cell>
        </row>
        <row r="32">
          <cell r="C32">
            <v>0</v>
          </cell>
          <cell r="D32" t="e">
            <v>#VALUE!</v>
          </cell>
          <cell r="E32" t="e">
            <v>#VALUE!</v>
          </cell>
          <cell r="F32">
            <v>0</v>
          </cell>
          <cell r="G32" t="e">
            <v>#VALUE!</v>
          </cell>
          <cell r="H32" t="e">
            <v>#VALUE!</v>
          </cell>
          <cell r="L32" t="e">
            <v>#VALUE!</v>
          </cell>
          <cell r="M32" t="e">
            <v>#VALUE!</v>
          </cell>
          <cell r="Q32" t="e">
            <v>#VALUE!</v>
          </cell>
          <cell r="R32" t="e">
            <v>#VALUE!</v>
          </cell>
          <cell r="AA32" t="e">
            <v>#VALUE!</v>
          </cell>
          <cell r="AB32" t="e">
            <v>#VALUE!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C34" t="e">
            <v>#VALUE!</v>
          </cell>
          <cell r="D34" t="e">
            <v>#VALUE!</v>
          </cell>
          <cell r="E34" t="e">
            <v>#VALUE!</v>
          </cell>
          <cell r="F34" t="e">
            <v>#VALUE!</v>
          </cell>
          <cell r="G34" t="e">
            <v>#VALUE!</v>
          </cell>
          <cell r="H34" t="e">
            <v>#VALUE!</v>
          </cell>
          <cell r="L34" t="e">
            <v>#VALUE!</v>
          </cell>
          <cell r="M34" t="e">
            <v>#VALUE!</v>
          </cell>
          <cell r="Q34" t="e">
            <v>#VALUE!</v>
          </cell>
          <cell r="R34" t="e">
            <v>#VALUE!</v>
          </cell>
          <cell r="AA34" t="e">
            <v>#VALUE!</v>
          </cell>
          <cell r="AB34" t="e">
            <v>#VALUE!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  <row r="36">
          <cell r="C36" t="e">
            <v>#VALUE!</v>
          </cell>
          <cell r="D36" t="e">
            <v>#VALUE!</v>
          </cell>
          <cell r="E36" t="e">
            <v>#VALUE!</v>
          </cell>
          <cell r="F36" t="e">
            <v>#VALUE!</v>
          </cell>
          <cell r="G36" t="e">
            <v>#VALUE!</v>
          </cell>
          <cell r="H36" t="e">
            <v>#VALUE!</v>
          </cell>
          <cell r="L36" t="e">
            <v>#VALUE!</v>
          </cell>
          <cell r="M36" t="e">
            <v>#VALUE!</v>
          </cell>
          <cell r="Q36" t="e">
            <v>#VALUE!</v>
          </cell>
          <cell r="R36" t="e">
            <v>#VALUE!</v>
          </cell>
          <cell r="AA36" t="e">
            <v>#VALUE!</v>
          </cell>
          <cell r="AB36" t="e">
            <v>#VALUE!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</row>
        <row r="39">
          <cell r="C39" t="str">
            <v xml:space="preserve">--  </v>
          </cell>
          <cell r="D39" t="str">
            <v xml:space="preserve">--  </v>
          </cell>
          <cell r="E39" t="str">
            <v xml:space="preserve">--  </v>
          </cell>
          <cell r="F39" t="str">
            <v xml:space="preserve">--  </v>
          </cell>
          <cell r="G39" t="str">
            <v xml:space="preserve">--  </v>
          </cell>
          <cell r="H39" t="str">
            <v xml:space="preserve">--  </v>
          </cell>
          <cell r="L39" t="str">
            <v xml:space="preserve">--  </v>
          </cell>
          <cell r="M39" t="str">
            <v xml:space="preserve">--  </v>
          </cell>
          <cell r="Q39" t="str">
            <v xml:space="preserve">--  </v>
          </cell>
          <cell r="R39" t="str">
            <v xml:space="preserve">--  </v>
          </cell>
          <cell r="AA39" t="str">
            <v xml:space="preserve">--  </v>
          </cell>
          <cell r="AB39" t="str">
            <v xml:space="preserve">--  </v>
          </cell>
        </row>
        <row r="41">
          <cell r="D41">
            <v>1</v>
          </cell>
          <cell r="E41">
            <v>2</v>
          </cell>
          <cell r="F41">
            <v>3</v>
          </cell>
          <cell r="G41">
            <v>4</v>
          </cell>
          <cell r="H41">
            <v>5</v>
          </cell>
          <cell r="L41">
            <v>9</v>
          </cell>
          <cell r="M41">
            <v>10</v>
          </cell>
          <cell r="Q41">
            <v>14</v>
          </cell>
          <cell r="R41">
            <v>15</v>
          </cell>
          <cell r="AA41">
            <v>24</v>
          </cell>
          <cell r="AB41">
            <v>25</v>
          </cell>
        </row>
        <row r="44">
          <cell r="C44" t="str">
            <v xml:space="preserve">--  </v>
          </cell>
          <cell r="D44" t="str">
            <v xml:space="preserve">--  </v>
          </cell>
          <cell r="E44" t="str">
            <v xml:space="preserve">--  </v>
          </cell>
          <cell r="F44" t="str">
            <v xml:space="preserve">--  </v>
          </cell>
          <cell r="G44" t="str">
            <v xml:space="preserve">--  </v>
          </cell>
          <cell r="H44" t="str">
            <v xml:space="preserve">--  </v>
          </cell>
          <cell r="L44" t="str">
            <v xml:space="preserve">--  </v>
          </cell>
          <cell r="M44" t="str">
            <v xml:space="preserve">--  </v>
          </cell>
          <cell r="Q44" t="str">
            <v xml:space="preserve">--  </v>
          </cell>
          <cell r="R44" t="str">
            <v xml:space="preserve">--  </v>
          </cell>
          <cell r="AA44" t="str">
            <v xml:space="preserve">--  </v>
          </cell>
          <cell r="AB44" t="str">
            <v xml:space="preserve">--  </v>
          </cell>
        </row>
        <row r="45">
          <cell r="C45" t="str">
            <v xml:space="preserve">--  </v>
          </cell>
          <cell r="D45" t="str">
            <v xml:space="preserve">--  </v>
          </cell>
          <cell r="E45" t="str">
            <v xml:space="preserve">--  </v>
          </cell>
          <cell r="F45" t="str">
            <v xml:space="preserve">--  </v>
          </cell>
          <cell r="G45" t="str">
            <v xml:space="preserve">--  </v>
          </cell>
          <cell r="H45" t="str">
            <v xml:space="preserve">--  </v>
          </cell>
          <cell r="L45" t="str">
            <v xml:space="preserve">--  </v>
          </cell>
          <cell r="M45" t="str">
            <v xml:space="preserve">--  </v>
          </cell>
          <cell r="Q45" t="str">
            <v xml:space="preserve">--  </v>
          </cell>
          <cell r="R45" t="str">
            <v xml:space="preserve">--  </v>
          </cell>
          <cell r="AA45" t="str">
            <v xml:space="preserve">--  </v>
          </cell>
          <cell r="AB45" t="str">
            <v xml:space="preserve">--  </v>
          </cell>
        </row>
        <row r="46">
          <cell r="C46" t="str">
            <v>NM</v>
          </cell>
          <cell r="D46" t="str">
            <v>NM</v>
          </cell>
          <cell r="E46" t="str">
            <v>NM</v>
          </cell>
          <cell r="F46" t="str">
            <v>NM</v>
          </cell>
          <cell r="G46" t="str">
            <v>NM</v>
          </cell>
          <cell r="H46" t="str">
            <v>NM</v>
          </cell>
          <cell r="L46" t="str">
            <v>NM</v>
          </cell>
          <cell r="M46" t="str">
            <v>NM</v>
          </cell>
          <cell r="Q46" t="str">
            <v>NM</v>
          </cell>
          <cell r="R46" t="str">
            <v>NM</v>
          </cell>
          <cell r="AA46" t="str">
            <v>NM</v>
          </cell>
          <cell r="AB46" t="str">
            <v>NM</v>
          </cell>
        </row>
        <row r="47">
          <cell r="C47" t="str">
            <v>NM</v>
          </cell>
          <cell r="D47" t="str">
            <v>NM</v>
          </cell>
          <cell r="E47" t="str">
            <v>NM</v>
          </cell>
          <cell r="F47" t="str">
            <v>NM</v>
          </cell>
          <cell r="G47" t="str">
            <v>NM</v>
          </cell>
          <cell r="H47" t="str">
            <v>NM</v>
          </cell>
          <cell r="L47" t="str">
            <v>NM</v>
          </cell>
          <cell r="M47" t="str">
            <v>NM</v>
          </cell>
          <cell r="Q47" t="str">
            <v>NM</v>
          </cell>
          <cell r="R47" t="str">
            <v>NM</v>
          </cell>
          <cell r="AA47" t="str">
            <v>NM</v>
          </cell>
          <cell r="AB47" t="str">
            <v>NM</v>
          </cell>
        </row>
        <row r="48">
          <cell r="C48">
            <v>0</v>
          </cell>
          <cell r="D48">
            <v>0</v>
          </cell>
          <cell r="E48" t="e">
            <v>#VALUE!</v>
          </cell>
          <cell r="F48" t="e">
            <v>#VALUE!</v>
          </cell>
          <cell r="G48" t="e">
            <v>#VALUE!</v>
          </cell>
          <cell r="H48" t="e">
            <v>#VALUE!</v>
          </cell>
          <cell r="L48" t="e">
            <v>#VALUE!</v>
          </cell>
          <cell r="M48" t="e">
            <v>#VALUE!</v>
          </cell>
          <cell r="Q48" t="e">
            <v>#VALUE!</v>
          </cell>
          <cell r="R48" t="e">
            <v>#VALUE!</v>
          </cell>
          <cell r="AA48" t="e">
            <v>#VALUE!</v>
          </cell>
          <cell r="AB48" t="e">
            <v>#VALUE!</v>
          </cell>
        </row>
        <row r="49">
          <cell r="C49" t="str">
            <v xml:space="preserve"> =Economic_profit_dcf</v>
          </cell>
          <cell r="D49" t="str">
            <v xml:space="preserve"> =Economic_profit_dcf/(1+WACC_fore)^Years_into_future</v>
          </cell>
          <cell r="E49" t="e">
            <v>#VALUE!</v>
          </cell>
          <cell r="F49" t="e">
            <v>#VALUE!</v>
          </cell>
          <cell r="G49" t="e">
            <v>#VALUE!</v>
          </cell>
          <cell r="H49" t="e">
            <v>#VALUE!</v>
          </cell>
          <cell r="L49" t="e">
            <v>#VALUE!</v>
          </cell>
          <cell r="M49" t="e">
            <v>#VALUE!</v>
          </cell>
          <cell r="Q49" t="e">
            <v>#VALUE!</v>
          </cell>
          <cell r="R49" t="e">
            <v>#VALUE!</v>
          </cell>
          <cell r="AA49" t="e">
            <v>#VALUE!</v>
          </cell>
          <cell r="AB49" t="e">
            <v>#VALUE!</v>
          </cell>
        </row>
        <row r="50">
          <cell r="C50" t="str">
            <v xml:space="preserve"> =Economic_profit DCF_P</v>
          </cell>
          <cell r="D50" t="str">
            <v xml:space="preserve"> = PV_of_Economic_Profit DCF_EY1</v>
          </cell>
          <cell r="E50" t="e">
            <v>#VALUE!</v>
          </cell>
          <cell r="F50" t="e">
            <v>#VALUE!</v>
          </cell>
          <cell r="G50" t="e">
            <v>#VALUE!</v>
          </cell>
          <cell r="H50" t="e">
            <v>#VALUE!</v>
          </cell>
          <cell r="L50" t="e">
            <v>#VALUE!</v>
          </cell>
          <cell r="M50" t="e">
            <v>#VALUE!</v>
          </cell>
          <cell r="Q50" t="e">
            <v>#VALUE!</v>
          </cell>
          <cell r="R50" t="e">
            <v>#VALUE!</v>
          </cell>
          <cell r="AA50" t="e">
            <v>#VALUE!</v>
          </cell>
          <cell r="AB50" t="e">
            <v>#VALUE!</v>
          </cell>
        </row>
        <row r="52">
          <cell r="C52" t="str">
            <v xml:space="preserve"> =Invested_capital IC_P</v>
          </cell>
          <cell r="D52" t="str">
            <v xml:space="preserve"> =Invested_capital_DCF DCF_EY1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L52">
            <v>0</v>
          </cell>
          <cell r="M52">
            <v>0</v>
          </cell>
          <cell r="Q52">
            <v>0</v>
          </cell>
          <cell r="R52">
            <v>0</v>
          </cell>
          <cell r="AA52">
            <v>0</v>
          </cell>
          <cell r="AB52">
            <v>0</v>
          </cell>
        </row>
        <row r="54">
          <cell r="C54" t="str">
            <v xml:space="preserve"> =Economic_profit_dcf/WACC_fore</v>
          </cell>
          <cell r="D54" t="str">
            <v xml:space="preserve"> =Economic_profit_dcf/WACC_fore</v>
          </cell>
          <cell r="E54" t="e">
            <v>#VALUE!</v>
          </cell>
          <cell r="F54" t="e">
            <v>#VALUE!</v>
          </cell>
          <cell r="G54" t="e">
            <v>#VALUE!</v>
          </cell>
          <cell r="H54" t="e">
            <v>#VALUE!</v>
          </cell>
          <cell r="L54" t="e">
            <v>#VALUE!</v>
          </cell>
          <cell r="M54" t="e">
            <v>#VALUE!</v>
          </cell>
          <cell r="Q54" t="e">
            <v>#VALUE!</v>
          </cell>
          <cell r="R54" t="e">
            <v>#VALUE!</v>
          </cell>
          <cell r="AA54" t="e">
            <v>#VALUE!</v>
          </cell>
          <cell r="AB54" t="e">
            <v>#VALUE!</v>
          </cell>
        </row>
        <row r="55">
          <cell r="C55" t="str">
            <v xml:space="preserve"> =(Economic_profit_dcf/WACC_fore)/((1+WACC_fore)^Years_into_future)</v>
          </cell>
          <cell r="D55" t="str">
            <v xml:space="preserve"> =(Economic_profit_dcf/WACC_fore)/((1+WACC_fore)^Years_into_future)</v>
          </cell>
          <cell r="E55" t="e">
            <v>#VALUE!</v>
          </cell>
          <cell r="F55" t="e">
            <v>#VALUE!</v>
          </cell>
          <cell r="G55" t="e">
            <v>#VALUE!</v>
          </cell>
          <cell r="H55" t="e">
            <v>#VALUE!</v>
          </cell>
          <cell r="L55" t="e">
            <v>#VALUE!</v>
          </cell>
          <cell r="M55" t="e">
            <v>#VALUE!</v>
          </cell>
          <cell r="Q55" t="e">
            <v>#VALUE!</v>
          </cell>
          <cell r="R55" t="e">
            <v>#VALUE!</v>
          </cell>
          <cell r="AA55" t="e">
            <v>#VALUE!</v>
          </cell>
          <cell r="AB55" t="e">
            <v>#VALUE!</v>
          </cell>
        </row>
        <row r="56">
          <cell r="C56" t="str">
            <v xml:space="preserve"> =C46+C51</v>
          </cell>
          <cell r="D56" t="str">
            <v xml:space="preserve"> =D46+D51</v>
          </cell>
          <cell r="E56" t="e">
            <v>#VALUE!</v>
          </cell>
          <cell r="F56" t="e">
            <v>#VALUE!</v>
          </cell>
          <cell r="G56" t="e">
            <v>#VALUE!</v>
          </cell>
          <cell r="H56" t="e">
            <v>#VALUE!</v>
          </cell>
          <cell r="L56" t="e">
            <v>#VALUE!</v>
          </cell>
          <cell r="M56" t="e">
            <v>#VALUE!</v>
          </cell>
          <cell r="Q56" t="e">
            <v>#VALUE!</v>
          </cell>
          <cell r="R56" t="e">
            <v>#VALUE!</v>
          </cell>
          <cell r="AA56" t="e">
            <v>#VALUE!</v>
          </cell>
          <cell r="AB56" t="e">
            <v>#VALUE!</v>
          </cell>
        </row>
        <row r="58">
          <cell r="C58" t="str">
            <v xml:space="preserve"> =C52+C48</v>
          </cell>
          <cell r="D58" t="str">
            <v xml:space="preserve"> =D52+D48</v>
          </cell>
          <cell r="E58" t="e">
            <v>#VALUE!</v>
          </cell>
          <cell r="F58" t="e">
            <v>#VALUE!</v>
          </cell>
          <cell r="G58" t="e">
            <v>#VALUE!</v>
          </cell>
          <cell r="H58" t="e">
            <v>#VALUE!</v>
          </cell>
          <cell r="L58" t="e">
            <v>#VALUE!</v>
          </cell>
          <cell r="M58" t="e">
            <v>#VALUE!</v>
          </cell>
          <cell r="Q58" t="e">
            <v>#VALUE!</v>
          </cell>
          <cell r="R58" t="e">
            <v>#VALUE!</v>
          </cell>
          <cell r="AA58" t="e">
            <v>#VALUE!</v>
          </cell>
          <cell r="AB58" t="e">
            <v>#VALUE!</v>
          </cell>
        </row>
        <row r="59">
          <cell r="C59" t="str">
            <v xml:space="preserve"> =Cash IC_P</v>
          </cell>
          <cell r="D59" t="str">
            <v xml:space="preserve"> =Cash_fore Expl_forecast_1st_yr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L59">
            <v>0</v>
          </cell>
          <cell r="M59">
            <v>0</v>
          </cell>
          <cell r="Q59">
            <v>0</v>
          </cell>
          <cell r="R59">
            <v>0</v>
          </cell>
          <cell r="AA59">
            <v>0</v>
          </cell>
          <cell r="AB59">
            <v>0</v>
          </cell>
        </row>
        <row r="60">
          <cell r="C60" t="str">
            <v xml:space="preserve"> =(Total_debt IC_P)</v>
          </cell>
          <cell r="D60" t="str">
            <v xml:space="preserve"> =Total_debt_fore Expl_forecast_1st_yr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L60">
            <v>0</v>
          </cell>
          <cell r="M60">
            <v>0</v>
          </cell>
          <cell r="Q60">
            <v>0</v>
          </cell>
          <cell r="R60">
            <v>0</v>
          </cell>
          <cell r="AA60">
            <v>0</v>
          </cell>
          <cell r="AB60">
            <v>0</v>
          </cell>
        </row>
        <row r="61">
          <cell r="C61" t="str">
            <v xml:space="preserve"> =Value_of_Firm+Cash IC_P-(Total_debt IC_P)</v>
          </cell>
          <cell r="D61" t="str">
            <v xml:space="preserve"> =Value_of_Firm+Cash_DCF-Total_debt_DCF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L61" t="e">
            <v>#VALUE!</v>
          </cell>
          <cell r="M61" t="e">
            <v>#VALUE!</v>
          </cell>
          <cell r="Q61" t="e">
            <v>#VALUE!</v>
          </cell>
          <cell r="R61" t="e">
            <v>#VALUE!</v>
          </cell>
          <cell r="AA61" t="e">
            <v>#VALUE!</v>
          </cell>
          <cell r="AB61" t="e">
            <v>#VALUE!</v>
          </cell>
        </row>
        <row r="62">
          <cell r="C62" t="str">
            <v xml:space="preserve"> =Shares IC_P</v>
          </cell>
          <cell r="D62" t="str">
            <v xml:space="preserve"> =Shares_fore Expl_forecast_1st_yr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L62">
            <v>0</v>
          </cell>
          <cell r="M62">
            <v>0</v>
          </cell>
          <cell r="Q62">
            <v>0</v>
          </cell>
          <cell r="R62">
            <v>0</v>
          </cell>
          <cell r="AA62">
            <v>0</v>
          </cell>
          <cell r="AB62">
            <v>0</v>
          </cell>
        </row>
        <row r="64">
          <cell r="C64" t="str">
            <v xml:space="preserve"> =Shareholder_Value_EVA/Shares_DCF</v>
          </cell>
          <cell r="D64" t="str">
            <v xml:space="preserve"> =Shareholder_Value_EVA/Shares_DCF</v>
          </cell>
          <cell r="E64" t="e">
            <v>#VALUE!</v>
          </cell>
          <cell r="F64" t="e">
            <v>#VALUE!</v>
          </cell>
          <cell r="G64" t="e">
            <v>#VALUE!</v>
          </cell>
          <cell r="H64" t="e">
            <v>#VALUE!</v>
          </cell>
          <cell r="L64" t="e">
            <v>#VALUE!</v>
          </cell>
          <cell r="M64" t="e">
            <v>#VALUE!</v>
          </cell>
          <cell r="Q64" t="e">
            <v>#VALUE!</v>
          </cell>
          <cell r="R64" t="e">
            <v>#VALUE!</v>
          </cell>
          <cell r="AA64" t="e">
            <v>#VALUE!</v>
          </cell>
          <cell r="AB64" t="e">
            <v>#VALUE!</v>
          </cell>
        </row>
        <row r="65">
          <cell r="C65">
            <v>0</v>
          </cell>
          <cell r="D65">
            <v>0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L65" t="e">
            <v>#VALUE!</v>
          </cell>
          <cell r="M65" t="e">
            <v>#VALUE!</v>
          </cell>
          <cell r="Q65" t="e">
            <v>#VALUE!</v>
          </cell>
          <cell r="R65" t="e">
            <v>#VALUE!</v>
          </cell>
          <cell r="AA65" t="e">
            <v>#VALUE!</v>
          </cell>
          <cell r="AB65" t="e">
            <v>#VALUE!</v>
          </cell>
        </row>
        <row r="68">
          <cell r="C68" t="str">
            <v xml:space="preserve">--  </v>
          </cell>
          <cell r="D68" t="str">
            <v xml:space="preserve">--  </v>
          </cell>
          <cell r="E68" t="str">
            <v xml:space="preserve">--  </v>
          </cell>
          <cell r="F68" t="str">
            <v xml:space="preserve">--  </v>
          </cell>
          <cell r="G68" t="str">
            <v xml:space="preserve">--  </v>
          </cell>
          <cell r="H68" t="str">
            <v xml:space="preserve">--  </v>
          </cell>
          <cell r="L68" t="str">
            <v xml:space="preserve">--  </v>
          </cell>
          <cell r="M68" t="str">
            <v xml:space="preserve">--  </v>
          </cell>
          <cell r="Q68" t="str">
            <v xml:space="preserve">--  </v>
          </cell>
          <cell r="R68" t="str">
            <v xml:space="preserve">--  </v>
          </cell>
          <cell r="AA68" t="str">
            <v xml:space="preserve">--  </v>
          </cell>
          <cell r="AB68" t="str">
            <v xml:space="preserve">--  </v>
          </cell>
        </row>
        <row r="69">
          <cell r="C69" t="str">
            <v xml:space="preserve">--  </v>
          </cell>
          <cell r="D69" t="str">
            <v xml:space="preserve">--  </v>
          </cell>
          <cell r="E69" t="str">
            <v xml:space="preserve">--  </v>
          </cell>
          <cell r="F69" t="str">
            <v xml:space="preserve">--  </v>
          </cell>
          <cell r="G69" t="str">
            <v xml:space="preserve">--  </v>
          </cell>
          <cell r="H69" t="str">
            <v xml:space="preserve">--  </v>
          </cell>
          <cell r="L69" t="str">
            <v xml:space="preserve">--  </v>
          </cell>
          <cell r="M69" t="str">
            <v xml:space="preserve">--  </v>
          </cell>
          <cell r="Q69" t="str">
            <v xml:space="preserve">--  </v>
          </cell>
          <cell r="R69" t="str">
            <v xml:space="preserve">--  </v>
          </cell>
          <cell r="AA69" t="str">
            <v xml:space="preserve">--  </v>
          </cell>
          <cell r="AB69" t="str">
            <v xml:space="preserve">--  </v>
          </cell>
        </row>
        <row r="70">
          <cell r="C70" t="str">
            <v xml:space="preserve">--  </v>
          </cell>
          <cell r="D70" t="str">
            <v xml:space="preserve">--  </v>
          </cell>
          <cell r="E70" t="str">
            <v xml:space="preserve">--  </v>
          </cell>
          <cell r="F70" t="str">
            <v xml:space="preserve">--  </v>
          </cell>
          <cell r="G70" t="str">
            <v xml:space="preserve">--  </v>
          </cell>
          <cell r="H70" t="str">
            <v xml:space="preserve">--  </v>
          </cell>
          <cell r="L70" t="str">
            <v xml:space="preserve">--  </v>
          </cell>
          <cell r="M70" t="str">
            <v xml:space="preserve">--  </v>
          </cell>
          <cell r="Q70" t="str">
            <v xml:space="preserve">--  </v>
          </cell>
          <cell r="R70" t="str">
            <v xml:space="preserve">--  </v>
          </cell>
          <cell r="AA70" t="str">
            <v xml:space="preserve">--  </v>
          </cell>
          <cell r="AB70" t="str">
            <v xml:space="preserve">--  </v>
          </cell>
        </row>
        <row r="71">
          <cell r="C71" t="str">
            <v xml:space="preserve">--  </v>
          </cell>
          <cell r="D71" t="str">
            <v xml:space="preserve">--  </v>
          </cell>
          <cell r="E71" t="str">
            <v xml:space="preserve">--  </v>
          </cell>
          <cell r="F71" t="str">
            <v xml:space="preserve">--  </v>
          </cell>
          <cell r="G71" t="str">
            <v xml:space="preserve">--  </v>
          </cell>
          <cell r="H71" t="str">
            <v xml:space="preserve">--  </v>
          </cell>
          <cell r="L71" t="str">
            <v xml:space="preserve">--  </v>
          </cell>
          <cell r="M71" t="str">
            <v xml:space="preserve">--  </v>
          </cell>
          <cell r="Q71" t="str">
            <v xml:space="preserve">--  </v>
          </cell>
          <cell r="R71" t="str">
            <v xml:space="preserve">--  </v>
          </cell>
          <cell r="AA71" t="str">
            <v xml:space="preserve">--  </v>
          </cell>
          <cell r="AB71" t="str">
            <v xml:space="preserve">--  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L74">
            <v>0</v>
          </cell>
          <cell r="M74">
            <v>0</v>
          </cell>
          <cell r="Q74">
            <v>0</v>
          </cell>
          <cell r="R74">
            <v>0</v>
          </cell>
          <cell r="AA74">
            <v>0</v>
          </cell>
          <cell r="AB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L75">
            <v>0</v>
          </cell>
          <cell r="M75">
            <v>0</v>
          </cell>
          <cell r="Q75">
            <v>0</v>
          </cell>
          <cell r="R75">
            <v>0</v>
          </cell>
          <cell r="AA75">
            <v>0</v>
          </cell>
          <cell r="AB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L76">
            <v>0</v>
          </cell>
          <cell r="M76">
            <v>0</v>
          </cell>
          <cell r="Q76">
            <v>0</v>
          </cell>
          <cell r="R76">
            <v>0</v>
          </cell>
          <cell r="AA76">
            <v>0</v>
          </cell>
          <cell r="AB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</row>
        <row r="79">
          <cell r="C79" t="str">
            <v xml:space="preserve">--  </v>
          </cell>
          <cell r="D79" t="str">
            <v xml:space="preserve">--  </v>
          </cell>
          <cell r="E79" t="str">
            <v xml:space="preserve">--  </v>
          </cell>
          <cell r="F79" t="str">
            <v xml:space="preserve">--  </v>
          </cell>
          <cell r="G79" t="str">
            <v xml:space="preserve">--  </v>
          </cell>
          <cell r="H79" t="str">
            <v xml:space="preserve">--  </v>
          </cell>
          <cell r="L79" t="str">
            <v xml:space="preserve">--  </v>
          </cell>
          <cell r="M79" t="str">
            <v xml:space="preserve">--  </v>
          </cell>
          <cell r="Q79" t="str">
            <v xml:space="preserve">--  </v>
          </cell>
          <cell r="R79" t="str">
            <v xml:space="preserve">--  </v>
          </cell>
          <cell r="AA79" t="str">
            <v xml:space="preserve">--  </v>
          </cell>
          <cell r="AB79" t="str">
            <v xml:space="preserve">--  </v>
          </cell>
        </row>
        <row r="80">
          <cell r="C80" t="str">
            <v xml:space="preserve">--  </v>
          </cell>
          <cell r="D80" t="str">
            <v xml:space="preserve">--  </v>
          </cell>
          <cell r="E80" t="str">
            <v xml:space="preserve">--  </v>
          </cell>
          <cell r="F80" t="str">
            <v xml:space="preserve">--  </v>
          </cell>
          <cell r="G80" t="str">
            <v xml:space="preserve">--  </v>
          </cell>
          <cell r="H80" t="str">
            <v xml:space="preserve">--  </v>
          </cell>
          <cell r="L80" t="str">
            <v xml:space="preserve">--  </v>
          </cell>
          <cell r="M80" t="str">
            <v xml:space="preserve">--  </v>
          </cell>
          <cell r="Q80" t="str">
            <v xml:space="preserve">--  </v>
          </cell>
          <cell r="R80" t="str">
            <v xml:space="preserve">--  </v>
          </cell>
          <cell r="AA80" t="str">
            <v xml:space="preserve">--  </v>
          </cell>
          <cell r="AB80" t="str">
            <v xml:space="preserve">--  </v>
          </cell>
        </row>
        <row r="81">
          <cell r="C81" t="str">
            <v xml:space="preserve">--  </v>
          </cell>
          <cell r="D81" t="str">
            <v xml:space="preserve">--  </v>
          </cell>
          <cell r="E81" t="str">
            <v xml:space="preserve">--  </v>
          </cell>
          <cell r="F81" t="str">
            <v xml:space="preserve">--  </v>
          </cell>
          <cell r="G81" t="str">
            <v xml:space="preserve">--  </v>
          </cell>
          <cell r="H81" t="str">
            <v xml:space="preserve">--  </v>
          </cell>
          <cell r="L81" t="str">
            <v xml:space="preserve">--  </v>
          </cell>
          <cell r="M81" t="str">
            <v xml:space="preserve">--  </v>
          </cell>
          <cell r="Q81" t="str">
            <v xml:space="preserve">--  </v>
          </cell>
          <cell r="R81" t="str">
            <v xml:space="preserve">--  </v>
          </cell>
          <cell r="AA81" t="str">
            <v xml:space="preserve">--  </v>
          </cell>
          <cell r="AB81" t="str">
            <v xml:space="preserve">--  </v>
          </cell>
        </row>
        <row r="82">
          <cell r="C82" t="str">
            <v xml:space="preserve">--  </v>
          </cell>
          <cell r="D82" t="str">
            <v xml:space="preserve">--  </v>
          </cell>
          <cell r="E82" t="str">
            <v xml:space="preserve">--  </v>
          </cell>
          <cell r="F82" t="str">
            <v xml:space="preserve">--  </v>
          </cell>
          <cell r="G82" t="str">
            <v xml:space="preserve">--  </v>
          </cell>
          <cell r="H82" t="str">
            <v xml:space="preserve">--  </v>
          </cell>
          <cell r="L82" t="str">
            <v xml:space="preserve">--  </v>
          </cell>
          <cell r="M82" t="str">
            <v xml:space="preserve">--  </v>
          </cell>
          <cell r="Q82" t="str">
            <v xml:space="preserve">--  </v>
          </cell>
          <cell r="R82" t="str">
            <v xml:space="preserve">--  </v>
          </cell>
          <cell r="AA82" t="str">
            <v xml:space="preserve">--  </v>
          </cell>
          <cell r="AB82" t="str">
            <v xml:space="preserve">--  </v>
          </cell>
        </row>
        <row r="83">
          <cell r="C83" t="str">
            <v xml:space="preserve">--  </v>
          </cell>
          <cell r="D83" t="str">
            <v xml:space="preserve">--  </v>
          </cell>
          <cell r="E83" t="str">
            <v xml:space="preserve">--  </v>
          </cell>
          <cell r="F83" t="str">
            <v xml:space="preserve">--  </v>
          </cell>
          <cell r="G83" t="str">
            <v xml:space="preserve">--  </v>
          </cell>
          <cell r="H83" t="str">
            <v xml:space="preserve">--  </v>
          </cell>
          <cell r="I83" t="str">
            <v xml:space="preserve">--  </v>
          </cell>
          <cell r="J83" t="str">
            <v xml:space="preserve">--  </v>
          </cell>
          <cell r="K83" t="str">
            <v xml:space="preserve">--  </v>
          </cell>
          <cell r="L83" t="str">
            <v xml:space="preserve">--  </v>
          </cell>
          <cell r="M83" t="str">
            <v xml:space="preserve">--  </v>
          </cell>
          <cell r="N83" t="str">
            <v xml:space="preserve">--  </v>
          </cell>
          <cell r="O83" t="str">
            <v xml:space="preserve">--  </v>
          </cell>
          <cell r="P83" t="str">
            <v xml:space="preserve">--  </v>
          </cell>
          <cell r="Q83" t="str">
            <v xml:space="preserve">--  </v>
          </cell>
          <cell r="R83" t="str">
            <v xml:space="preserve">--  </v>
          </cell>
          <cell r="S83" t="str">
            <v xml:space="preserve">--  </v>
          </cell>
          <cell r="T83" t="str">
            <v xml:space="preserve">--  </v>
          </cell>
          <cell r="U83" t="str">
            <v xml:space="preserve">--  </v>
          </cell>
          <cell r="V83" t="str">
            <v xml:space="preserve">--  </v>
          </cell>
          <cell r="W83" t="str">
            <v xml:space="preserve">--  </v>
          </cell>
          <cell r="X83" t="str">
            <v xml:space="preserve">--  </v>
          </cell>
          <cell r="Y83" t="str">
            <v xml:space="preserve">--  </v>
          </cell>
          <cell r="Z83" t="str">
            <v xml:space="preserve">--  </v>
          </cell>
          <cell r="AA83" t="str">
            <v xml:space="preserve">--  </v>
          </cell>
          <cell r="AB83" t="str">
            <v xml:space="preserve">--  </v>
          </cell>
        </row>
        <row r="87">
          <cell r="C87" t="str">
            <v>N/A</v>
          </cell>
          <cell r="D87" t="str">
            <v>N/A</v>
          </cell>
          <cell r="E87" t="str">
            <v>NM</v>
          </cell>
          <cell r="F87" t="str">
            <v>NM</v>
          </cell>
          <cell r="G87" t="str">
            <v>NM</v>
          </cell>
          <cell r="H87" t="str">
            <v>NM</v>
          </cell>
          <cell r="L87" t="str">
            <v>NM</v>
          </cell>
          <cell r="M87" t="str">
            <v>NM</v>
          </cell>
          <cell r="Q87" t="str">
            <v>NM</v>
          </cell>
        </row>
        <row r="88">
          <cell r="C88" t="str">
            <v>NM</v>
          </cell>
          <cell r="D88" t="str">
            <v>NM</v>
          </cell>
          <cell r="E88" t="str">
            <v>NM</v>
          </cell>
          <cell r="F88" t="str">
            <v>NM</v>
          </cell>
          <cell r="G88" t="str">
            <v>NM</v>
          </cell>
          <cell r="H88" t="str">
            <v>NM</v>
          </cell>
          <cell r="L88" t="str">
            <v>NM</v>
          </cell>
          <cell r="M88" t="str">
            <v>NM</v>
          </cell>
          <cell r="Q88" t="str">
            <v>NM</v>
          </cell>
          <cell r="R88" t="str">
            <v>NM</v>
          </cell>
          <cell r="AA88" t="str">
            <v>NM</v>
          </cell>
          <cell r="AB88" t="str">
            <v>NM</v>
          </cell>
        </row>
        <row r="89">
          <cell r="C89" t="str">
            <v>NM</v>
          </cell>
          <cell r="D89" t="str">
            <v>NM</v>
          </cell>
          <cell r="E89" t="str">
            <v>NM</v>
          </cell>
          <cell r="F89" t="str">
            <v>NM</v>
          </cell>
          <cell r="G89" t="str">
            <v>NM</v>
          </cell>
          <cell r="H89" t="str">
            <v>NM</v>
          </cell>
          <cell r="L89" t="str">
            <v>NM</v>
          </cell>
          <cell r="M89" t="str">
            <v>NM</v>
          </cell>
          <cell r="Q89" t="str">
            <v>NM</v>
          </cell>
          <cell r="R89" t="str">
            <v>NM</v>
          </cell>
          <cell r="AA89" t="str">
            <v>NM</v>
          </cell>
          <cell r="AB89" t="str">
            <v>NM</v>
          </cell>
        </row>
      </sheetData>
      <sheetData sheetId="8" refreshError="1"/>
      <sheetData sheetId="9" refreshError="1">
        <row r="19">
          <cell r="AD19" t="str">
            <v>PV of Operating Leases</v>
          </cell>
          <cell r="AF19" t="str">
            <v>PV of Operating Leases</v>
          </cell>
        </row>
        <row r="21">
          <cell r="AD21">
            <v>0</v>
          </cell>
          <cell r="AF21">
            <v>0</v>
          </cell>
        </row>
        <row r="22">
          <cell r="AD22">
            <v>0</v>
          </cell>
          <cell r="AF22">
            <v>0</v>
          </cell>
        </row>
        <row r="23">
          <cell r="AD23">
            <v>0</v>
          </cell>
          <cell r="AF23">
            <v>0</v>
          </cell>
        </row>
        <row r="24">
          <cell r="AD24">
            <v>0</v>
          </cell>
          <cell r="AF24">
            <v>0</v>
          </cell>
        </row>
        <row r="25">
          <cell r="AD25">
            <v>0</v>
          </cell>
          <cell r="AF25">
            <v>0</v>
          </cell>
        </row>
        <row r="26">
          <cell r="AD26">
            <v>0</v>
          </cell>
          <cell r="AF26">
            <v>0</v>
          </cell>
        </row>
        <row r="27">
          <cell r="AD27">
            <v>0</v>
          </cell>
          <cell r="AF27">
            <v>0</v>
          </cell>
        </row>
        <row r="28">
          <cell r="AD28">
            <v>0</v>
          </cell>
          <cell r="AF28">
            <v>0</v>
          </cell>
        </row>
        <row r="29">
          <cell r="AD29">
            <v>0</v>
          </cell>
          <cell r="AF29">
            <v>0</v>
          </cell>
        </row>
        <row r="30">
          <cell r="AD30">
            <v>0</v>
          </cell>
          <cell r="AF30">
            <v>0</v>
          </cell>
        </row>
        <row r="31">
          <cell r="AD31">
            <v>0</v>
          </cell>
          <cell r="AF31">
            <v>0</v>
          </cell>
        </row>
        <row r="32">
          <cell r="AD32">
            <v>0</v>
          </cell>
          <cell r="AF32">
            <v>0</v>
          </cell>
        </row>
        <row r="33">
          <cell r="AD33">
            <v>0</v>
          </cell>
          <cell r="AF33">
            <v>0</v>
          </cell>
        </row>
        <row r="34">
          <cell r="AD34">
            <v>0</v>
          </cell>
          <cell r="AF34">
            <v>0</v>
          </cell>
        </row>
        <row r="35">
          <cell r="AD35">
            <v>0</v>
          </cell>
          <cell r="AF35">
            <v>0</v>
          </cell>
        </row>
        <row r="36">
          <cell r="AD36">
            <v>0</v>
          </cell>
          <cell r="AF36">
            <v>0</v>
          </cell>
        </row>
        <row r="37">
          <cell r="AD37">
            <v>0</v>
          </cell>
          <cell r="AF37">
            <v>0</v>
          </cell>
        </row>
        <row r="38">
          <cell r="AD38">
            <v>0</v>
          </cell>
          <cell r="AF38">
            <v>0</v>
          </cell>
        </row>
        <row r="39">
          <cell r="AD39">
            <v>0</v>
          </cell>
          <cell r="AF39">
            <v>0</v>
          </cell>
        </row>
        <row r="40">
          <cell r="AD40">
            <v>0</v>
          </cell>
          <cell r="AF40">
            <v>0</v>
          </cell>
        </row>
        <row r="41">
          <cell r="AD41">
            <v>0</v>
          </cell>
          <cell r="AF41">
            <v>0</v>
          </cell>
        </row>
        <row r="42">
          <cell r="AD42">
            <v>0</v>
          </cell>
          <cell r="AF42">
            <v>0</v>
          </cell>
        </row>
        <row r="43">
          <cell r="AD43">
            <v>0</v>
          </cell>
          <cell r="AF43">
            <v>0</v>
          </cell>
        </row>
        <row r="44">
          <cell r="AD44">
            <v>0</v>
          </cell>
          <cell r="AF44">
            <v>0</v>
          </cell>
        </row>
        <row r="45">
          <cell r="AD45">
            <v>0</v>
          </cell>
          <cell r="AF45">
            <v>0</v>
          </cell>
        </row>
        <row r="46">
          <cell r="AD46">
            <v>0</v>
          </cell>
          <cell r="AF46">
            <v>0</v>
          </cell>
        </row>
        <row r="47">
          <cell r="AD47">
            <v>0</v>
          </cell>
          <cell r="AF47">
            <v>0</v>
          </cell>
        </row>
        <row r="48">
          <cell r="AD48">
            <v>0</v>
          </cell>
          <cell r="AF48">
            <v>0</v>
          </cell>
        </row>
        <row r="49">
          <cell r="AD49">
            <v>0</v>
          </cell>
          <cell r="AF49">
            <v>0</v>
          </cell>
        </row>
        <row r="51">
          <cell r="D51">
            <v>0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0</v>
          </cell>
        </row>
        <row r="52">
          <cell r="AD52">
            <v>0</v>
          </cell>
          <cell r="AF52">
            <v>0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Rate"/>
      <sheetName val="160MVA+2FB"/>
      <sheetName val="160MVA+1FB"/>
      <sheetName val="160MVA Addl"/>
      <sheetName val="220KV FB"/>
      <sheetName val="315MVA Addl"/>
      <sheetName val="40MVA+2FB"/>
      <sheetName val="20MVA+2FB"/>
      <sheetName val="40MVA+1FB"/>
      <sheetName val="132FB"/>
      <sheetName val="40to63"/>
      <sheetName val="20to40"/>
      <sheetName val="Addl.40"/>
      <sheetName val="Addl.20"/>
      <sheetName val="SS-Cost"/>
      <sheetName val="Addl.63 (2)"/>
      <sheetName val="Addl_40"/>
      <sheetName val="Unit_Rate"/>
      <sheetName val="160MVA_Addl"/>
      <sheetName val="220KV_FB"/>
      <sheetName val="315MVA_Addl"/>
      <sheetName val="Addl_401"/>
      <sheetName val="Addl_20"/>
      <sheetName val="Addl_63_(2)"/>
      <sheetName val="A 3_7"/>
      <sheetName val="04REL"/>
      <sheetName val="data"/>
      <sheetName val="Data base Feb 09"/>
      <sheetName val="grid"/>
      <sheetName val="132kv DCDS"/>
      <sheetName val=""/>
      <sheetName val="Salient1"/>
      <sheetName val="Cat_Ser_load"/>
      <sheetName val="Sheet1"/>
      <sheetName val="PACK (B)"/>
      <sheetName val="Unit_Rate1"/>
      <sheetName val="160MVA_Addl1"/>
      <sheetName val="220KV_FB1"/>
      <sheetName val="315MVA_Addl1"/>
      <sheetName val="Addl_402"/>
      <sheetName val="Addl_201"/>
      <sheetName val="Addl_63_(2)1"/>
      <sheetName val="A_3_7"/>
      <sheetName val="Data_base_Feb_09"/>
      <sheetName val="132kv_DCDS"/>
      <sheetName val="PACK_(B)"/>
      <sheetName val="STN WISE EMR"/>
      <sheetName val="Inputs"/>
      <sheetName val="A"/>
      <sheetName val="Calculations 1"/>
      <sheetName val="Consolidated"/>
      <sheetName val="Input"/>
      <sheetName val="Phasing 1"/>
      <sheetName val="Results"/>
      <sheetName val="Coal-Cal"/>
      <sheetName val="Introduction"/>
      <sheetName val="Calculations 2"/>
      <sheetName val="Calculations 3"/>
      <sheetName val="Calculations 4"/>
      <sheetName val="Calculations 5"/>
      <sheetName val="Phasing 3"/>
      <sheetName val="Dom"/>
      <sheetName val="R_Hrs_ Since Comm"/>
      <sheetName val="ATP"/>
      <sheetName val="UK"/>
      <sheetName val="Scheme Area Details_Block__ C2"/>
      <sheetName val="New33KVSS_E3"/>
      <sheetName val="Prop aug of Ex 33KVSS_E3a"/>
      <sheetName val="Adj.TB"/>
      <sheetName val="Sheet2"/>
      <sheetName val="Citrix"/>
      <sheetName val="Input sheet"/>
      <sheetName val="BST"/>
      <sheetName val="BPlan_Energy Balance_Table"/>
      <sheetName val="Approved Energy Balance"/>
      <sheetName val="Energy Requirement"/>
      <sheetName val="CE PPA_Installed "/>
      <sheetName val="Table for Business Plan"/>
      <sheetName val="UPERC approved "/>
      <sheetName val="Monthwise_PLF"/>
      <sheetName val="Apr19"/>
      <sheetName val="May19 "/>
      <sheetName val="June-19"/>
      <sheetName val="July-19 "/>
      <sheetName val="Aug-19"/>
      <sheetName val="Sep-19 "/>
      <sheetName val="PP FY 2019-20 (Monthly)"/>
      <sheetName val="PLF Computation"/>
      <sheetName val="RANK"/>
      <sheetName val="FY 19_20"/>
      <sheetName val="FY 20_21"/>
      <sheetName val="FY 21_22"/>
      <sheetName val="FY 22_23"/>
      <sheetName val="FY 23_24"/>
      <sheetName val="FY 24_25"/>
      <sheetName val="Table for Petition"/>
      <sheetName val="F13_17_18"/>
      <sheetName val="F13_18_19"/>
      <sheetName val="F13_19_20"/>
      <sheetName val="F13_20_21"/>
      <sheetName val="F13_21_22"/>
      <sheetName val="F13_22_23"/>
      <sheetName val="F13_23_24"/>
      <sheetName val="F13_24_25"/>
      <sheetName val="F13A"/>
      <sheetName val="F13B_17_18"/>
      <sheetName val="F13B_18_19"/>
      <sheetName val="F13B_19_20"/>
      <sheetName val="F13B_20_21"/>
      <sheetName val="F13B_21_22"/>
      <sheetName val="F13B_22_23"/>
      <sheetName val="F13B_23_24"/>
      <sheetName val="F13B_24_25"/>
      <sheetName val="F13C"/>
      <sheetName val="F13D"/>
      <sheetName val="F13E"/>
      <sheetName val="F13F"/>
      <sheetName val="F13G"/>
      <sheetName val="F13H"/>
      <sheetName val="F13I"/>
      <sheetName val="F13J"/>
      <sheetName val="F13K"/>
      <sheetName val="F13L"/>
      <sheetName val="Instruction Sheet"/>
      <sheetName val="Coalmine"/>
      <sheetName val="SUMMERY"/>
      <sheetName val="Work_sheet"/>
      <sheetName val="dpc cost"/>
      <sheetName val="Survey Status_2"/>
      <sheetName val="TRP"/>
      <sheetName val="Basis"/>
      <sheetName val="Scheme_Area_Details_Block___C2"/>
      <sheetName val="Prop_aug_of_Ex_33KVSS_E3a"/>
      <sheetName val="Unit_Rate2"/>
      <sheetName val="160MVA_Addl2"/>
      <sheetName val="220KV_FB2"/>
      <sheetName val="315MVA_Addl2"/>
      <sheetName val="Addl_403"/>
      <sheetName val="Addl_202"/>
      <sheetName val="Addl_63_(2)2"/>
      <sheetName val="132kv_DCDS1"/>
      <sheetName val="A_3_71"/>
      <sheetName val="Data_base_Feb_091"/>
      <sheetName val="R_Hrs__Since_Comm"/>
      <sheetName val="Scheme_Area_Details_Block___C21"/>
      <sheetName val="Prop_aug_of_Ex_33KVSS_E3a1"/>
      <sheetName val="STN_WISE_EMR"/>
      <sheetName val="Report"/>
      <sheetName val="Latest revised Cost Estimates f"/>
      <sheetName val="Form 6"/>
      <sheetName val="220Kv (2)"/>
      <sheetName val="220Kv"/>
      <sheetName val="QOSWS "/>
      <sheetName val="QFC"/>
      <sheetName val="DE"/>
      <sheetName val="J"/>
      <sheetName val="BOQ"/>
      <sheetName val="CE"/>
      <sheetName val="Unit_Rate3"/>
      <sheetName val="160MVA_Addl3"/>
      <sheetName val="220KV_FB3"/>
      <sheetName val="315MVA_Addl3"/>
      <sheetName val="Addl_404"/>
      <sheetName val="Addl_203"/>
      <sheetName val="Addl_63_(2)3"/>
      <sheetName val="132kv_DCDS2"/>
      <sheetName val="A_3_72"/>
      <sheetName val="Data_base_Feb_092"/>
      <sheetName val="% of Elect"/>
      <sheetName val="cap all"/>
      <sheetName val="Lead Statement"/>
      <sheetName val="Detailed Estimate"/>
      <sheetName val="Labour charges"/>
      <sheetName val="Sheet3"/>
      <sheetName val="A2-02-03"/>
      <sheetName val="all"/>
      <sheetName val="Form-C4"/>
      <sheetName val="RevenueInput"/>
      <sheetName val="cover1"/>
      <sheetName val="BSPL"/>
      <sheetName val="Stationwise Thermal &amp; Hydel Gen"/>
      <sheetName val="Executive Summary -Thermal"/>
      <sheetName val="TWELVE"/>
      <sheetName val="2004"/>
      <sheetName val="indapsp"/>
      <sheetName val="indapep"/>
      <sheetName val="indapnp"/>
      <sheetName val="BREAKUP OF OIL"/>
      <sheetName val="Unit_Rate4"/>
      <sheetName val="160MVA_Addl4"/>
      <sheetName val="220KV_FB4"/>
      <sheetName val="315MVA_Addl4"/>
      <sheetName val="Addl_405"/>
      <sheetName val="Addl_204"/>
      <sheetName val="Addl_63_(2)4"/>
      <sheetName val="A_3_73"/>
      <sheetName val="Data_base_Feb_093"/>
      <sheetName val="132kv_DCDS3"/>
      <sheetName val="PACK_(B)1"/>
      <sheetName val="STN_WISE_EMR1"/>
      <sheetName val="Calculations_1"/>
      <sheetName val="Phasing_1"/>
      <sheetName val="Calculations_2"/>
      <sheetName val="Calculations_3"/>
      <sheetName val="Calculations_4"/>
      <sheetName val="Calculations_5"/>
      <sheetName val="Phasing_3"/>
      <sheetName val="R_Hrs__Since_Comm1"/>
      <sheetName val="Scheme_Area_Details_Block___C22"/>
      <sheetName val="Prop_aug_of_Ex_33KVSS_E3a2"/>
      <sheetName val="Adj_TB"/>
      <sheetName val="Input_sheet"/>
      <sheetName val="BPlan_Energy_Balance_Table"/>
      <sheetName val="Approved_Energy_Balance"/>
      <sheetName val="Energy_Requirement"/>
      <sheetName val="CE_PPA_Installed_"/>
      <sheetName val="Table_for_Business_Plan"/>
      <sheetName val="UPERC_approved_"/>
      <sheetName val="May19_"/>
      <sheetName val="July-19_"/>
      <sheetName val="Sep-19_"/>
      <sheetName val="PP_FY_2019-20_(Monthly)"/>
      <sheetName val="PLF_Computation"/>
      <sheetName val="FY_19_20"/>
      <sheetName val="FY_20_21"/>
      <sheetName val="FY_21_22"/>
      <sheetName val="FY_22_23"/>
      <sheetName val="FY_23_24"/>
      <sheetName val="FY_24_25"/>
      <sheetName val="Table_for_Petition"/>
      <sheetName val="Instruction_Sheet"/>
      <sheetName val="dpc_cost"/>
      <sheetName val="Survey_Status_2"/>
      <sheetName val="Latest_revised_Cost_Estimates_f"/>
      <sheetName val="Form_6"/>
      <sheetName val="220Kv_(2)"/>
      <sheetName val="QOSWS_"/>
      <sheetName val="%_of_Elect"/>
      <sheetName val="cap_all"/>
      <sheetName val="Lead_Statement"/>
      <sheetName val="Detailed_Estimate"/>
      <sheetName val="Labour_charges"/>
    </sheetNames>
    <sheetDataSet>
      <sheetData sheetId="0">
        <row r="38">
          <cell r="A38" t="str">
            <v xml:space="preserve">ESTIMATE FOR INSTALLATION OF ADDITIONAL 1X40MVA 132/33KV TRANSFORMER AT EXISTING EHV SUBSTATION </v>
          </cell>
        </row>
      </sheetData>
      <sheetData sheetId="1">
        <row r="38">
          <cell r="A38" t="str">
            <v xml:space="preserve">ESTIMATE FOR INSTALLATION OF ADDITIONAL 1X40MVA 132/33KV TRANSFORMER AT EXISTING EHV SUBSTATION </v>
          </cell>
        </row>
      </sheetData>
      <sheetData sheetId="2">
        <row r="38">
          <cell r="A38" t="str">
            <v xml:space="preserve">ESTIMATE FOR INSTALLATION OF ADDITIONAL 1X40MVA 132/33KV TRANSFORMER AT EXISTING EHV SUBSTATION </v>
          </cell>
        </row>
      </sheetData>
      <sheetData sheetId="3">
        <row r="38">
          <cell r="A38" t="str">
            <v xml:space="preserve">ESTIMATE FOR INSTALLATION OF ADDITIONAL 1X40MVA 132/33KV TRANSFORMER AT EXISTING EHV SUBSTATION </v>
          </cell>
        </row>
      </sheetData>
      <sheetData sheetId="4">
        <row r="38">
          <cell r="A38" t="str">
            <v xml:space="preserve">ESTIMATE FOR INSTALLATION OF ADDITIONAL 1X40MVA 132/33KV TRANSFORMER AT EXISTING EHV SUBSTATION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38">
          <cell r="A38" t="str">
            <v xml:space="preserve">ESTIMATE FOR INSTALLATION OF ADDITIONAL 1X40MVA 132/33KV TRANSFORMER AT EXISTING EHV SUBSTATION </v>
          </cell>
        </row>
        <row r="39">
          <cell r="A39" t="str">
            <v>ESTIMATE FOR INSTALLATION OF ADDITIONAL 1X40MVA 132/33KV TRANSFORMER AT EXISTING EHV SUBSTATION</v>
          </cell>
        </row>
        <row r="40">
          <cell r="A40" t="str">
            <v>SCHEDULE</v>
          </cell>
        </row>
        <row r="41">
          <cell r="A41" t="str">
            <v>SCHEDULE</v>
          </cell>
        </row>
        <row r="42">
          <cell r="A42" t="str">
            <v>TOTAL NO. OF LOCATIONS</v>
          </cell>
          <cell r="B42">
            <v>0</v>
          </cell>
          <cell r="C42">
            <v>1</v>
          </cell>
        </row>
        <row r="43">
          <cell r="C43">
            <v>1</v>
          </cell>
        </row>
        <row r="44">
          <cell r="A44" t="str">
            <v>SNO</v>
          </cell>
          <cell r="B44" t="str">
            <v>PARTICULARS</v>
          </cell>
          <cell r="C44" t="str">
            <v>Quantity</v>
          </cell>
          <cell r="D44" t="str">
            <v>EX-W Rate</v>
          </cell>
          <cell r="E44" t="str">
            <v>EX-W Amount</v>
          </cell>
          <cell r="F44" t="str">
            <v>Other Rate</v>
          </cell>
          <cell r="G44" t="str">
            <v>Other Amount</v>
          </cell>
          <cell r="H44" t="str">
            <v>Total Rate</v>
          </cell>
          <cell r="I44" t="str">
            <v>Total Amount</v>
          </cell>
        </row>
        <row r="45">
          <cell r="A45" t="str">
            <v>SNO</v>
          </cell>
          <cell r="B45" t="str">
            <v>PARTICULARS</v>
          </cell>
          <cell r="C45" t="str">
            <v>Quantity</v>
          </cell>
          <cell r="D45" t="str">
            <v>EX-W Rate</v>
          </cell>
          <cell r="E45" t="str">
            <v>EX-W Amount</v>
          </cell>
          <cell r="F45" t="str">
            <v>Other Rate</v>
          </cell>
          <cell r="G45" t="str">
            <v>Other Amount</v>
          </cell>
          <cell r="H45" t="str">
            <v>Total Rate</v>
          </cell>
          <cell r="I45" t="str">
            <v>Total Amount</v>
          </cell>
        </row>
        <row r="46">
          <cell r="A46" t="str">
            <v>(A)</v>
          </cell>
          <cell r="B46" t="str">
            <v>220KV EQUIPMENTS</v>
          </cell>
        </row>
        <row r="47">
          <cell r="A47" t="str">
            <v>(A)</v>
          </cell>
          <cell r="B47" t="str">
            <v>220KV EQUIPMENTS</v>
          </cell>
        </row>
        <row r="48">
          <cell r="A48">
            <v>1</v>
          </cell>
          <cell r="B48" t="str">
            <v>Circuit Breaker</v>
          </cell>
          <cell r="C48">
            <v>0</v>
          </cell>
          <cell r="D48">
            <v>13.429399999999999</v>
          </cell>
          <cell r="E48">
            <v>0</v>
          </cell>
          <cell r="F48">
            <v>1.0102</v>
          </cell>
          <cell r="G48">
            <v>0</v>
          </cell>
          <cell r="H48">
            <v>14.439599999999999</v>
          </cell>
          <cell r="I48">
            <v>0</v>
          </cell>
        </row>
        <row r="49">
          <cell r="A49">
            <v>2</v>
          </cell>
          <cell r="B49" t="str">
            <v>Current Transformer</v>
          </cell>
          <cell r="C49">
            <v>0</v>
          </cell>
          <cell r="D49">
            <v>1.3</v>
          </cell>
          <cell r="E49">
            <v>0</v>
          </cell>
          <cell r="F49">
            <v>9.1999999999999998E-2</v>
          </cell>
          <cell r="G49">
            <v>0</v>
          </cell>
          <cell r="H49">
            <v>1.3920000000000001</v>
          </cell>
          <cell r="I49">
            <v>0</v>
          </cell>
        </row>
        <row r="50">
          <cell r="A50">
            <v>3</v>
          </cell>
          <cell r="B50" t="str">
            <v>Isolator (with E/S)</v>
          </cell>
          <cell r="C50">
            <v>0</v>
          </cell>
          <cell r="D50">
            <v>0.50570000000000004</v>
          </cell>
          <cell r="E50">
            <v>0</v>
          </cell>
          <cell r="F50">
            <v>3.2899999999999999E-2</v>
          </cell>
          <cell r="G50">
            <v>0</v>
          </cell>
          <cell r="H50">
            <v>0.53860000000000008</v>
          </cell>
          <cell r="I50">
            <v>0</v>
          </cell>
        </row>
        <row r="51">
          <cell r="A51">
            <v>4</v>
          </cell>
          <cell r="B51" t="str">
            <v>Isolator (without E/S)</v>
          </cell>
          <cell r="C51">
            <v>0</v>
          </cell>
          <cell r="D51">
            <v>0.50570000000000004</v>
          </cell>
          <cell r="E51">
            <v>0</v>
          </cell>
          <cell r="F51">
            <v>3.2899999999999999E-2</v>
          </cell>
          <cell r="G51">
            <v>0</v>
          </cell>
          <cell r="H51">
            <v>0.53860000000000008</v>
          </cell>
          <cell r="I51">
            <v>0</v>
          </cell>
        </row>
        <row r="52">
          <cell r="A52">
            <v>5</v>
          </cell>
          <cell r="B52" t="str">
            <v>LA</v>
          </cell>
          <cell r="C52">
            <v>0</v>
          </cell>
          <cell r="D52">
            <v>0.4234</v>
          </cell>
          <cell r="E52">
            <v>0</v>
          </cell>
          <cell r="F52">
            <v>2.6100000000000002E-2</v>
          </cell>
          <cell r="G52">
            <v>0</v>
          </cell>
          <cell r="H52">
            <v>0.44950000000000001</v>
          </cell>
          <cell r="I52">
            <v>0</v>
          </cell>
        </row>
        <row r="53">
          <cell r="A53">
            <v>6</v>
          </cell>
          <cell r="B53" t="str">
            <v>PI / Solid Core Insulators</v>
          </cell>
          <cell r="C53">
            <v>0</v>
          </cell>
          <cell r="D53">
            <v>0.14399999999999999</v>
          </cell>
          <cell r="E53">
            <v>0</v>
          </cell>
          <cell r="F53">
            <v>9.7999999999999997E-3</v>
          </cell>
          <cell r="G53">
            <v>0</v>
          </cell>
          <cell r="H53">
            <v>0.15379999999999999</v>
          </cell>
          <cell r="I53">
            <v>0</v>
          </cell>
        </row>
        <row r="54">
          <cell r="A54">
            <v>7</v>
          </cell>
          <cell r="B54" t="str">
            <v>C&amp;R Panel(For feeder)</v>
          </cell>
          <cell r="C54">
            <v>0</v>
          </cell>
          <cell r="D54">
            <v>4.5674999999999999</v>
          </cell>
          <cell r="E54">
            <v>0</v>
          </cell>
          <cell r="F54">
            <v>9.1399999999999995E-2</v>
          </cell>
          <cell r="G54">
            <v>0</v>
          </cell>
          <cell r="H54">
            <v>4.6589</v>
          </cell>
          <cell r="I54">
            <v>0</v>
          </cell>
        </row>
        <row r="55">
          <cell r="A55">
            <v>8</v>
          </cell>
          <cell r="B55" t="str">
            <v>C&amp;R Panel (for transformer)</v>
          </cell>
          <cell r="C55">
            <v>0</v>
          </cell>
          <cell r="D55">
            <v>4.5674999999999999</v>
          </cell>
          <cell r="E55">
            <v>0</v>
          </cell>
          <cell r="F55">
            <v>9.1399999999999995E-2</v>
          </cell>
          <cell r="G55">
            <v>0</v>
          </cell>
          <cell r="H55">
            <v>4.6589</v>
          </cell>
          <cell r="I55">
            <v>0</v>
          </cell>
        </row>
        <row r="56">
          <cell r="A56">
            <v>9</v>
          </cell>
          <cell r="B56" t="str">
            <v>C&amp;R Panel (Bus coup./Bus tie)</v>
          </cell>
          <cell r="C56">
            <v>0</v>
          </cell>
          <cell r="D56">
            <v>4.5674999999999999</v>
          </cell>
          <cell r="E56">
            <v>0</v>
          </cell>
          <cell r="F56">
            <v>9.1399999999999995E-2</v>
          </cell>
          <cell r="G56">
            <v>0</v>
          </cell>
          <cell r="H56">
            <v>4.6589</v>
          </cell>
          <cell r="I56">
            <v>0</v>
          </cell>
        </row>
        <row r="57">
          <cell r="A57">
            <v>10</v>
          </cell>
          <cell r="B57" t="str">
            <v>Synchroscope</v>
          </cell>
          <cell r="C57">
            <v>0</v>
          </cell>
          <cell r="D57">
            <v>0</v>
          </cell>
          <cell r="E57">
            <v>0</v>
          </cell>
          <cell r="F57">
            <v>1.5</v>
          </cell>
          <cell r="G57">
            <v>0</v>
          </cell>
          <cell r="H57">
            <v>1.5</v>
          </cell>
          <cell r="I57">
            <v>0</v>
          </cell>
        </row>
        <row r="58">
          <cell r="A58">
            <v>11</v>
          </cell>
          <cell r="B58" t="str">
            <v>PT</v>
          </cell>
          <cell r="C58">
            <v>0</v>
          </cell>
          <cell r="D58">
            <v>1.5</v>
          </cell>
          <cell r="E58">
            <v>0</v>
          </cell>
          <cell r="F58">
            <v>0.1</v>
          </cell>
          <cell r="G58">
            <v>0</v>
          </cell>
          <cell r="H58">
            <v>1.6</v>
          </cell>
          <cell r="I58">
            <v>0</v>
          </cell>
        </row>
        <row r="59">
          <cell r="A59">
            <v>12</v>
          </cell>
          <cell r="B59" t="str">
            <v>Suspension/Tension String with H/W</v>
          </cell>
          <cell r="C59">
            <v>0</v>
          </cell>
          <cell r="D59">
            <v>6.0785000000000006E-2</v>
          </cell>
          <cell r="E59">
            <v>0</v>
          </cell>
          <cell r="F59">
            <v>6.0000000000000001E-3</v>
          </cell>
          <cell r="G59">
            <v>0</v>
          </cell>
          <cell r="H59">
            <v>6.6785000000000011E-2</v>
          </cell>
          <cell r="I59">
            <v>0</v>
          </cell>
        </row>
        <row r="60">
          <cell r="A60">
            <v>13</v>
          </cell>
          <cell r="B60" t="str">
            <v>Double Tension String with H/W</v>
          </cell>
          <cell r="C60">
            <v>0</v>
          </cell>
          <cell r="D60">
            <v>0.11468500000000001</v>
          </cell>
          <cell r="E60">
            <v>0</v>
          </cell>
          <cell r="F60">
            <v>1.1599999999999999E-2</v>
          </cell>
          <cell r="G60">
            <v>0</v>
          </cell>
          <cell r="H60">
            <v>0.12628500000000001</v>
          </cell>
          <cell r="I60">
            <v>0</v>
          </cell>
        </row>
        <row r="61">
          <cell r="A61">
            <v>13</v>
          </cell>
          <cell r="B61" t="str">
            <v>Double Tension String with H/W</v>
          </cell>
          <cell r="C61">
            <v>0</v>
          </cell>
          <cell r="D61">
            <v>0.114685</v>
          </cell>
          <cell r="E61">
            <v>0</v>
          </cell>
          <cell r="F61">
            <v>1.1599999999999999E-2</v>
          </cell>
          <cell r="G61">
            <v>0</v>
          </cell>
          <cell r="H61">
            <v>0.12628500000000001</v>
          </cell>
          <cell r="I61">
            <v>0</v>
          </cell>
        </row>
        <row r="62">
          <cell r="B62" t="str">
            <v>SUB TOTAL (A)</v>
          </cell>
          <cell r="C62" t="str">
            <v xml:space="preserve"> 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</row>
        <row r="63">
          <cell r="I63">
            <v>0</v>
          </cell>
        </row>
        <row r="64">
          <cell r="A64" t="str">
            <v>(B)</v>
          </cell>
          <cell r="B64" t="str">
            <v>132KV EQUIPMENTS</v>
          </cell>
        </row>
        <row r="65">
          <cell r="A65" t="str">
            <v>(B)</v>
          </cell>
          <cell r="B65" t="str">
            <v>132KV EQUIPMENTS</v>
          </cell>
        </row>
        <row r="66">
          <cell r="A66">
            <v>1</v>
          </cell>
          <cell r="B66" t="str">
            <v>Circuit Breaker</v>
          </cell>
          <cell r="C66">
            <v>1</v>
          </cell>
          <cell r="D66">
            <v>6.4887000000000015</v>
          </cell>
          <cell r="E66">
            <v>6.4887000000000015</v>
          </cell>
          <cell r="F66">
            <v>0.57534999999999992</v>
          </cell>
          <cell r="G66">
            <v>0.57534999999999992</v>
          </cell>
          <cell r="H66">
            <v>7.0640500000000017</v>
          </cell>
          <cell r="I66">
            <v>7.0640500000000017</v>
          </cell>
        </row>
        <row r="67">
          <cell r="A67">
            <v>2</v>
          </cell>
          <cell r="B67" t="str">
            <v>CT</v>
          </cell>
          <cell r="C67">
            <v>3</v>
          </cell>
          <cell r="D67">
            <v>0.6766871508379888</v>
          </cell>
          <cell r="E67">
            <v>2.0300614525139666</v>
          </cell>
          <cell r="F67">
            <v>4.9566480446927373E-2</v>
          </cell>
          <cell r="G67">
            <v>0.14869944134078211</v>
          </cell>
          <cell r="H67">
            <v>0.72625363128491616</v>
          </cell>
          <cell r="I67">
            <v>2.1787608938547489</v>
          </cell>
        </row>
        <row r="68">
          <cell r="A68">
            <v>3</v>
          </cell>
          <cell r="B68" t="str">
            <v xml:space="preserve">Isolator  with E/S </v>
          </cell>
          <cell r="C68">
            <v>0</v>
          </cell>
          <cell r="D68">
            <v>0.32090000000000002</v>
          </cell>
          <cell r="E68">
            <v>0</v>
          </cell>
          <cell r="F68">
            <v>2.4400000000000002E-2</v>
          </cell>
          <cell r="G68">
            <v>0</v>
          </cell>
          <cell r="H68">
            <v>0.3453</v>
          </cell>
          <cell r="I68">
            <v>0</v>
          </cell>
        </row>
        <row r="69">
          <cell r="A69">
            <v>4</v>
          </cell>
          <cell r="B69" t="str">
            <v>Isolator without E/S</v>
          </cell>
          <cell r="C69">
            <v>3</v>
          </cell>
          <cell r="D69">
            <v>0.32090000000000002</v>
          </cell>
          <cell r="E69">
            <v>0.96270000000000011</v>
          </cell>
          <cell r="F69">
            <v>2.4400000000000002E-2</v>
          </cell>
          <cell r="G69">
            <v>7.3200000000000001E-2</v>
          </cell>
          <cell r="H69">
            <v>0.3453</v>
          </cell>
          <cell r="I69">
            <v>1.0359</v>
          </cell>
        </row>
        <row r="70">
          <cell r="A70">
            <v>5</v>
          </cell>
          <cell r="B70" t="str">
            <v>PT</v>
          </cell>
          <cell r="C70">
            <v>0</v>
          </cell>
          <cell r="D70">
            <v>0.65</v>
          </cell>
          <cell r="E70">
            <v>0</v>
          </cell>
          <cell r="F70">
            <v>5.6000000000000001E-2</v>
          </cell>
          <cell r="G70">
            <v>0</v>
          </cell>
          <cell r="H70">
            <v>0.70600000000000007</v>
          </cell>
          <cell r="I70">
            <v>0</v>
          </cell>
        </row>
        <row r="71">
          <cell r="A71">
            <v>6</v>
          </cell>
          <cell r="B71" t="str">
            <v>LA</v>
          </cell>
          <cell r="C71">
            <v>3</v>
          </cell>
          <cell r="D71">
            <v>0.2258</v>
          </cell>
          <cell r="E71">
            <v>0.6774</v>
          </cell>
          <cell r="F71">
            <v>1.4200000000000001E-2</v>
          </cell>
          <cell r="G71">
            <v>4.2599999999999999E-2</v>
          </cell>
          <cell r="H71">
            <v>0.24</v>
          </cell>
          <cell r="I71">
            <v>0.72</v>
          </cell>
        </row>
        <row r="72">
          <cell r="A72">
            <v>7</v>
          </cell>
          <cell r="B72" t="str">
            <v>C&amp;R Panel (for 220/132KV Xmer)</v>
          </cell>
          <cell r="C72">
            <v>0</v>
          </cell>
          <cell r="D72">
            <v>4.9398999999999997</v>
          </cell>
          <cell r="E72">
            <v>0</v>
          </cell>
          <cell r="F72">
            <v>0.32175000000000004</v>
          </cell>
          <cell r="G72">
            <v>0</v>
          </cell>
          <cell r="H72">
            <v>5.2616499999999995</v>
          </cell>
          <cell r="I72">
            <v>0</v>
          </cell>
        </row>
        <row r="73">
          <cell r="A73">
            <v>8</v>
          </cell>
          <cell r="B73" t="str">
            <v>C&amp;R Panel (for 132/33KV Xmer)</v>
          </cell>
          <cell r="C73">
            <v>1</v>
          </cell>
          <cell r="D73">
            <v>4.9398999999999997</v>
          </cell>
          <cell r="E73">
            <v>4.9398999999999997</v>
          </cell>
          <cell r="F73">
            <v>0.32175000000000004</v>
          </cell>
          <cell r="G73">
            <v>0.32175000000000004</v>
          </cell>
          <cell r="H73">
            <v>5.2616499999999995</v>
          </cell>
          <cell r="I73">
            <v>5.2616499999999995</v>
          </cell>
        </row>
        <row r="74">
          <cell r="A74">
            <v>9</v>
          </cell>
          <cell r="B74" t="str">
            <v>C&amp;R Panel (for Feeder)</v>
          </cell>
          <cell r="C74">
            <v>0</v>
          </cell>
          <cell r="D74">
            <v>4.9398999999999997</v>
          </cell>
          <cell r="E74">
            <v>0</v>
          </cell>
          <cell r="F74">
            <v>0.32175000000000004</v>
          </cell>
          <cell r="G74">
            <v>0</v>
          </cell>
          <cell r="H74">
            <v>5.2616499999999995</v>
          </cell>
          <cell r="I74">
            <v>0</v>
          </cell>
        </row>
        <row r="75">
          <cell r="A75">
            <v>10</v>
          </cell>
          <cell r="B75" t="str">
            <v>C&amp;R Panel (for Bus coupler)</v>
          </cell>
          <cell r="C75">
            <v>0</v>
          </cell>
          <cell r="D75">
            <v>4.9398999999999997</v>
          </cell>
          <cell r="E75">
            <v>0</v>
          </cell>
          <cell r="F75">
            <v>0.32175000000000004</v>
          </cell>
          <cell r="G75">
            <v>0</v>
          </cell>
          <cell r="H75">
            <v>5.2616499999999995</v>
          </cell>
          <cell r="I75">
            <v>0</v>
          </cell>
        </row>
        <row r="76">
          <cell r="A76">
            <v>11</v>
          </cell>
          <cell r="B76" t="str">
            <v>PI/Solid Core Insulators</v>
          </cell>
          <cell r="C76">
            <v>36</v>
          </cell>
          <cell r="D76">
            <v>7.2499999999999995E-2</v>
          </cell>
          <cell r="E76">
            <v>2.61</v>
          </cell>
          <cell r="F76">
            <v>1.4E-2</v>
          </cell>
          <cell r="G76">
            <v>0.504</v>
          </cell>
          <cell r="H76">
            <v>8.6499999999999994E-2</v>
          </cell>
          <cell r="I76">
            <v>3.1139999999999999</v>
          </cell>
        </row>
        <row r="77">
          <cell r="A77">
            <v>12</v>
          </cell>
          <cell r="B77" t="str">
            <v>Suspension &amp; Tension String with H/W</v>
          </cell>
          <cell r="C77">
            <v>20</v>
          </cell>
          <cell r="D77">
            <v>3.6319999999999998E-2</v>
          </cell>
          <cell r="E77">
            <v>0.72639999999999993</v>
          </cell>
          <cell r="F77">
            <v>3.9924999999999995E-3</v>
          </cell>
          <cell r="G77">
            <v>7.984999999999999E-2</v>
          </cell>
          <cell r="H77">
            <v>4.0312500000000001E-2</v>
          </cell>
          <cell r="I77">
            <v>0.80624999999999991</v>
          </cell>
        </row>
        <row r="78">
          <cell r="A78">
            <v>13</v>
          </cell>
          <cell r="B78" t="str">
            <v>Double Tension String with H/W</v>
          </cell>
          <cell r="C78">
            <v>8</v>
          </cell>
          <cell r="D78">
            <v>5.9319999999999998E-2</v>
          </cell>
          <cell r="E78">
            <v>0.47455999999999998</v>
          </cell>
          <cell r="F78">
            <v>6.9924999999999987E-3</v>
          </cell>
          <cell r="G78">
            <v>5.593999999999999E-2</v>
          </cell>
          <cell r="H78">
            <v>6.6312499999999996E-2</v>
          </cell>
          <cell r="I78">
            <v>0.53049999999999997</v>
          </cell>
        </row>
        <row r="79">
          <cell r="A79">
            <v>13</v>
          </cell>
          <cell r="B79" t="str">
            <v>Double Tension String with H/W</v>
          </cell>
          <cell r="C79">
            <v>8</v>
          </cell>
          <cell r="D79">
            <v>5.9319999999999998E-2</v>
          </cell>
          <cell r="E79">
            <v>0.47455999999999998</v>
          </cell>
          <cell r="F79">
            <v>6.992E-3</v>
          </cell>
          <cell r="G79">
            <v>5.5939999999999997E-2</v>
          </cell>
          <cell r="H79">
            <v>6.6311999999999996E-2</v>
          </cell>
          <cell r="I79">
            <v>0.53049999999999997</v>
          </cell>
        </row>
        <row r="80">
          <cell r="B80" t="str">
            <v>SUB TOTAL (B)</v>
          </cell>
          <cell r="C80">
            <v>0</v>
          </cell>
          <cell r="D80">
            <v>0</v>
          </cell>
          <cell r="E80">
            <v>18.909721452513967</v>
          </cell>
          <cell r="F80">
            <v>0</v>
          </cell>
          <cell r="G80">
            <v>1.801389441340782</v>
          </cell>
          <cell r="H80">
            <v>0</v>
          </cell>
          <cell r="I80">
            <v>20.711110893854752</v>
          </cell>
        </row>
        <row r="81">
          <cell r="I81">
            <v>20.711110999999999</v>
          </cell>
        </row>
        <row r="82">
          <cell r="A82" t="str">
            <v>(C)</v>
          </cell>
          <cell r="B82" t="str">
            <v>33KV EQUIPMENTS</v>
          </cell>
        </row>
        <row r="83">
          <cell r="A83" t="str">
            <v>(C)</v>
          </cell>
          <cell r="B83" t="str">
            <v>33KV EQUIPMENTS</v>
          </cell>
        </row>
        <row r="84">
          <cell r="A84">
            <v>1</v>
          </cell>
          <cell r="B84" t="str">
            <v>Circuit Breaker</v>
          </cell>
          <cell r="C84">
            <v>1</v>
          </cell>
          <cell r="D84">
            <v>2.3801000000000001</v>
          </cell>
          <cell r="E84">
            <v>2.3801000000000001</v>
          </cell>
          <cell r="F84">
            <v>0.1452</v>
          </cell>
          <cell r="G84">
            <v>0.1452</v>
          </cell>
          <cell r="H84">
            <v>2.5253000000000001</v>
          </cell>
          <cell r="I84">
            <v>2.5253000000000001</v>
          </cell>
        </row>
        <row r="85">
          <cell r="A85">
            <v>2</v>
          </cell>
          <cell r="B85" t="str">
            <v>CT</v>
          </cell>
          <cell r="C85">
            <v>3</v>
          </cell>
          <cell r="D85">
            <v>0.1192</v>
          </cell>
          <cell r="E85">
            <v>0.35760000000000003</v>
          </cell>
          <cell r="F85">
            <v>1.23E-2</v>
          </cell>
          <cell r="G85">
            <v>3.6900000000000002E-2</v>
          </cell>
          <cell r="H85">
            <v>0.13150000000000001</v>
          </cell>
          <cell r="I85">
            <v>0.39450000000000002</v>
          </cell>
        </row>
        <row r="86">
          <cell r="A86">
            <v>3</v>
          </cell>
          <cell r="B86" t="str">
            <v>LA</v>
          </cell>
          <cell r="C86">
            <v>3</v>
          </cell>
          <cell r="D86">
            <v>3.6799999999999999E-2</v>
          </cell>
          <cell r="E86">
            <v>0.1104</v>
          </cell>
          <cell r="F86">
            <v>2.3E-3</v>
          </cell>
          <cell r="G86">
            <v>6.8999999999999999E-3</v>
          </cell>
          <cell r="H86">
            <v>3.9099999999999996E-2</v>
          </cell>
          <cell r="I86">
            <v>0.1173</v>
          </cell>
        </row>
        <row r="87">
          <cell r="A87">
            <v>4</v>
          </cell>
          <cell r="B87" t="str">
            <v>Potential transformer</v>
          </cell>
          <cell r="C87">
            <v>0</v>
          </cell>
          <cell r="D87">
            <v>1.2500000000000001E-2</v>
          </cell>
          <cell r="E87">
            <v>0</v>
          </cell>
          <cell r="F87">
            <v>2E-3</v>
          </cell>
          <cell r="G87">
            <v>0</v>
          </cell>
          <cell r="H87">
            <v>1.4500000000000001E-2</v>
          </cell>
          <cell r="I87">
            <v>0</v>
          </cell>
        </row>
        <row r="88">
          <cell r="A88">
            <v>5</v>
          </cell>
          <cell r="B88" t="str">
            <v>Isolator (with E/S) with insulator</v>
          </cell>
          <cell r="C88">
            <v>0</v>
          </cell>
          <cell r="D88">
            <v>0.10929999999999999</v>
          </cell>
          <cell r="E88">
            <v>0</v>
          </cell>
          <cell r="F88">
            <v>7.4999999999999997E-3</v>
          </cell>
          <cell r="G88">
            <v>0</v>
          </cell>
          <cell r="H88">
            <v>0.11679999999999999</v>
          </cell>
          <cell r="I88">
            <v>0</v>
          </cell>
        </row>
        <row r="89">
          <cell r="A89">
            <v>6</v>
          </cell>
          <cell r="B89" t="str">
            <v>Isolator (without E/S) with insulator</v>
          </cell>
          <cell r="C89">
            <v>2</v>
          </cell>
          <cell r="D89">
            <v>0.10929999999999999</v>
          </cell>
          <cell r="E89">
            <v>0.21859999999999999</v>
          </cell>
          <cell r="F89">
            <v>7.4999999999999997E-3</v>
          </cell>
          <cell r="G89">
            <v>1.4999999999999999E-2</v>
          </cell>
          <cell r="H89">
            <v>0.11679999999999999</v>
          </cell>
          <cell r="I89">
            <v>0.23359999999999997</v>
          </cell>
        </row>
        <row r="90">
          <cell r="A90">
            <v>7</v>
          </cell>
          <cell r="B90" t="str">
            <v>C&amp;R Panel(for transformer)</v>
          </cell>
          <cell r="C90">
            <v>1</v>
          </cell>
          <cell r="D90">
            <v>1.8125</v>
          </cell>
          <cell r="E90">
            <v>1.8125</v>
          </cell>
          <cell r="F90">
            <v>9.4200000000000006E-2</v>
          </cell>
          <cell r="G90">
            <v>9.4200000000000006E-2</v>
          </cell>
          <cell r="H90">
            <v>1.9067000000000001</v>
          </cell>
          <cell r="I90">
            <v>1.9067000000000001</v>
          </cell>
        </row>
        <row r="91">
          <cell r="A91">
            <v>8</v>
          </cell>
          <cell r="B91" t="str">
            <v>C&amp;R Panel (for two feeder circuit)</v>
          </cell>
          <cell r="C91">
            <v>0</v>
          </cell>
          <cell r="D91">
            <v>1.8125</v>
          </cell>
          <cell r="E91">
            <v>0</v>
          </cell>
          <cell r="F91">
            <v>9.4200000000000006E-2</v>
          </cell>
          <cell r="G91">
            <v>0</v>
          </cell>
          <cell r="H91">
            <v>1.9067000000000001</v>
          </cell>
          <cell r="I91">
            <v>0</v>
          </cell>
        </row>
        <row r="92">
          <cell r="A92">
            <v>9</v>
          </cell>
          <cell r="B92" t="str">
            <v>Solid Core Insulators</v>
          </cell>
          <cell r="C92">
            <v>3</v>
          </cell>
          <cell r="D92">
            <v>1.2500000000000001E-2</v>
          </cell>
          <cell r="E92">
            <v>3.7500000000000006E-2</v>
          </cell>
          <cell r="F92">
            <v>2E-3</v>
          </cell>
          <cell r="G92">
            <v>6.0000000000000001E-3</v>
          </cell>
          <cell r="H92">
            <v>1.4500000000000001E-2</v>
          </cell>
          <cell r="I92">
            <v>4.3500000000000004E-2</v>
          </cell>
        </row>
        <row r="93">
          <cell r="A93">
            <v>10</v>
          </cell>
          <cell r="B93" t="str">
            <v>Suspension/Tension String with H/W</v>
          </cell>
          <cell r="C93">
            <v>12</v>
          </cell>
          <cell r="D93">
            <v>5.1900000000000002E-3</v>
          </cell>
          <cell r="E93">
            <v>4.1520000000000001E-2</v>
          </cell>
          <cell r="F93">
            <v>2.4000000000000002E-3</v>
          </cell>
          <cell r="G93">
            <v>1.9200000000000002E-2</v>
          </cell>
          <cell r="H93">
            <v>7.5900000000000004E-3</v>
          </cell>
          <cell r="I93">
            <v>6.0720000000000003E-2</v>
          </cell>
        </row>
        <row r="94">
          <cell r="A94">
            <v>11</v>
          </cell>
          <cell r="B94" t="str">
            <v>Double Tension String with H/W</v>
          </cell>
          <cell r="C94">
            <v>8</v>
          </cell>
          <cell r="D94">
            <v>1.038E-2</v>
          </cell>
          <cell r="E94">
            <v>0.12456</v>
          </cell>
          <cell r="F94">
            <v>4.5999999999999999E-3</v>
          </cell>
          <cell r="G94">
            <v>5.5199999999999999E-2</v>
          </cell>
          <cell r="H94">
            <v>1.498E-2</v>
          </cell>
          <cell r="I94">
            <v>0.17976</v>
          </cell>
        </row>
        <row r="95">
          <cell r="A95">
            <v>11</v>
          </cell>
          <cell r="B95" t="str">
            <v>Double Tension String with H/W</v>
          </cell>
          <cell r="C95">
            <v>8</v>
          </cell>
          <cell r="D95">
            <v>1.038E-2</v>
          </cell>
          <cell r="E95">
            <v>0.12456</v>
          </cell>
          <cell r="F95">
            <v>4.5999999999999999E-3</v>
          </cell>
          <cell r="G95">
            <v>5.5199999999999999E-2</v>
          </cell>
          <cell r="H95">
            <v>1.498E-2</v>
          </cell>
          <cell r="I95">
            <v>0.17976</v>
          </cell>
        </row>
        <row r="96">
          <cell r="B96" t="str">
            <v>SUB TOTAL (C)</v>
          </cell>
          <cell r="C96">
            <v>0</v>
          </cell>
          <cell r="D96">
            <v>0</v>
          </cell>
          <cell r="E96">
            <v>5.0827799999999996</v>
          </cell>
          <cell r="F96">
            <v>0</v>
          </cell>
          <cell r="G96">
            <v>0.37859999999999994</v>
          </cell>
          <cell r="H96">
            <v>0</v>
          </cell>
          <cell r="I96">
            <v>5.4613800000000001</v>
          </cell>
        </row>
        <row r="97">
          <cell r="I97">
            <v>5.4613800000000001</v>
          </cell>
        </row>
        <row r="98">
          <cell r="A98" t="str">
            <v>(D)</v>
          </cell>
          <cell r="B98" t="str">
            <v>TRANSFORMER &amp; ASSOCIATED EQUIP.</v>
          </cell>
        </row>
        <row r="99">
          <cell r="A99" t="str">
            <v>(D)</v>
          </cell>
          <cell r="B99" t="str">
            <v>TRANSFORMER &amp; ASSOCIATED EQUIP.</v>
          </cell>
        </row>
        <row r="100">
          <cell r="A100">
            <v>1</v>
          </cell>
          <cell r="B100" t="str">
            <v>160MVA 220/132KV Xmer
(with oil and associated eqip.)</v>
          </cell>
          <cell r="C100">
            <v>0</v>
          </cell>
          <cell r="D100">
            <v>307.5</v>
          </cell>
          <cell r="E100">
            <v>0</v>
          </cell>
          <cell r="F100">
            <v>12.34</v>
          </cell>
          <cell r="G100">
            <v>0</v>
          </cell>
          <cell r="H100">
            <v>319.83999999999997</v>
          </cell>
          <cell r="I100">
            <v>0</v>
          </cell>
        </row>
        <row r="101">
          <cell r="A101">
            <v>2</v>
          </cell>
          <cell r="B101" t="str">
            <v>40MVA 132/33KV Xmer 
(with oil and associated equip.)</v>
          </cell>
          <cell r="C101">
            <v>1</v>
          </cell>
          <cell r="D101">
            <v>124.35869344262296</v>
          </cell>
          <cell r="E101">
            <v>124.35869344262296</v>
          </cell>
          <cell r="F101">
            <v>8.5145573770491794</v>
          </cell>
          <cell r="G101">
            <v>8.5145573770491794</v>
          </cell>
          <cell r="H101">
            <v>132.87325081967214</v>
          </cell>
          <cell r="I101">
            <v>132.87325081967214</v>
          </cell>
        </row>
        <row r="102">
          <cell r="A102">
            <v>3</v>
          </cell>
          <cell r="B102" t="str">
            <v>Oil filteration Machine(500 Gl.per Hr.)</v>
          </cell>
          <cell r="C102">
            <v>1</v>
          </cell>
          <cell r="D102">
            <v>2.2738</v>
          </cell>
          <cell r="E102">
            <v>2.2738</v>
          </cell>
          <cell r="F102">
            <v>0.30199999999999999</v>
          </cell>
          <cell r="G102">
            <v>0.30199999999999999</v>
          </cell>
          <cell r="H102">
            <v>2.5758000000000001</v>
          </cell>
          <cell r="I102">
            <v>2.5758000000000001</v>
          </cell>
        </row>
        <row r="103">
          <cell r="A103">
            <v>4</v>
          </cell>
          <cell r="B103" t="str">
            <v>Oil Storage Tank (15/20 KL)</v>
          </cell>
          <cell r="C103">
            <v>0</v>
          </cell>
          <cell r="D103">
            <v>0</v>
          </cell>
          <cell r="E103">
            <v>0</v>
          </cell>
          <cell r="F103">
            <v>2</v>
          </cell>
          <cell r="G103">
            <v>0</v>
          </cell>
          <cell r="H103">
            <v>2</v>
          </cell>
          <cell r="I103">
            <v>0</v>
          </cell>
        </row>
        <row r="104">
          <cell r="A104">
            <v>4</v>
          </cell>
          <cell r="B104" t="str">
            <v>Oil Storage Tank (15/20 KL)</v>
          </cell>
          <cell r="C104">
            <v>0</v>
          </cell>
          <cell r="D104">
            <v>0</v>
          </cell>
          <cell r="E104">
            <v>0</v>
          </cell>
          <cell r="F104">
            <v>2</v>
          </cell>
          <cell r="G104">
            <v>0</v>
          </cell>
          <cell r="H104">
            <v>2</v>
          </cell>
          <cell r="I104">
            <v>0</v>
          </cell>
        </row>
        <row r="105">
          <cell r="B105" t="str">
            <v>SUB TOTAL (D)</v>
          </cell>
          <cell r="C105">
            <v>0</v>
          </cell>
          <cell r="D105">
            <v>0</v>
          </cell>
          <cell r="E105">
            <v>126.63249344262296</v>
          </cell>
          <cell r="F105">
            <v>0</v>
          </cell>
          <cell r="G105">
            <v>8.816557377049179</v>
          </cell>
          <cell r="H105">
            <v>0</v>
          </cell>
          <cell r="I105">
            <v>135.44905081967212</v>
          </cell>
        </row>
        <row r="106">
          <cell r="I106">
            <v>135.449051</v>
          </cell>
        </row>
        <row r="107">
          <cell r="A107" t="str">
            <v>(E)</v>
          </cell>
          <cell r="B107" t="str">
            <v xml:space="preserve">220KV &amp;132KV Carrier Comm.Equip.including provision for </v>
          </cell>
        </row>
        <row r="108">
          <cell r="B108" t="str">
            <v>telemetering etc.&amp; sending s/ss reqmnt</v>
          </cell>
        </row>
        <row r="109">
          <cell r="B109" t="str">
            <v>telemetering etc.&amp; sending s/ss reqmnt</v>
          </cell>
        </row>
        <row r="110">
          <cell r="A110">
            <v>1</v>
          </cell>
          <cell r="B110" t="str">
            <v>Carrier cabinet</v>
          </cell>
          <cell r="C110">
            <v>0</v>
          </cell>
          <cell r="D110">
            <v>3.5</v>
          </cell>
          <cell r="E110">
            <v>0</v>
          </cell>
          <cell r="F110">
            <v>3.5709999999999999E-2</v>
          </cell>
          <cell r="G110">
            <v>0</v>
          </cell>
          <cell r="H110">
            <v>3.5357099999999999</v>
          </cell>
          <cell r="I110">
            <v>0</v>
          </cell>
        </row>
        <row r="111">
          <cell r="A111">
            <v>2</v>
          </cell>
          <cell r="B111" t="str">
            <v>Coupling Devices (LMU)</v>
          </cell>
          <cell r="C111">
            <v>0</v>
          </cell>
          <cell r="D111">
            <v>0.8</v>
          </cell>
          <cell r="E111">
            <v>0</v>
          </cell>
          <cell r="F111">
            <v>0</v>
          </cell>
          <cell r="G111">
            <v>0</v>
          </cell>
          <cell r="H111">
            <v>0.8</v>
          </cell>
          <cell r="I111">
            <v>0</v>
          </cell>
        </row>
        <row r="112">
          <cell r="A112">
            <v>3</v>
          </cell>
          <cell r="B112" t="str">
            <v>Protection coupler</v>
          </cell>
          <cell r="C112">
            <v>0</v>
          </cell>
          <cell r="D112">
            <v>1.7</v>
          </cell>
          <cell r="E112">
            <v>0</v>
          </cell>
          <cell r="F112">
            <v>0</v>
          </cell>
          <cell r="G112">
            <v>0</v>
          </cell>
          <cell r="H112">
            <v>1.7</v>
          </cell>
          <cell r="I112">
            <v>0</v>
          </cell>
        </row>
        <row r="113">
          <cell r="A113">
            <v>4</v>
          </cell>
          <cell r="B113" t="str">
            <v>EPAX</v>
          </cell>
          <cell r="C113">
            <v>0</v>
          </cell>
          <cell r="D113">
            <v>2.5</v>
          </cell>
          <cell r="E113">
            <v>0</v>
          </cell>
          <cell r="F113">
            <v>0</v>
          </cell>
          <cell r="G113">
            <v>0</v>
          </cell>
          <cell r="H113">
            <v>2.5</v>
          </cell>
          <cell r="I113">
            <v>0</v>
          </cell>
        </row>
        <row r="114">
          <cell r="A114">
            <v>5</v>
          </cell>
          <cell r="B114" t="str">
            <v>Telephone Sets</v>
          </cell>
          <cell r="C114">
            <v>0</v>
          </cell>
          <cell r="D114">
            <v>0.01</v>
          </cell>
          <cell r="E114">
            <v>0</v>
          </cell>
          <cell r="F114">
            <v>0</v>
          </cell>
          <cell r="G114">
            <v>0</v>
          </cell>
          <cell r="H114">
            <v>0.01</v>
          </cell>
          <cell r="I114">
            <v>0</v>
          </cell>
        </row>
        <row r="115">
          <cell r="A115">
            <v>6</v>
          </cell>
          <cell r="B115" t="str">
            <v>Coxial Cable (KM)</v>
          </cell>
          <cell r="C115">
            <v>0</v>
          </cell>
          <cell r="D115">
            <v>0.8</v>
          </cell>
          <cell r="E115">
            <v>0</v>
          </cell>
          <cell r="F115">
            <v>0</v>
          </cell>
          <cell r="G115">
            <v>0</v>
          </cell>
          <cell r="H115">
            <v>0.8</v>
          </cell>
          <cell r="I115">
            <v>0</v>
          </cell>
        </row>
        <row r="116">
          <cell r="A116">
            <v>7</v>
          </cell>
          <cell r="B116" t="str">
            <v>Telephone Cable</v>
          </cell>
          <cell r="C116">
            <v>0</v>
          </cell>
          <cell r="D116">
            <v>0.25</v>
          </cell>
          <cell r="E116">
            <v>0</v>
          </cell>
          <cell r="F116">
            <v>0</v>
          </cell>
          <cell r="G116">
            <v>0</v>
          </cell>
          <cell r="H116">
            <v>0.25</v>
          </cell>
          <cell r="I116">
            <v>0</v>
          </cell>
        </row>
        <row r="117">
          <cell r="A117">
            <v>8</v>
          </cell>
          <cell r="B117" t="str">
            <v>220kV Wave Trap</v>
          </cell>
          <cell r="C117">
            <v>0</v>
          </cell>
          <cell r="D117">
            <v>1.5</v>
          </cell>
          <cell r="E117">
            <v>0</v>
          </cell>
          <cell r="F117">
            <v>0</v>
          </cell>
          <cell r="G117">
            <v>0</v>
          </cell>
          <cell r="H117">
            <v>1.5</v>
          </cell>
          <cell r="I117">
            <v>0</v>
          </cell>
        </row>
        <row r="118">
          <cell r="A118">
            <v>9</v>
          </cell>
          <cell r="B118" t="str">
            <v>132kV Wave Trap</v>
          </cell>
          <cell r="C118">
            <v>0</v>
          </cell>
          <cell r="D118">
            <v>1</v>
          </cell>
          <cell r="E118">
            <v>0</v>
          </cell>
          <cell r="F118">
            <v>0</v>
          </cell>
          <cell r="G118">
            <v>0</v>
          </cell>
          <cell r="H118">
            <v>1</v>
          </cell>
          <cell r="I118">
            <v>0</v>
          </cell>
        </row>
        <row r="119">
          <cell r="A119">
            <v>10</v>
          </cell>
          <cell r="B119" t="str">
            <v>220kV CVT</v>
          </cell>
          <cell r="C119">
            <v>0</v>
          </cell>
          <cell r="D119">
            <v>2.5</v>
          </cell>
          <cell r="E119">
            <v>0</v>
          </cell>
          <cell r="F119">
            <v>0</v>
          </cell>
          <cell r="G119">
            <v>0</v>
          </cell>
          <cell r="H119">
            <v>2.5</v>
          </cell>
          <cell r="I119">
            <v>0</v>
          </cell>
        </row>
        <row r="120">
          <cell r="A120">
            <v>11</v>
          </cell>
          <cell r="B120" t="str">
            <v>132kV Coupling Capacitors</v>
          </cell>
          <cell r="C120">
            <v>0</v>
          </cell>
          <cell r="D120">
            <v>1</v>
          </cell>
          <cell r="E120">
            <v>0</v>
          </cell>
          <cell r="F120">
            <v>0</v>
          </cell>
          <cell r="G120">
            <v>0</v>
          </cell>
          <cell r="H120">
            <v>1</v>
          </cell>
          <cell r="I120">
            <v>0</v>
          </cell>
        </row>
        <row r="121">
          <cell r="A121">
            <v>11</v>
          </cell>
          <cell r="B121" t="str">
            <v>132kV Coupling Capacitors</v>
          </cell>
          <cell r="C121">
            <v>0</v>
          </cell>
          <cell r="D121">
            <v>1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0</v>
          </cell>
        </row>
        <row r="122">
          <cell r="B122" t="str">
            <v>SUB TOTAL (E)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</row>
        <row r="123">
          <cell r="I123">
            <v>0</v>
          </cell>
        </row>
        <row r="124">
          <cell r="A124" t="str">
            <v>(F-I)</v>
          </cell>
          <cell r="B124" t="str">
            <v>220KV Structures</v>
          </cell>
          <cell r="C124" t="str">
            <v>Weight of Steel in MT</v>
          </cell>
        </row>
        <row r="125">
          <cell r="A125" t="str">
            <v>(F-I)</v>
          </cell>
          <cell r="B125" t="str">
            <v>220KV Structures</v>
          </cell>
          <cell r="C125" t="str">
            <v>Weight of Steel in MT</v>
          </cell>
        </row>
        <row r="126">
          <cell r="A126">
            <v>1</v>
          </cell>
          <cell r="B126" t="str">
            <v>Gantry Column(AGT)</v>
          </cell>
          <cell r="C126">
            <v>0</v>
          </cell>
          <cell r="D126">
            <v>3.6</v>
          </cell>
          <cell r="E126">
            <v>0</v>
          </cell>
        </row>
        <row r="127">
          <cell r="A127">
            <v>2</v>
          </cell>
          <cell r="B127" t="str">
            <v>Gantry Column(AAGT)</v>
          </cell>
          <cell r="C127">
            <v>0</v>
          </cell>
          <cell r="D127">
            <v>5.31</v>
          </cell>
          <cell r="E127">
            <v>0</v>
          </cell>
        </row>
        <row r="128">
          <cell r="A128">
            <v>3</v>
          </cell>
          <cell r="B128" t="str">
            <v>Gantry Beam(AGB)</v>
          </cell>
          <cell r="C128">
            <v>0</v>
          </cell>
          <cell r="D128">
            <v>1.23</v>
          </cell>
          <cell r="E128">
            <v>0</v>
          </cell>
        </row>
        <row r="129">
          <cell r="A129">
            <v>4</v>
          </cell>
          <cell r="B129" t="str">
            <v>Main Busbar Structure(ABM)</v>
          </cell>
          <cell r="C129">
            <v>0</v>
          </cell>
          <cell r="D129">
            <v>2.411</v>
          </cell>
          <cell r="E129">
            <v>0</v>
          </cell>
        </row>
        <row r="130">
          <cell r="A130">
            <v>5</v>
          </cell>
          <cell r="B130" t="str">
            <v>Auxiliary Busbar structure(ABA)</v>
          </cell>
          <cell r="C130">
            <v>0</v>
          </cell>
          <cell r="D130">
            <v>2.327</v>
          </cell>
          <cell r="E130">
            <v>0</v>
          </cell>
        </row>
        <row r="131">
          <cell r="A131">
            <v>6</v>
          </cell>
          <cell r="B131" t="str">
            <v>CT structure</v>
          </cell>
          <cell r="C131">
            <v>0</v>
          </cell>
          <cell r="D131">
            <v>0.27</v>
          </cell>
          <cell r="E131">
            <v>0</v>
          </cell>
        </row>
        <row r="132">
          <cell r="A132">
            <v>7</v>
          </cell>
          <cell r="B132" t="str">
            <v>LA structure</v>
          </cell>
          <cell r="C132">
            <v>0</v>
          </cell>
          <cell r="D132">
            <v>0.13</v>
          </cell>
          <cell r="E132">
            <v>0</v>
          </cell>
        </row>
        <row r="133">
          <cell r="A133">
            <v>8</v>
          </cell>
          <cell r="B133" t="str">
            <v>Post/Solid Core structure</v>
          </cell>
          <cell r="C133">
            <v>0</v>
          </cell>
          <cell r="D133">
            <v>0.21</v>
          </cell>
          <cell r="E133">
            <v>0</v>
          </cell>
        </row>
        <row r="134">
          <cell r="A134">
            <v>9</v>
          </cell>
          <cell r="B134" t="str">
            <v>Isolator structure</v>
          </cell>
          <cell r="C134">
            <v>0</v>
          </cell>
          <cell r="D134">
            <v>2.056</v>
          </cell>
          <cell r="E134">
            <v>0</v>
          </cell>
        </row>
        <row r="135">
          <cell r="A135">
            <v>10</v>
          </cell>
          <cell r="B135" t="str">
            <v>PT/CVT structure</v>
          </cell>
          <cell r="C135">
            <v>0</v>
          </cell>
          <cell r="D135">
            <v>0.27</v>
          </cell>
          <cell r="E135">
            <v>0</v>
          </cell>
        </row>
        <row r="136">
          <cell r="A136">
            <v>10</v>
          </cell>
          <cell r="B136" t="str">
            <v>PT/CVT structure</v>
          </cell>
          <cell r="C136">
            <v>0</v>
          </cell>
          <cell r="D136">
            <v>0.27</v>
          </cell>
          <cell r="E136">
            <v>0</v>
          </cell>
        </row>
        <row r="137">
          <cell r="B137" t="str">
            <v>SUB TOTAL (F-I)</v>
          </cell>
          <cell r="C137">
            <v>0</v>
          </cell>
          <cell r="D137">
            <v>0</v>
          </cell>
          <cell r="E137">
            <v>0</v>
          </cell>
        </row>
        <row r="138">
          <cell r="E138">
            <v>0</v>
          </cell>
        </row>
        <row r="139">
          <cell r="A139" t="str">
            <v>(F-II)</v>
          </cell>
          <cell r="B139" t="str">
            <v>132KV STRUCTURE</v>
          </cell>
        </row>
        <row r="140">
          <cell r="A140" t="str">
            <v>(F-II)</v>
          </cell>
          <cell r="B140" t="str">
            <v>132KV STRUCTURE</v>
          </cell>
        </row>
        <row r="141">
          <cell r="A141">
            <v>1</v>
          </cell>
          <cell r="B141" t="str">
            <v>Gantry Column</v>
          </cell>
          <cell r="C141">
            <v>4</v>
          </cell>
          <cell r="D141">
            <v>1.9770000000000001</v>
          </cell>
          <cell r="E141">
            <v>7.9080000000000004</v>
          </cell>
        </row>
        <row r="142">
          <cell r="A142">
            <v>2</v>
          </cell>
          <cell r="B142" t="str">
            <v xml:space="preserve">Gantry Beam    </v>
          </cell>
          <cell r="C142">
            <v>3</v>
          </cell>
          <cell r="D142">
            <v>1.0649999999999999</v>
          </cell>
          <cell r="E142">
            <v>3.1949999999999998</v>
          </cell>
        </row>
        <row r="143">
          <cell r="A143">
            <v>3</v>
          </cell>
          <cell r="B143" t="str">
            <v xml:space="preserve">Main busbar structure    </v>
          </cell>
          <cell r="C143">
            <v>1</v>
          </cell>
          <cell r="D143">
            <v>1.5429999999999999</v>
          </cell>
          <cell r="E143">
            <v>1.5429999999999999</v>
          </cell>
        </row>
        <row r="144">
          <cell r="A144">
            <v>4</v>
          </cell>
          <cell r="B144" t="str">
            <v>Aux. Busbar Structure</v>
          </cell>
          <cell r="C144">
            <v>0</v>
          </cell>
          <cell r="D144">
            <v>0.90500000000000003</v>
          </cell>
          <cell r="E144">
            <v>0</v>
          </cell>
        </row>
        <row r="145">
          <cell r="A145">
            <v>5</v>
          </cell>
          <cell r="B145" t="str">
            <v>CT structure</v>
          </cell>
          <cell r="C145">
            <v>3</v>
          </cell>
          <cell r="D145">
            <v>0.23499999999999999</v>
          </cell>
          <cell r="E145">
            <v>0.70499999999999996</v>
          </cell>
        </row>
        <row r="146">
          <cell r="A146">
            <v>6</v>
          </cell>
          <cell r="B146" t="str">
            <v>LA structure</v>
          </cell>
          <cell r="C146">
            <v>3</v>
          </cell>
          <cell r="D146">
            <v>0.17100000000000001</v>
          </cell>
          <cell r="E146">
            <v>0.51300000000000001</v>
          </cell>
        </row>
        <row r="147">
          <cell r="A147">
            <v>7</v>
          </cell>
          <cell r="B147" t="str">
            <v>Post /Solid Core structure</v>
          </cell>
          <cell r="C147">
            <v>3</v>
          </cell>
          <cell r="D147">
            <v>0.20300000000000001</v>
          </cell>
          <cell r="E147">
            <v>0.60899999999999999</v>
          </cell>
        </row>
        <row r="148">
          <cell r="A148">
            <v>8</v>
          </cell>
          <cell r="B148" t="str">
            <v>Isolator structure</v>
          </cell>
          <cell r="C148">
            <v>3</v>
          </cell>
          <cell r="D148">
            <v>1.4419999999999999</v>
          </cell>
          <cell r="E148">
            <v>4.3259999999999996</v>
          </cell>
        </row>
        <row r="149">
          <cell r="A149">
            <v>9</v>
          </cell>
          <cell r="B149" t="str">
            <v>Coupling capacitor</v>
          </cell>
          <cell r="C149">
            <v>0</v>
          </cell>
          <cell r="D149">
            <v>0.17499999999999999</v>
          </cell>
          <cell r="E149">
            <v>0</v>
          </cell>
        </row>
        <row r="150">
          <cell r="A150">
            <v>10</v>
          </cell>
          <cell r="B150" t="str">
            <v>PT structure</v>
          </cell>
          <cell r="C150">
            <v>0</v>
          </cell>
          <cell r="D150">
            <v>0.22700000000000001</v>
          </cell>
          <cell r="E150">
            <v>0</v>
          </cell>
        </row>
        <row r="151">
          <cell r="A151">
            <v>10</v>
          </cell>
          <cell r="B151" t="str">
            <v>PT structure</v>
          </cell>
          <cell r="C151">
            <v>0</v>
          </cell>
          <cell r="D151">
            <v>0.22700000000000001</v>
          </cell>
          <cell r="E151">
            <v>0</v>
          </cell>
        </row>
        <row r="152">
          <cell r="B152" t="str">
            <v>SUB TOTAL (F-II)</v>
          </cell>
          <cell r="C152">
            <v>0</v>
          </cell>
          <cell r="D152">
            <v>0</v>
          </cell>
          <cell r="E152">
            <v>18.798999999999999</v>
          </cell>
        </row>
        <row r="153">
          <cell r="E153">
            <v>18.798999999999999</v>
          </cell>
        </row>
        <row r="154">
          <cell r="A154" t="str">
            <v>(F-III)</v>
          </cell>
          <cell r="B154" t="str">
            <v>33KV STRUCTURE</v>
          </cell>
        </row>
        <row r="155">
          <cell r="A155" t="str">
            <v>(F-III)</v>
          </cell>
          <cell r="B155" t="str">
            <v>33KV STRUCTURE</v>
          </cell>
        </row>
        <row r="156">
          <cell r="A156">
            <v>1</v>
          </cell>
          <cell r="B156" t="str">
            <v>Gantry Column</v>
          </cell>
          <cell r="C156">
            <v>2</v>
          </cell>
          <cell r="D156">
            <v>0.502</v>
          </cell>
          <cell r="E156">
            <v>1.004</v>
          </cell>
        </row>
        <row r="157">
          <cell r="A157">
            <v>2</v>
          </cell>
          <cell r="B157" t="str">
            <v>Gantry Beam</v>
          </cell>
          <cell r="C157">
            <v>2</v>
          </cell>
          <cell r="D157">
            <v>0.28999999999999998</v>
          </cell>
          <cell r="E157">
            <v>0.57999999999999996</v>
          </cell>
        </row>
        <row r="158">
          <cell r="A158">
            <v>3</v>
          </cell>
          <cell r="B158" t="str">
            <v>Main Busbar Structure</v>
          </cell>
          <cell r="C158">
            <v>1</v>
          </cell>
          <cell r="D158">
            <v>0.86899999999999999</v>
          </cell>
          <cell r="E158">
            <v>0.86899999999999999</v>
          </cell>
        </row>
        <row r="159">
          <cell r="A159">
            <v>4</v>
          </cell>
          <cell r="B159" t="str">
            <v>Aux.Busbar Structure</v>
          </cell>
          <cell r="C159">
            <v>0</v>
          </cell>
          <cell r="D159">
            <v>0.71199999999999997</v>
          </cell>
          <cell r="E159">
            <v>0</v>
          </cell>
        </row>
        <row r="160">
          <cell r="A160">
            <v>5</v>
          </cell>
          <cell r="B160" t="str">
            <v>CT Structure</v>
          </cell>
          <cell r="C160">
            <v>3</v>
          </cell>
          <cell r="D160">
            <v>0.1</v>
          </cell>
          <cell r="E160">
            <v>0.30000000000000004</v>
          </cell>
        </row>
        <row r="161">
          <cell r="A161">
            <v>6</v>
          </cell>
          <cell r="B161" t="str">
            <v>LA structure</v>
          </cell>
          <cell r="C161">
            <v>3</v>
          </cell>
          <cell r="D161">
            <v>0.1</v>
          </cell>
          <cell r="E161">
            <v>0.30000000000000004</v>
          </cell>
        </row>
        <row r="162">
          <cell r="A162">
            <v>7</v>
          </cell>
          <cell r="B162" t="str">
            <v>Isolator structure</v>
          </cell>
          <cell r="C162">
            <v>2</v>
          </cell>
          <cell r="D162">
            <v>0.35799999999999998</v>
          </cell>
          <cell r="E162">
            <v>0.71599999999999997</v>
          </cell>
        </row>
        <row r="163">
          <cell r="A163">
            <v>8</v>
          </cell>
          <cell r="B163" t="str">
            <v>PT structure</v>
          </cell>
          <cell r="C163">
            <v>0</v>
          </cell>
          <cell r="D163">
            <v>0.1</v>
          </cell>
          <cell r="E163">
            <v>0</v>
          </cell>
        </row>
        <row r="164">
          <cell r="A164">
            <v>9</v>
          </cell>
          <cell r="B164" t="str">
            <v>Post Insulator structure</v>
          </cell>
          <cell r="C164">
            <v>0</v>
          </cell>
          <cell r="D164">
            <v>0.1</v>
          </cell>
          <cell r="E164">
            <v>0</v>
          </cell>
        </row>
        <row r="165">
          <cell r="A165">
            <v>9</v>
          </cell>
          <cell r="B165" t="str">
            <v>Post Insulator structure</v>
          </cell>
          <cell r="C165">
            <v>0</v>
          </cell>
          <cell r="D165">
            <v>0.1</v>
          </cell>
          <cell r="E165">
            <v>0</v>
          </cell>
        </row>
        <row r="166">
          <cell r="B166" t="str">
            <v>SUB TOTAL (F-III)</v>
          </cell>
          <cell r="C166">
            <v>0</v>
          </cell>
          <cell r="D166">
            <v>0</v>
          </cell>
          <cell r="E166">
            <v>3.7690000000000001</v>
          </cell>
        </row>
        <row r="167">
          <cell r="G167" t="str">
            <v>LS</v>
          </cell>
        </row>
        <row r="168">
          <cell r="B168" t="str">
            <v>SUB TOTAL F(I)+F(II)+F(III)</v>
          </cell>
          <cell r="C168">
            <v>0</v>
          </cell>
          <cell r="D168">
            <v>0</v>
          </cell>
          <cell r="E168">
            <v>22.567999999999998</v>
          </cell>
        </row>
        <row r="169">
          <cell r="E169">
            <v>22.568000000000001</v>
          </cell>
        </row>
        <row r="170">
          <cell r="B170" t="str">
            <v>TOTAL  COST OF STEEL (F)</v>
          </cell>
          <cell r="C170">
            <v>22.567999999999998</v>
          </cell>
          <cell r="D170">
            <v>0.26096326530612241</v>
          </cell>
          <cell r="E170">
            <v>5.8894189714285696</v>
          </cell>
          <cell r="F170">
            <v>9.0938775510204083E-3</v>
          </cell>
          <cell r="G170">
            <v>0.20523062857142857</v>
          </cell>
          <cell r="H170">
            <v>0.27005714285714283</v>
          </cell>
          <cell r="I170">
            <v>6.0946495999999986</v>
          </cell>
        </row>
        <row r="171">
          <cell r="B171" t="str">
            <v>TOTAL  COST OF STEEL (F)</v>
          </cell>
          <cell r="C171">
            <v>22.568000000000001</v>
          </cell>
          <cell r="D171">
            <v>0.260963</v>
          </cell>
          <cell r="E171">
            <v>5.8894190000000002</v>
          </cell>
          <cell r="F171">
            <v>9.0939999999999997E-3</v>
          </cell>
          <cell r="G171">
            <v>0.205231</v>
          </cell>
          <cell r="H171">
            <v>0.27005699999999999</v>
          </cell>
          <cell r="I171">
            <v>6.0946499999999997</v>
          </cell>
        </row>
        <row r="172">
          <cell r="A172" t="str">
            <v>G</v>
          </cell>
          <cell r="B172" t="str">
            <v>BUSBAR, EARTHING MATERIAL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 t="str">
            <v xml:space="preserve"> </v>
          </cell>
        </row>
        <row r="173">
          <cell r="I173" t="str">
            <v/>
          </cell>
        </row>
        <row r="174">
          <cell r="A174">
            <v>1</v>
          </cell>
          <cell r="B174" t="str">
            <v>Zebra conductor  (in Kms)</v>
          </cell>
          <cell r="C174">
            <v>1</v>
          </cell>
          <cell r="D174">
            <v>1.0555000000000001</v>
          </cell>
          <cell r="E174">
            <v>1.0555000000000001</v>
          </cell>
          <cell r="F174">
            <v>5.5100000000000003E-2</v>
          </cell>
          <cell r="G174">
            <v>5.5100000000000003E-2</v>
          </cell>
          <cell r="H174">
            <v>1.1106</v>
          </cell>
          <cell r="I174">
            <v>1.1106</v>
          </cell>
        </row>
        <row r="175">
          <cell r="A175">
            <v>2</v>
          </cell>
          <cell r="B175" t="str">
            <v>M.S.Flat for earthing/earthing rods (in MT)</v>
          </cell>
          <cell r="C175">
            <v>2</v>
          </cell>
          <cell r="D175">
            <v>0.21840000000000001</v>
          </cell>
          <cell r="E175">
            <v>0.43680000000000002</v>
          </cell>
          <cell r="F175">
            <v>8.2000000000000007E-3</v>
          </cell>
          <cell r="G175">
            <v>1.6400000000000001E-2</v>
          </cell>
          <cell r="H175">
            <v>0.22660000000000002</v>
          </cell>
          <cell r="I175">
            <v>0.45320000000000005</v>
          </cell>
        </row>
        <row r="176">
          <cell r="A176">
            <v>3</v>
          </cell>
          <cell r="B176" t="str">
            <v>Clamps &amp; Connectors</v>
          </cell>
          <cell r="C176">
            <v>40</v>
          </cell>
          <cell r="D176">
            <v>6.3E-3</v>
          </cell>
          <cell r="E176">
            <v>0.252</v>
          </cell>
          <cell r="F176">
            <v>1.6000000000000001E-3</v>
          </cell>
          <cell r="G176">
            <v>6.4000000000000001E-2</v>
          </cell>
          <cell r="H176">
            <v>7.9000000000000008E-3</v>
          </cell>
          <cell r="I176">
            <v>0.316</v>
          </cell>
        </row>
        <row r="177">
          <cell r="A177">
            <v>4</v>
          </cell>
          <cell r="B177" t="str">
            <v>Power &amp; Control Cable</v>
          </cell>
          <cell r="C177">
            <v>2.5</v>
          </cell>
          <cell r="D177">
            <v>0.38729999999999998</v>
          </cell>
          <cell r="E177">
            <v>0.96824999999999994</v>
          </cell>
          <cell r="F177">
            <v>1.0800000000000001E-2</v>
          </cell>
          <cell r="G177">
            <v>2.7000000000000003E-2</v>
          </cell>
          <cell r="H177">
            <v>0.39809999999999995</v>
          </cell>
          <cell r="I177">
            <v>0.99524999999999997</v>
          </cell>
        </row>
        <row r="178">
          <cell r="A178">
            <v>5</v>
          </cell>
          <cell r="B178" t="str">
            <v>Screening conductor</v>
          </cell>
          <cell r="C178" t="str">
            <v>LS</v>
          </cell>
          <cell r="D178">
            <v>0.2</v>
          </cell>
          <cell r="E178">
            <v>0.2</v>
          </cell>
          <cell r="F178">
            <v>0</v>
          </cell>
          <cell r="G178">
            <v>0</v>
          </cell>
          <cell r="H178" t="str">
            <v>LS</v>
          </cell>
          <cell r="I178">
            <v>0.2</v>
          </cell>
        </row>
        <row r="179">
          <cell r="A179">
            <v>6</v>
          </cell>
          <cell r="B179" t="str">
            <v>Junction Box etc. &amp; Misc.expendtirues</v>
          </cell>
          <cell r="C179" t="str">
            <v>LS</v>
          </cell>
          <cell r="D179">
            <v>0.5</v>
          </cell>
          <cell r="E179">
            <v>0.5</v>
          </cell>
          <cell r="F179">
            <v>0</v>
          </cell>
          <cell r="G179">
            <v>0</v>
          </cell>
          <cell r="H179" t="str">
            <v>LS</v>
          </cell>
          <cell r="I179">
            <v>0.5</v>
          </cell>
        </row>
        <row r="180">
          <cell r="A180">
            <v>7</v>
          </cell>
          <cell r="B180" t="str">
            <v>Fire fighting equipments</v>
          </cell>
          <cell r="C180" t="str">
            <v>LS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 t="str">
            <v>LS</v>
          </cell>
          <cell r="I180">
            <v>0</v>
          </cell>
        </row>
        <row r="181">
          <cell r="A181">
            <v>8</v>
          </cell>
          <cell r="B181" t="str">
            <v>Aluminium/Red Oxide Paint and Nut,Bolt,Washers &amp; other misc. material</v>
          </cell>
          <cell r="C181" t="str">
            <v>LS</v>
          </cell>
          <cell r="D181">
            <v>0</v>
          </cell>
          <cell r="E181">
            <v>0</v>
          </cell>
          <cell r="F181">
            <v>0.1</v>
          </cell>
          <cell r="G181">
            <v>0.1</v>
          </cell>
          <cell r="H181" t="str">
            <v>LS</v>
          </cell>
          <cell r="I181">
            <v>0.1</v>
          </cell>
        </row>
        <row r="182">
          <cell r="E182">
            <v>0</v>
          </cell>
          <cell r="F182">
            <v>0.1</v>
          </cell>
          <cell r="G182">
            <v>0.1</v>
          </cell>
          <cell r="H182" t="str">
            <v>LS</v>
          </cell>
          <cell r="I182">
            <v>0.1</v>
          </cell>
        </row>
        <row r="183">
          <cell r="B183" t="str">
            <v>SUB TOTAL (G)</v>
          </cell>
          <cell r="C183">
            <v>0</v>
          </cell>
          <cell r="D183">
            <v>0</v>
          </cell>
          <cell r="E183">
            <v>3.4125500000000004</v>
          </cell>
          <cell r="F183">
            <v>0</v>
          </cell>
          <cell r="G183">
            <v>0.26250000000000001</v>
          </cell>
          <cell r="H183">
            <v>0</v>
          </cell>
          <cell r="I183">
            <v>3.6750500000000001</v>
          </cell>
        </row>
        <row r="184">
          <cell r="I184">
            <v>3.6750500000000001</v>
          </cell>
        </row>
        <row r="185">
          <cell r="A185" t="str">
            <v>H</v>
          </cell>
          <cell r="B185" t="str">
            <v>AC/DC SUPPLY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 t="str">
            <v xml:space="preserve"> </v>
          </cell>
        </row>
        <row r="186">
          <cell r="I186" t="str">
            <v/>
          </cell>
        </row>
        <row r="187">
          <cell r="A187">
            <v>1</v>
          </cell>
          <cell r="B187" t="str">
            <v>Station Transformer,200KVA,33/0.4KV</v>
          </cell>
          <cell r="C187">
            <v>0</v>
          </cell>
          <cell r="D187">
            <v>2.2999999999999998</v>
          </cell>
          <cell r="E187">
            <v>0</v>
          </cell>
          <cell r="F187">
            <v>0.50600000000000001</v>
          </cell>
          <cell r="G187">
            <v>0</v>
          </cell>
          <cell r="H187">
            <v>2.806</v>
          </cell>
          <cell r="I187">
            <v>0</v>
          </cell>
        </row>
        <row r="188">
          <cell r="A188">
            <v>2</v>
          </cell>
          <cell r="B188" t="str">
            <v>110Volt 300Ah battery</v>
          </cell>
          <cell r="C188">
            <v>0</v>
          </cell>
          <cell r="D188">
            <v>0.65</v>
          </cell>
          <cell r="E188">
            <v>0</v>
          </cell>
          <cell r="F188">
            <v>0.14299999999999999</v>
          </cell>
          <cell r="G188">
            <v>0</v>
          </cell>
          <cell r="H188">
            <v>0.79300000000000004</v>
          </cell>
          <cell r="I188">
            <v>0</v>
          </cell>
        </row>
        <row r="189">
          <cell r="A189">
            <v>3</v>
          </cell>
          <cell r="B189" t="str">
            <v>110Volt 300Ah Battery charger</v>
          </cell>
          <cell r="C189">
            <v>0</v>
          </cell>
          <cell r="D189">
            <v>1.2</v>
          </cell>
          <cell r="E189">
            <v>0</v>
          </cell>
          <cell r="F189">
            <v>0.26400000000000001</v>
          </cell>
          <cell r="G189">
            <v>0</v>
          </cell>
          <cell r="H189">
            <v>1.464</v>
          </cell>
          <cell r="I189">
            <v>0</v>
          </cell>
        </row>
        <row r="190">
          <cell r="A190">
            <v>4</v>
          </cell>
          <cell r="B190" t="str">
            <v>48Volt 300Ah Battery</v>
          </cell>
          <cell r="C190">
            <v>0</v>
          </cell>
          <cell r="D190">
            <v>0.65</v>
          </cell>
          <cell r="E190">
            <v>0</v>
          </cell>
          <cell r="F190">
            <v>0.14299999999999999</v>
          </cell>
          <cell r="G190">
            <v>0</v>
          </cell>
          <cell r="H190">
            <v>0.79300000000000004</v>
          </cell>
          <cell r="I190">
            <v>0</v>
          </cell>
        </row>
        <row r="191">
          <cell r="A191">
            <v>5</v>
          </cell>
          <cell r="B191" t="str">
            <v>48Volt 300Ah Battery charger</v>
          </cell>
          <cell r="C191">
            <v>0</v>
          </cell>
          <cell r="D191">
            <v>1.2</v>
          </cell>
          <cell r="E191">
            <v>0</v>
          </cell>
          <cell r="F191">
            <v>0.26400000000000001</v>
          </cell>
          <cell r="G191">
            <v>0</v>
          </cell>
          <cell r="H191">
            <v>1.464</v>
          </cell>
          <cell r="I191">
            <v>0</v>
          </cell>
        </row>
        <row r="192">
          <cell r="A192">
            <v>6</v>
          </cell>
          <cell r="B192" t="str">
            <v>AC/DC Distribution Boxes 415Volt</v>
          </cell>
          <cell r="C192">
            <v>0</v>
          </cell>
          <cell r="D192">
            <v>0</v>
          </cell>
          <cell r="E192">
            <v>0</v>
          </cell>
          <cell r="F192">
            <v>1.25</v>
          </cell>
          <cell r="G192">
            <v>0</v>
          </cell>
          <cell r="H192">
            <v>1.25</v>
          </cell>
          <cell r="I192">
            <v>0</v>
          </cell>
        </row>
        <row r="193">
          <cell r="A193">
            <v>7</v>
          </cell>
          <cell r="B193" t="str">
            <v>Arrangement of Lighting in S/s</v>
          </cell>
          <cell r="C193" t="str">
            <v>LS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 t="str">
            <v>LS</v>
          </cell>
          <cell r="I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 t="str">
            <v>LS</v>
          </cell>
          <cell r="I194">
            <v>0</v>
          </cell>
        </row>
        <row r="195">
          <cell r="B195" t="str">
            <v>SUB TOTAL (H)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</row>
        <row r="196">
          <cell r="I196">
            <v>0</v>
          </cell>
        </row>
        <row r="197">
          <cell r="A197" t="str">
            <v>I</v>
          </cell>
          <cell r="B197" t="str">
            <v>CIVIL WORKS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 t="str">
            <v xml:space="preserve"> </v>
          </cell>
        </row>
        <row r="198">
          <cell r="A198" t="str">
            <v xml:space="preserve"> </v>
          </cell>
          <cell r="B198" t="str">
            <v xml:space="preserve">Foundation work of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 t="str">
            <v xml:space="preserve"> </v>
          </cell>
        </row>
        <row r="199">
          <cell r="I199" t="str">
            <v/>
          </cell>
        </row>
        <row r="200">
          <cell r="A200">
            <v>1</v>
          </cell>
          <cell r="B200" t="str">
            <v>Gantry Column(AGT)</v>
          </cell>
          <cell r="C200">
            <v>0</v>
          </cell>
          <cell r="D200">
            <v>0</v>
          </cell>
          <cell r="E200">
            <v>0</v>
          </cell>
          <cell r="F200">
            <v>0.28000000000000003</v>
          </cell>
          <cell r="G200">
            <v>0</v>
          </cell>
          <cell r="H200">
            <v>0.28000000000000003</v>
          </cell>
          <cell r="I200">
            <v>0</v>
          </cell>
        </row>
        <row r="201">
          <cell r="A201">
            <v>2</v>
          </cell>
          <cell r="B201" t="str">
            <v>Gantry Column(AAGT)</v>
          </cell>
          <cell r="C201">
            <v>0</v>
          </cell>
          <cell r="D201">
            <v>0</v>
          </cell>
          <cell r="E201">
            <v>0</v>
          </cell>
          <cell r="F201">
            <v>0.28000000000000003</v>
          </cell>
          <cell r="G201">
            <v>0</v>
          </cell>
          <cell r="H201">
            <v>0.28000000000000003</v>
          </cell>
          <cell r="I201">
            <v>0</v>
          </cell>
        </row>
        <row r="202">
          <cell r="A202">
            <v>3</v>
          </cell>
          <cell r="B202" t="str">
            <v>220KV Main Busbar</v>
          </cell>
          <cell r="C202">
            <v>0</v>
          </cell>
          <cell r="D202">
            <v>0</v>
          </cell>
          <cell r="E202">
            <v>0</v>
          </cell>
          <cell r="F202">
            <v>0.191</v>
          </cell>
          <cell r="G202">
            <v>0</v>
          </cell>
          <cell r="H202">
            <v>0.191</v>
          </cell>
          <cell r="I202">
            <v>0</v>
          </cell>
        </row>
        <row r="203">
          <cell r="A203">
            <v>4</v>
          </cell>
          <cell r="B203" t="str">
            <v xml:space="preserve">220KV Aux.Busbar </v>
          </cell>
          <cell r="C203">
            <v>0</v>
          </cell>
          <cell r="D203">
            <v>0</v>
          </cell>
          <cell r="E203">
            <v>0</v>
          </cell>
          <cell r="F203">
            <v>0.21</v>
          </cell>
          <cell r="G203">
            <v>0</v>
          </cell>
          <cell r="H203">
            <v>0.21</v>
          </cell>
          <cell r="I203">
            <v>0</v>
          </cell>
        </row>
        <row r="204">
          <cell r="A204">
            <v>5</v>
          </cell>
          <cell r="B204" t="str">
            <v>220KV Isolator</v>
          </cell>
          <cell r="C204">
            <v>0</v>
          </cell>
          <cell r="D204">
            <v>0</v>
          </cell>
          <cell r="E204">
            <v>0</v>
          </cell>
          <cell r="F204">
            <v>0.16500000000000001</v>
          </cell>
          <cell r="G204">
            <v>0</v>
          </cell>
          <cell r="H204">
            <v>0.16500000000000001</v>
          </cell>
          <cell r="I204">
            <v>0</v>
          </cell>
        </row>
        <row r="205">
          <cell r="A205">
            <v>6</v>
          </cell>
          <cell r="B205" t="str">
            <v>220KV CB</v>
          </cell>
          <cell r="C205">
            <v>0</v>
          </cell>
          <cell r="D205">
            <v>0</v>
          </cell>
          <cell r="E205">
            <v>0</v>
          </cell>
          <cell r="F205">
            <v>0.311</v>
          </cell>
          <cell r="G205">
            <v>0</v>
          </cell>
          <cell r="H205">
            <v>0.311</v>
          </cell>
          <cell r="I205">
            <v>0</v>
          </cell>
        </row>
        <row r="206">
          <cell r="A206">
            <v>7</v>
          </cell>
          <cell r="B206" t="str">
            <v>220KV CT</v>
          </cell>
          <cell r="C206">
            <v>0</v>
          </cell>
          <cell r="D206">
            <v>0</v>
          </cell>
          <cell r="E206">
            <v>0</v>
          </cell>
          <cell r="F206">
            <v>0.05</v>
          </cell>
          <cell r="G206">
            <v>0</v>
          </cell>
          <cell r="H206">
            <v>0.05</v>
          </cell>
          <cell r="I206">
            <v>0</v>
          </cell>
        </row>
        <row r="207">
          <cell r="A207">
            <v>8</v>
          </cell>
          <cell r="B207" t="str">
            <v>220KV CVT/PT</v>
          </cell>
          <cell r="C207">
            <v>0</v>
          </cell>
          <cell r="D207">
            <v>0</v>
          </cell>
          <cell r="E207">
            <v>0</v>
          </cell>
          <cell r="F207">
            <v>0.05</v>
          </cell>
          <cell r="G207">
            <v>0</v>
          </cell>
          <cell r="H207">
            <v>0.05</v>
          </cell>
          <cell r="I207">
            <v>0</v>
          </cell>
        </row>
        <row r="208">
          <cell r="A208">
            <v>9</v>
          </cell>
          <cell r="B208" t="str">
            <v>220KV LA</v>
          </cell>
          <cell r="C208">
            <v>0</v>
          </cell>
          <cell r="D208">
            <v>0</v>
          </cell>
          <cell r="E208">
            <v>0</v>
          </cell>
          <cell r="F208">
            <v>2.5000000000000001E-2</v>
          </cell>
          <cell r="G208">
            <v>0</v>
          </cell>
          <cell r="H208">
            <v>2.5000000000000001E-2</v>
          </cell>
          <cell r="I208">
            <v>0</v>
          </cell>
        </row>
        <row r="209">
          <cell r="A209">
            <v>10</v>
          </cell>
          <cell r="B209" t="str">
            <v>220KV Post/Solid Core Insulators</v>
          </cell>
          <cell r="C209">
            <v>0</v>
          </cell>
          <cell r="D209">
            <v>0</v>
          </cell>
          <cell r="E209">
            <v>0</v>
          </cell>
          <cell r="F209">
            <v>0.06</v>
          </cell>
          <cell r="G209">
            <v>0</v>
          </cell>
          <cell r="H209">
            <v>0.06</v>
          </cell>
          <cell r="I209">
            <v>0</v>
          </cell>
        </row>
        <row r="210">
          <cell r="A210">
            <v>11</v>
          </cell>
          <cell r="B210" t="str">
            <v>160MVA transformer</v>
          </cell>
          <cell r="C210">
            <v>0</v>
          </cell>
          <cell r="D210">
            <v>0</v>
          </cell>
          <cell r="E210">
            <v>0</v>
          </cell>
          <cell r="F210">
            <v>0.54</v>
          </cell>
          <cell r="G210">
            <v>0</v>
          </cell>
          <cell r="H210">
            <v>0.54</v>
          </cell>
          <cell r="I210">
            <v>0</v>
          </cell>
        </row>
        <row r="211">
          <cell r="A211">
            <v>12</v>
          </cell>
          <cell r="B211" t="str">
            <v>40MVA transformer</v>
          </cell>
          <cell r="C211">
            <v>1</v>
          </cell>
          <cell r="D211">
            <v>0</v>
          </cell>
          <cell r="E211">
            <v>0</v>
          </cell>
          <cell r="F211">
            <v>0.53</v>
          </cell>
          <cell r="G211">
            <v>0.53</v>
          </cell>
          <cell r="H211">
            <v>0.53</v>
          </cell>
          <cell r="I211">
            <v>0.53</v>
          </cell>
        </row>
        <row r="212">
          <cell r="A212">
            <v>13</v>
          </cell>
          <cell r="B212" t="str">
            <v>132KV Gantry</v>
          </cell>
          <cell r="C212">
            <v>4</v>
          </cell>
          <cell r="D212">
            <v>0</v>
          </cell>
          <cell r="E212">
            <v>0</v>
          </cell>
          <cell r="F212">
            <v>0.3</v>
          </cell>
          <cell r="G212">
            <v>1.2</v>
          </cell>
          <cell r="H212">
            <v>0.3</v>
          </cell>
          <cell r="I212">
            <v>1.2</v>
          </cell>
        </row>
        <row r="213">
          <cell r="A213">
            <v>14</v>
          </cell>
          <cell r="B213" t="str">
            <v xml:space="preserve">132KV main busbar foundation </v>
          </cell>
          <cell r="C213">
            <v>1</v>
          </cell>
          <cell r="D213">
            <v>0</v>
          </cell>
          <cell r="E213">
            <v>0</v>
          </cell>
          <cell r="F213">
            <v>0.16500000000000001</v>
          </cell>
          <cell r="G213">
            <v>0.16500000000000001</v>
          </cell>
          <cell r="H213">
            <v>0.16500000000000001</v>
          </cell>
          <cell r="I213">
            <v>0.16500000000000001</v>
          </cell>
        </row>
        <row r="214">
          <cell r="A214">
            <v>15</v>
          </cell>
          <cell r="B214" t="str">
            <v>132KV aux.busbar foundation</v>
          </cell>
          <cell r="C214">
            <v>0</v>
          </cell>
          <cell r="D214">
            <v>0</v>
          </cell>
          <cell r="E214">
            <v>0</v>
          </cell>
          <cell r="F214">
            <v>0.121</v>
          </cell>
          <cell r="G214">
            <v>0</v>
          </cell>
          <cell r="H214">
            <v>0.121</v>
          </cell>
          <cell r="I214">
            <v>0</v>
          </cell>
        </row>
        <row r="215">
          <cell r="A215">
            <v>16</v>
          </cell>
          <cell r="B215" t="str">
            <v>132KV Isolator</v>
          </cell>
          <cell r="C215">
            <v>3</v>
          </cell>
          <cell r="D215">
            <v>0</v>
          </cell>
          <cell r="E215">
            <v>0</v>
          </cell>
          <cell r="F215">
            <v>6.7000000000000004E-2</v>
          </cell>
          <cell r="G215">
            <v>0.20100000000000001</v>
          </cell>
          <cell r="H215">
            <v>6.7000000000000004E-2</v>
          </cell>
          <cell r="I215">
            <v>0.20100000000000001</v>
          </cell>
        </row>
        <row r="216">
          <cell r="A216">
            <v>17</v>
          </cell>
          <cell r="B216" t="str">
            <v>132kv Solid Core Insulator</v>
          </cell>
          <cell r="C216">
            <v>3</v>
          </cell>
          <cell r="D216">
            <v>0</v>
          </cell>
          <cell r="E216">
            <v>0</v>
          </cell>
          <cell r="F216">
            <v>1.0999999999999999E-2</v>
          </cell>
          <cell r="G216">
            <v>3.3000000000000002E-2</v>
          </cell>
          <cell r="H216">
            <v>1.0999999999999999E-2</v>
          </cell>
          <cell r="I216">
            <v>3.3000000000000002E-2</v>
          </cell>
        </row>
        <row r="217">
          <cell r="A217">
            <v>18</v>
          </cell>
          <cell r="B217" t="str">
            <v>132KV CB</v>
          </cell>
          <cell r="C217">
            <v>1</v>
          </cell>
          <cell r="D217">
            <v>0</v>
          </cell>
          <cell r="E217">
            <v>0</v>
          </cell>
          <cell r="F217">
            <v>0.30499999999999999</v>
          </cell>
          <cell r="G217">
            <v>0.30499999999999999</v>
          </cell>
          <cell r="H217">
            <v>0.30499999999999999</v>
          </cell>
          <cell r="I217">
            <v>0.30499999999999999</v>
          </cell>
        </row>
        <row r="218">
          <cell r="A218">
            <v>19</v>
          </cell>
          <cell r="B218" t="str">
            <v>132KV CT</v>
          </cell>
          <cell r="C218">
            <v>3</v>
          </cell>
          <cell r="D218">
            <v>0</v>
          </cell>
          <cell r="E218">
            <v>0</v>
          </cell>
          <cell r="F218">
            <v>1.0999999999999999E-2</v>
          </cell>
          <cell r="G218">
            <v>3.3000000000000002E-2</v>
          </cell>
          <cell r="H218">
            <v>1.0999999999999999E-2</v>
          </cell>
          <cell r="I218">
            <v>3.3000000000000002E-2</v>
          </cell>
        </row>
        <row r="219">
          <cell r="A219">
            <v>20</v>
          </cell>
          <cell r="B219" t="str">
            <v>132KV LA</v>
          </cell>
          <cell r="C219">
            <v>3</v>
          </cell>
          <cell r="D219">
            <v>0</v>
          </cell>
          <cell r="E219">
            <v>0</v>
          </cell>
          <cell r="F219">
            <v>2.1000000000000001E-2</v>
          </cell>
          <cell r="G219">
            <v>6.3E-2</v>
          </cell>
          <cell r="H219">
            <v>2.1000000000000001E-2</v>
          </cell>
          <cell r="I219">
            <v>6.3E-2</v>
          </cell>
        </row>
        <row r="220">
          <cell r="A220">
            <v>21</v>
          </cell>
          <cell r="B220" t="str">
            <v>132KV PT</v>
          </cell>
          <cell r="C220">
            <v>0</v>
          </cell>
          <cell r="D220">
            <v>0</v>
          </cell>
          <cell r="E220">
            <v>0</v>
          </cell>
          <cell r="F220">
            <v>0.03</v>
          </cell>
          <cell r="G220">
            <v>0</v>
          </cell>
          <cell r="H220">
            <v>0.03</v>
          </cell>
          <cell r="I220">
            <v>0</v>
          </cell>
        </row>
        <row r="221">
          <cell r="A221">
            <v>22</v>
          </cell>
          <cell r="B221" t="str">
            <v>132KV CC</v>
          </cell>
          <cell r="C221">
            <v>0</v>
          </cell>
          <cell r="D221">
            <v>0</v>
          </cell>
          <cell r="E221">
            <v>0</v>
          </cell>
          <cell r="F221">
            <v>2.1000000000000001E-2</v>
          </cell>
          <cell r="G221">
            <v>0</v>
          </cell>
          <cell r="H221">
            <v>2.1000000000000001E-2</v>
          </cell>
          <cell r="I221">
            <v>0</v>
          </cell>
        </row>
        <row r="222">
          <cell r="A222">
            <v>23</v>
          </cell>
          <cell r="B222" t="str">
            <v xml:space="preserve">33KV Gantry </v>
          </cell>
          <cell r="C222">
            <v>2</v>
          </cell>
          <cell r="D222">
            <v>0</v>
          </cell>
          <cell r="E222">
            <v>0</v>
          </cell>
          <cell r="F222">
            <v>0.12</v>
          </cell>
          <cell r="G222">
            <v>0.24</v>
          </cell>
          <cell r="H222">
            <v>0.12</v>
          </cell>
          <cell r="I222">
            <v>0.24</v>
          </cell>
        </row>
        <row r="223">
          <cell r="A223">
            <v>24</v>
          </cell>
          <cell r="B223" t="str">
            <v>33KV main/aux. Busbar</v>
          </cell>
          <cell r="C223">
            <v>1</v>
          </cell>
          <cell r="D223">
            <v>0</v>
          </cell>
          <cell r="E223">
            <v>0</v>
          </cell>
          <cell r="F223">
            <v>0.34</v>
          </cell>
          <cell r="G223">
            <v>0.34</v>
          </cell>
          <cell r="H223">
            <v>0.34</v>
          </cell>
          <cell r="I223">
            <v>0.34</v>
          </cell>
        </row>
        <row r="224">
          <cell r="A224">
            <v>25</v>
          </cell>
          <cell r="B224" t="str">
            <v>33KV CB</v>
          </cell>
          <cell r="C224">
            <v>1</v>
          </cell>
          <cell r="D224">
            <v>0</v>
          </cell>
          <cell r="E224">
            <v>0</v>
          </cell>
          <cell r="F224">
            <v>5.5E-2</v>
          </cell>
          <cell r="G224">
            <v>5.5E-2</v>
          </cell>
          <cell r="H224">
            <v>5.5E-2</v>
          </cell>
          <cell r="I224">
            <v>5.5E-2</v>
          </cell>
        </row>
        <row r="225">
          <cell r="A225">
            <v>26</v>
          </cell>
          <cell r="B225" t="str">
            <v>33KV CT/PT/LA/PI</v>
          </cell>
          <cell r="C225">
            <v>6</v>
          </cell>
          <cell r="D225">
            <v>0</v>
          </cell>
          <cell r="E225">
            <v>0</v>
          </cell>
          <cell r="F225">
            <v>1.4999999999999999E-2</v>
          </cell>
          <cell r="G225">
            <v>0.09</v>
          </cell>
          <cell r="H225">
            <v>1.4999999999999999E-2</v>
          </cell>
          <cell r="I225">
            <v>0.09</v>
          </cell>
        </row>
        <row r="226">
          <cell r="A226">
            <v>27</v>
          </cell>
          <cell r="B226" t="str">
            <v>33KV Isolator</v>
          </cell>
          <cell r="C226">
            <v>2</v>
          </cell>
          <cell r="D226">
            <v>0</v>
          </cell>
          <cell r="E226">
            <v>0</v>
          </cell>
          <cell r="F226">
            <v>5.0999999999999997E-2</v>
          </cell>
          <cell r="G226">
            <v>0.10199999999999999</v>
          </cell>
          <cell r="H226">
            <v>5.0999999999999997E-2</v>
          </cell>
          <cell r="I226">
            <v>0.10199999999999999</v>
          </cell>
        </row>
        <row r="227">
          <cell r="A227">
            <v>28</v>
          </cell>
          <cell r="B227" t="str">
            <v>Control room type-V</v>
          </cell>
          <cell r="C227">
            <v>0</v>
          </cell>
          <cell r="D227">
            <v>0</v>
          </cell>
          <cell r="E227">
            <v>0</v>
          </cell>
          <cell r="F227">
            <v>15</v>
          </cell>
          <cell r="G227">
            <v>0</v>
          </cell>
          <cell r="H227">
            <v>15</v>
          </cell>
          <cell r="I227">
            <v>0</v>
          </cell>
        </row>
        <row r="228">
          <cell r="A228">
            <v>29</v>
          </cell>
          <cell r="B228" t="str">
            <v>Yard levelling,metalling &amp; misc. civil work</v>
          </cell>
          <cell r="C228" t="str">
            <v>LS</v>
          </cell>
          <cell r="D228">
            <v>0</v>
          </cell>
          <cell r="E228">
            <v>0</v>
          </cell>
          <cell r="F228">
            <v>0.5</v>
          </cell>
          <cell r="G228">
            <v>0.5</v>
          </cell>
          <cell r="H228" t="str">
            <v>LS</v>
          </cell>
          <cell r="I228">
            <v>0.5</v>
          </cell>
        </row>
        <row r="229">
          <cell r="A229">
            <v>30</v>
          </cell>
          <cell r="B229" t="str">
            <v>Water supply arrangement including overhead tank etc.</v>
          </cell>
          <cell r="C229" t="str">
            <v>LS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 t="str">
            <v>LS</v>
          </cell>
          <cell r="I229">
            <v>0</v>
          </cell>
        </row>
        <row r="230">
          <cell r="A230">
            <v>31</v>
          </cell>
          <cell r="B230" t="str">
            <v>Earth pits</v>
          </cell>
          <cell r="C230" t="str">
            <v>LS</v>
          </cell>
          <cell r="D230">
            <v>0</v>
          </cell>
          <cell r="E230">
            <v>0</v>
          </cell>
          <cell r="F230">
            <v>0.2</v>
          </cell>
          <cell r="G230">
            <v>0.2</v>
          </cell>
          <cell r="H230" t="str">
            <v>LS</v>
          </cell>
          <cell r="I230">
            <v>0.2</v>
          </cell>
        </row>
        <row r="231">
          <cell r="A231">
            <v>32</v>
          </cell>
          <cell r="B231" t="str">
            <v>Four bay constn.shed</v>
          </cell>
          <cell r="C231">
            <v>0</v>
          </cell>
          <cell r="D231">
            <v>0</v>
          </cell>
          <cell r="E231">
            <v>0</v>
          </cell>
          <cell r="F231">
            <v>4.37</v>
          </cell>
          <cell r="G231">
            <v>0</v>
          </cell>
          <cell r="H231">
            <v>4.37</v>
          </cell>
          <cell r="I231">
            <v>0</v>
          </cell>
        </row>
        <row r="232">
          <cell r="A232">
            <v>33</v>
          </cell>
          <cell r="B232" t="str">
            <v>Cable Trenches</v>
          </cell>
          <cell r="C232" t="str">
            <v>LS</v>
          </cell>
          <cell r="D232">
            <v>0</v>
          </cell>
          <cell r="E232">
            <v>0</v>
          </cell>
          <cell r="F232">
            <v>1.5</v>
          </cell>
          <cell r="G232">
            <v>1.5</v>
          </cell>
          <cell r="H232" t="str">
            <v>LS</v>
          </cell>
          <cell r="I232">
            <v>1.5</v>
          </cell>
        </row>
        <row r="233">
          <cell r="A233">
            <v>34</v>
          </cell>
          <cell r="B233" t="str">
            <v>Internal Colony Road</v>
          </cell>
          <cell r="C233" t="str">
            <v>LS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 t="str">
            <v>LS</v>
          </cell>
          <cell r="I233">
            <v>0</v>
          </cell>
        </row>
        <row r="234">
          <cell r="A234">
            <v>35</v>
          </cell>
          <cell r="B234" t="str">
            <v>Yard &amp; area fencing</v>
          </cell>
          <cell r="C234" t="str">
            <v>LS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 t="str">
            <v>LS</v>
          </cell>
          <cell r="I234">
            <v>0</v>
          </cell>
        </row>
        <row r="235">
          <cell r="A235">
            <v>36</v>
          </cell>
          <cell r="B235" t="str">
            <v>Staff quarter</v>
          </cell>
          <cell r="C235" t="str">
            <v>LS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 t="str">
            <v>LS</v>
          </cell>
          <cell r="I235">
            <v>0</v>
          </cell>
        </row>
        <row r="236">
          <cell r="A236">
            <v>37</v>
          </cell>
          <cell r="B236" t="str">
            <v>Rail Track</v>
          </cell>
          <cell r="C236" t="str">
            <v>LS</v>
          </cell>
          <cell r="D236">
            <v>0</v>
          </cell>
          <cell r="E236">
            <v>0</v>
          </cell>
          <cell r="F236">
            <v>1</v>
          </cell>
          <cell r="G236">
            <v>1</v>
          </cell>
          <cell r="H236" t="str">
            <v>LS</v>
          </cell>
          <cell r="I236">
            <v>1</v>
          </cell>
        </row>
        <row r="237">
          <cell r="A237">
            <v>38</v>
          </cell>
          <cell r="B237" t="str">
            <v>Station transformer foundation</v>
          </cell>
          <cell r="C237">
            <v>0</v>
          </cell>
          <cell r="D237">
            <v>0</v>
          </cell>
          <cell r="E237">
            <v>0</v>
          </cell>
          <cell r="F237">
            <v>0.30099999999999999</v>
          </cell>
          <cell r="G237">
            <v>0</v>
          </cell>
          <cell r="H237">
            <v>0.30099999999999999</v>
          </cell>
          <cell r="I237">
            <v>0</v>
          </cell>
        </row>
        <row r="238">
          <cell r="A238">
            <v>39</v>
          </cell>
          <cell r="B238" t="str">
            <v>Flag stone flooring &amp; Misc. civil works</v>
          </cell>
          <cell r="C238" t="str">
            <v>LS</v>
          </cell>
          <cell r="D238">
            <v>0</v>
          </cell>
          <cell r="E238">
            <v>0</v>
          </cell>
          <cell r="F238">
            <v>0.5</v>
          </cell>
          <cell r="G238">
            <v>0.5</v>
          </cell>
          <cell r="H238" t="str">
            <v>LS</v>
          </cell>
          <cell r="I238">
            <v>0.5</v>
          </cell>
        </row>
        <row r="239">
          <cell r="E239">
            <v>0</v>
          </cell>
          <cell r="F239">
            <v>0.5</v>
          </cell>
          <cell r="G239">
            <v>0.5</v>
          </cell>
          <cell r="H239" t="str">
            <v>LS</v>
          </cell>
          <cell r="I239">
            <v>0.5</v>
          </cell>
        </row>
        <row r="240">
          <cell r="A240" t="str">
            <v xml:space="preserve"> </v>
          </cell>
          <cell r="B240" t="str">
            <v>SUB TOTAL (I)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7.0570000000000004</v>
          </cell>
          <cell r="H240">
            <v>0</v>
          </cell>
          <cell r="I240">
            <v>7.0570000000000004</v>
          </cell>
        </row>
        <row r="241">
          <cell r="I241">
            <v>7.0570000000000004</v>
          </cell>
        </row>
        <row r="242">
          <cell r="A242" t="str">
            <v>J</v>
          </cell>
          <cell r="B242" t="str">
            <v>ERECTION,TESTING &amp; COMMISSIONING ETC.</v>
          </cell>
        </row>
        <row r="243">
          <cell r="A243" t="str">
            <v>J</v>
          </cell>
          <cell r="B243" t="str">
            <v>ERECTION,TESTING &amp; COMMISSIONING ETC.</v>
          </cell>
        </row>
        <row r="244">
          <cell r="A244">
            <v>1</v>
          </cell>
          <cell r="B244" t="str">
            <v>160MVA Transformer</v>
          </cell>
          <cell r="C244">
            <v>0</v>
          </cell>
          <cell r="D244">
            <v>0</v>
          </cell>
          <cell r="E244">
            <v>0</v>
          </cell>
          <cell r="F244">
            <v>1.24</v>
          </cell>
          <cell r="G244">
            <v>0</v>
          </cell>
          <cell r="H244">
            <v>1.24</v>
          </cell>
          <cell r="I244">
            <v>0</v>
          </cell>
        </row>
        <row r="245">
          <cell r="A245">
            <v>2</v>
          </cell>
          <cell r="B245" t="str">
            <v>40MVA transformer</v>
          </cell>
          <cell r="C245">
            <v>1</v>
          </cell>
          <cell r="D245">
            <v>0</v>
          </cell>
          <cell r="E245">
            <v>0</v>
          </cell>
          <cell r="F245">
            <v>0.97</v>
          </cell>
          <cell r="G245">
            <v>0.97</v>
          </cell>
          <cell r="H245">
            <v>0.97</v>
          </cell>
          <cell r="I245">
            <v>0.97</v>
          </cell>
        </row>
        <row r="246">
          <cell r="A246">
            <v>3</v>
          </cell>
          <cell r="B246" t="str">
            <v>220KV CB</v>
          </cell>
          <cell r="C246">
            <v>0</v>
          </cell>
          <cell r="D246">
            <v>0</v>
          </cell>
          <cell r="E246">
            <v>0</v>
          </cell>
          <cell r="F246">
            <v>0.2</v>
          </cell>
          <cell r="G246">
            <v>0</v>
          </cell>
          <cell r="H246">
            <v>0.2</v>
          </cell>
          <cell r="I246">
            <v>0</v>
          </cell>
        </row>
        <row r="247">
          <cell r="A247">
            <v>4</v>
          </cell>
          <cell r="B247" t="str">
            <v>220KV CT</v>
          </cell>
          <cell r="C247">
            <v>0</v>
          </cell>
          <cell r="D247">
            <v>0</v>
          </cell>
          <cell r="E247">
            <v>0</v>
          </cell>
          <cell r="F247">
            <v>4.1000000000000002E-2</v>
          </cell>
          <cell r="G247">
            <v>0</v>
          </cell>
          <cell r="H247">
            <v>4.1000000000000002E-2</v>
          </cell>
          <cell r="I247">
            <v>0</v>
          </cell>
        </row>
        <row r="248">
          <cell r="A248">
            <v>5</v>
          </cell>
          <cell r="B248" t="str">
            <v>220KV Isolator</v>
          </cell>
          <cell r="C248">
            <v>0</v>
          </cell>
          <cell r="D248">
            <v>0</v>
          </cell>
          <cell r="E248">
            <v>0</v>
          </cell>
          <cell r="F248">
            <v>0.09</v>
          </cell>
          <cell r="G248">
            <v>0</v>
          </cell>
          <cell r="H248">
            <v>0.09</v>
          </cell>
          <cell r="I248">
            <v>0</v>
          </cell>
        </row>
        <row r="249">
          <cell r="A249">
            <v>6</v>
          </cell>
          <cell r="B249" t="str">
            <v>220KV LA</v>
          </cell>
          <cell r="C249">
            <v>0</v>
          </cell>
          <cell r="D249">
            <v>0</v>
          </cell>
          <cell r="E249">
            <v>0</v>
          </cell>
          <cell r="F249">
            <v>2.5000000000000001E-2</v>
          </cell>
          <cell r="G249">
            <v>0</v>
          </cell>
          <cell r="H249">
            <v>2.5000000000000001E-2</v>
          </cell>
          <cell r="I249">
            <v>0</v>
          </cell>
        </row>
        <row r="250">
          <cell r="A250">
            <v>7</v>
          </cell>
          <cell r="B250" t="str">
            <v>220KV PT/CVT</v>
          </cell>
          <cell r="C250">
            <v>0</v>
          </cell>
          <cell r="D250">
            <v>0</v>
          </cell>
          <cell r="E250">
            <v>0</v>
          </cell>
          <cell r="F250">
            <v>0.04</v>
          </cell>
          <cell r="G250">
            <v>0</v>
          </cell>
          <cell r="H250">
            <v>0.04</v>
          </cell>
          <cell r="I250">
            <v>0</v>
          </cell>
        </row>
        <row r="251">
          <cell r="A251">
            <v>8</v>
          </cell>
          <cell r="B251" t="str">
            <v>220KV C&amp;R Panel</v>
          </cell>
          <cell r="C251">
            <v>0</v>
          </cell>
          <cell r="D251">
            <v>0</v>
          </cell>
          <cell r="E251">
            <v>0</v>
          </cell>
          <cell r="F251">
            <v>0.18</v>
          </cell>
          <cell r="G251">
            <v>0</v>
          </cell>
          <cell r="H251">
            <v>0.18</v>
          </cell>
          <cell r="I251">
            <v>0</v>
          </cell>
        </row>
        <row r="252">
          <cell r="A252">
            <v>9</v>
          </cell>
          <cell r="B252" t="str">
            <v>220/132/33KV Gantries,Busbar equip.structure erection(in MT)</v>
          </cell>
          <cell r="C252">
            <v>22.567999999999998</v>
          </cell>
          <cell r="D252">
            <v>0</v>
          </cell>
          <cell r="E252">
            <v>0</v>
          </cell>
          <cell r="F252">
            <v>2.5000000000000001E-2</v>
          </cell>
          <cell r="G252">
            <v>0.56419999999999992</v>
          </cell>
          <cell r="H252">
            <v>2.5000000000000001E-2</v>
          </cell>
          <cell r="I252">
            <v>0.56419999999999992</v>
          </cell>
        </row>
        <row r="253">
          <cell r="A253">
            <v>10</v>
          </cell>
          <cell r="B253" t="str">
            <v>PLCC equipments</v>
          </cell>
          <cell r="C253" t="str">
            <v>LS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 t="str">
            <v>LS</v>
          </cell>
          <cell r="I253">
            <v>0</v>
          </cell>
        </row>
        <row r="254">
          <cell r="A254">
            <v>11</v>
          </cell>
          <cell r="B254" t="str">
            <v>220KV PI/Solid Core Insulators</v>
          </cell>
          <cell r="C254">
            <v>0</v>
          </cell>
          <cell r="D254">
            <v>0</v>
          </cell>
          <cell r="E254">
            <v>0</v>
          </cell>
          <cell r="F254">
            <v>7.0000000000000001E-3</v>
          </cell>
          <cell r="G254">
            <v>0</v>
          </cell>
          <cell r="H254">
            <v>7.0000000000000001E-3</v>
          </cell>
          <cell r="I254">
            <v>0</v>
          </cell>
        </row>
        <row r="255">
          <cell r="A255">
            <v>12</v>
          </cell>
          <cell r="B255" t="str">
            <v>220KV wave trap</v>
          </cell>
          <cell r="C255">
            <v>0</v>
          </cell>
          <cell r="D255">
            <v>0</v>
          </cell>
          <cell r="E255">
            <v>0</v>
          </cell>
          <cell r="F255">
            <v>0.04</v>
          </cell>
          <cell r="G255">
            <v>0</v>
          </cell>
          <cell r="H255">
            <v>0.04</v>
          </cell>
          <cell r="I255">
            <v>0</v>
          </cell>
        </row>
        <row r="256">
          <cell r="A256">
            <v>13</v>
          </cell>
          <cell r="B256" t="str">
            <v>132KV CC</v>
          </cell>
          <cell r="C256">
            <v>0</v>
          </cell>
          <cell r="D256">
            <v>0</v>
          </cell>
          <cell r="E256">
            <v>0</v>
          </cell>
          <cell r="F256">
            <v>3.4000000000000002E-2</v>
          </cell>
          <cell r="G256">
            <v>0</v>
          </cell>
          <cell r="H256">
            <v>3.4000000000000002E-2</v>
          </cell>
          <cell r="I256">
            <v>0</v>
          </cell>
        </row>
        <row r="257">
          <cell r="A257">
            <v>14</v>
          </cell>
          <cell r="B257" t="str">
            <v>132KV CB</v>
          </cell>
          <cell r="C257">
            <v>1</v>
          </cell>
          <cell r="D257">
            <v>0</v>
          </cell>
          <cell r="E257">
            <v>0</v>
          </cell>
          <cell r="F257">
            <v>0.16</v>
          </cell>
          <cell r="G257">
            <v>0.16</v>
          </cell>
          <cell r="H257">
            <v>0.16</v>
          </cell>
          <cell r="I257">
            <v>0.16</v>
          </cell>
        </row>
        <row r="258">
          <cell r="A258">
            <v>15</v>
          </cell>
          <cell r="B258" t="str">
            <v>132KV CT</v>
          </cell>
          <cell r="C258">
            <v>3</v>
          </cell>
          <cell r="D258">
            <v>0</v>
          </cell>
          <cell r="E258">
            <v>0</v>
          </cell>
          <cell r="F258">
            <v>3.9E-2</v>
          </cell>
          <cell r="G258">
            <v>0.11699999999999999</v>
          </cell>
          <cell r="H258">
            <v>3.9E-2</v>
          </cell>
          <cell r="I258">
            <v>0.11699999999999999</v>
          </cell>
        </row>
        <row r="259">
          <cell r="A259">
            <v>16</v>
          </cell>
          <cell r="B259" t="str">
            <v>132KV Isolators</v>
          </cell>
          <cell r="C259">
            <v>3</v>
          </cell>
          <cell r="D259">
            <v>0</v>
          </cell>
          <cell r="E259">
            <v>0</v>
          </cell>
          <cell r="F259">
            <v>7.0000000000000007E-2</v>
          </cell>
          <cell r="G259">
            <v>0.21000000000000002</v>
          </cell>
          <cell r="H259">
            <v>7.0000000000000007E-2</v>
          </cell>
          <cell r="I259">
            <v>0.21000000000000002</v>
          </cell>
        </row>
        <row r="260">
          <cell r="A260">
            <v>17</v>
          </cell>
          <cell r="B260" t="str">
            <v>132KV LA</v>
          </cell>
          <cell r="C260">
            <v>3</v>
          </cell>
          <cell r="D260">
            <v>0</v>
          </cell>
          <cell r="E260">
            <v>0</v>
          </cell>
          <cell r="F260">
            <v>1.7000000000000001E-2</v>
          </cell>
          <cell r="G260">
            <v>5.1000000000000004E-2</v>
          </cell>
          <cell r="H260">
            <v>1.7000000000000001E-2</v>
          </cell>
          <cell r="I260">
            <v>5.1000000000000004E-2</v>
          </cell>
        </row>
        <row r="261">
          <cell r="A261">
            <v>18</v>
          </cell>
          <cell r="B261" t="str">
            <v>132KV C&amp;R Panel</v>
          </cell>
          <cell r="C261">
            <v>1</v>
          </cell>
          <cell r="D261">
            <v>0</v>
          </cell>
          <cell r="E261">
            <v>0</v>
          </cell>
          <cell r="F261">
            <v>0.14000000000000001</v>
          </cell>
          <cell r="G261">
            <v>0.14000000000000001</v>
          </cell>
          <cell r="H261">
            <v>0.14000000000000001</v>
          </cell>
          <cell r="I261">
            <v>0.14000000000000001</v>
          </cell>
        </row>
        <row r="262">
          <cell r="A262">
            <v>19</v>
          </cell>
          <cell r="B262" t="str">
            <v>132KV PI/Solid Core Insulator</v>
          </cell>
          <cell r="C262">
            <v>6</v>
          </cell>
          <cell r="D262">
            <v>0</v>
          </cell>
          <cell r="E262">
            <v>0</v>
          </cell>
          <cell r="F262">
            <v>5.0000000000000001E-3</v>
          </cell>
          <cell r="G262">
            <v>0.03</v>
          </cell>
          <cell r="H262">
            <v>5.0000000000000001E-3</v>
          </cell>
          <cell r="I262">
            <v>0.03</v>
          </cell>
        </row>
        <row r="263">
          <cell r="A263">
            <v>20</v>
          </cell>
          <cell r="B263" t="str">
            <v>132KV PT</v>
          </cell>
          <cell r="C263">
            <v>0</v>
          </cell>
          <cell r="D263">
            <v>0</v>
          </cell>
          <cell r="E263">
            <v>0</v>
          </cell>
          <cell r="F263">
            <v>3.4000000000000002E-2</v>
          </cell>
          <cell r="G263">
            <v>0</v>
          </cell>
          <cell r="H263">
            <v>3.4000000000000002E-2</v>
          </cell>
          <cell r="I263">
            <v>0</v>
          </cell>
        </row>
        <row r="264">
          <cell r="A264">
            <v>21</v>
          </cell>
          <cell r="B264" t="str">
            <v>33KV CB</v>
          </cell>
          <cell r="C264">
            <v>1</v>
          </cell>
          <cell r="D264">
            <v>0</v>
          </cell>
          <cell r="E264">
            <v>0</v>
          </cell>
          <cell r="F264">
            <v>8.2000000000000003E-2</v>
          </cell>
          <cell r="G264">
            <v>8.2000000000000003E-2</v>
          </cell>
          <cell r="H264">
            <v>8.2000000000000003E-2</v>
          </cell>
          <cell r="I264">
            <v>8.2000000000000003E-2</v>
          </cell>
        </row>
        <row r="265">
          <cell r="A265">
            <v>22</v>
          </cell>
          <cell r="B265" t="str">
            <v>33KV CT</v>
          </cell>
          <cell r="C265">
            <v>3</v>
          </cell>
          <cell r="D265">
            <v>0</v>
          </cell>
          <cell r="E265">
            <v>0</v>
          </cell>
          <cell r="F265">
            <v>0.03</v>
          </cell>
          <cell r="G265">
            <v>0.09</v>
          </cell>
          <cell r="H265">
            <v>0.03</v>
          </cell>
          <cell r="I265">
            <v>0.09</v>
          </cell>
        </row>
        <row r="266">
          <cell r="A266">
            <v>23</v>
          </cell>
          <cell r="B266" t="str">
            <v>33KV PT</v>
          </cell>
          <cell r="C266">
            <v>0</v>
          </cell>
          <cell r="D266">
            <v>0</v>
          </cell>
          <cell r="E266">
            <v>0</v>
          </cell>
          <cell r="F266">
            <v>0.03</v>
          </cell>
          <cell r="G266">
            <v>0</v>
          </cell>
          <cell r="H266">
            <v>0.03</v>
          </cell>
          <cell r="I266">
            <v>0</v>
          </cell>
        </row>
        <row r="267">
          <cell r="A267">
            <v>24</v>
          </cell>
          <cell r="B267" t="str">
            <v>33KV Isolator</v>
          </cell>
          <cell r="C267">
            <v>2</v>
          </cell>
          <cell r="D267">
            <v>0</v>
          </cell>
          <cell r="E267">
            <v>0</v>
          </cell>
          <cell r="F267">
            <v>4.7E-2</v>
          </cell>
          <cell r="G267">
            <v>9.4E-2</v>
          </cell>
          <cell r="H267">
            <v>4.7E-2</v>
          </cell>
          <cell r="I267">
            <v>9.4E-2</v>
          </cell>
        </row>
        <row r="268">
          <cell r="A268">
            <v>25</v>
          </cell>
          <cell r="B268" t="str">
            <v>33KV LA</v>
          </cell>
          <cell r="C268">
            <v>3</v>
          </cell>
          <cell r="D268">
            <v>0</v>
          </cell>
          <cell r="E268">
            <v>0</v>
          </cell>
          <cell r="F268">
            <v>1.0999999999999999E-2</v>
          </cell>
          <cell r="G268">
            <v>3.3000000000000002E-2</v>
          </cell>
          <cell r="H268">
            <v>1.0999999999999999E-2</v>
          </cell>
          <cell r="I268">
            <v>3.3000000000000002E-2</v>
          </cell>
        </row>
        <row r="269">
          <cell r="A269">
            <v>26</v>
          </cell>
          <cell r="B269" t="str">
            <v>33KV C&amp;R Panel</v>
          </cell>
          <cell r="C269">
            <v>1</v>
          </cell>
          <cell r="D269">
            <v>0</v>
          </cell>
          <cell r="E269">
            <v>0</v>
          </cell>
          <cell r="F269">
            <v>0.13</v>
          </cell>
          <cell r="G269">
            <v>0.13</v>
          </cell>
          <cell r="H269">
            <v>0.13</v>
          </cell>
          <cell r="I269">
            <v>0.13</v>
          </cell>
        </row>
        <row r="270">
          <cell r="A270">
            <v>27</v>
          </cell>
          <cell r="B270" t="str">
            <v>33KV PI/Solid Core Insulators</v>
          </cell>
          <cell r="C270">
            <v>0</v>
          </cell>
          <cell r="D270">
            <v>0</v>
          </cell>
          <cell r="E270">
            <v>0</v>
          </cell>
          <cell r="F270">
            <v>3.0000000000000001E-3</v>
          </cell>
          <cell r="G270">
            <v>0</v>
          </cell>
          <cell r="H270">
            <v>3.0000000000000001E-3</v>
          </cell>
          <cell r="I270">
            <v>0</v>
          </cell>
        </row>
        <row r="271">
          <cell r="A271">
            <v>28</v>
          </cell>
          <cell r="B271" t="str">
            <v>Station Transformer,</v>
          </cell>
          <cell r="C271">
            <v>0</v>
          </cell>
          <cell r="D271">
            <v>0</v>
          </cell>
          <cell r="E271">
            <v>0</v>
          </cell>
          <cell r="F271">
            <v>7.0000000000000007E-2</v>
          </cell>
          <cell r="G271">
            <v>0</v>
          </cell>
          <cell r="H271">
            <v>7.0000000000000007E-2</v>
          </cell>
          <cell r="I271">
            <v>0</v>
          </cell>
        </row>
        <row r="272">
          <cell r="A272">
            <v>29</v>
          </cell>
          <cell r="B272" t="str">
            <v>Cable laying &amp; associated works</v>
          </cell>
          <cell r="C272" t="str">
            <v>LS</v>
          </cell>
          <cell r="D272">
            <v>0</v>
          </cell>
          <cell r="E272">
            <v>0</v>
          </cell>
          <cell r="F272">
            <v>0.2</v>
          </cell>
          <cell r="G272">
            <v>0.2</v>
          </cell>
          <cell r="H272" t="str">
            <v>LS</v>
          </cell>
          <cell r="I272">
            <v>0.2</v>
          </cell>
        </row>
        <row r="273">
          <cell r="A273">
            <v>30</v>
          </cell>
          <cell r="B273" t="str">
            <v>Earthing works</v>
          </cell>
          <cell r="C273" t="str">
            <v>LS</v>
          </cell>
          <cell r="D273">
            <v>0</v>
          </cell>
          <cell r="E273">
            <v>0</v>
          </cell>
          <cell r="F273">
            <v>0.2</v>
          </cell>
          <cell r="G273">
            <v>0.2</v>
          </cell>
          <cell r="H273" t="str">
            <v>LS</v>
          </cell>
          <cell r="I273">
            <v>0.2</v>
          </cell>
        </row>
        <row r="274">
          <cell r="A274">
            <v>31</v>
          </cell>
          <cell r="B274" t="str">
            <v>AC/DC Board</v>
          </cell>
          <cell r="C274">
            <v>0</v>
          </cell>
          <cell r="D274">
            <v>0</v>
          </cell>
          <cell r="E274">
            <v>0</v>
          </cell>
          <cell r="F274">
            <v>0.13100000000000001</v>
          </cell>
          <cell r="G274">
            <v>0</v>
          </cell>
          <cell r="H274">
            <v>0.13100000000000001</v>
          </cell>
          <cell r="I274">
            <v>0</v>
          </cell>
        </row>
        <row r="275">
          <cell r="A275">
            <v>32</v>
          </cell>
          <cell r="B275" t="str">
            <v>Fitting of lighting fixtures</v>
          </cell>
          <cell r="C275" t="str">
            <v>LS</v>
          </cell>
          <cell r="D275">
            <v>0</v>
          </cell>
          <cell r="E275">
            <v>0</v>
          </cell>
          <cell r="F275">
            <v>0.1</v>
          </cell>
          <cell r="G275">
            <v>0.1</v>
          </cell>
          <cell r="H275" t="str">
            <v>LS</v>
          </cell>
          <cell r="I275">
            <v>0.1</v>
          </cell>
        </row>
        <row r="276">
          <cell r="A276">
            <v>33</v>
          </cell>
          <cell r="B276" t="str">
            <v>110V 300Ah battery</v>
          </cell>
          <cell r="C276">
            <v>0</v>
          </cell>
          <cell r="D276">
            <v>0</v>
          </cell>
          <cell r="E276">
            <v>0</v>
          </cell>
          <cell r="F276">
            <v>0.14000000000000001</v>
          </cell>
          <cell r="G276">
            <v>0</v>
          </cell>
          <cell r="H276">
            <v>0.14000000000000001</v>
          </cell>
          <cell r="I276">
            <v>0</v>
          </cell>
        </row>
        <row r="277">
          <cell r="A277">
            <v>34</v>
          </cell>
          <cell r="B277" t="str">
            <v>110V 300Ah battery charger</v>
          </cell>
          <cell r="C277">
            <v>0</v>
          </cell>
          <cell r="D277">
            <v>0</v>
          </cell>
          <cell r="E277">
            <v>0</v>
          </cell>
          <cell r="F277">
            <v>9.5000000000000001E-2</v>
          </cell>
          <cell r="G277">
            <v>0</v>
          </cell>
          <cell r="H277">
            <v>9.5000000000000001E-2</v>
          </cell>
          <cell r="I277">
            <v>0</v>
          </cell>
        </row>
        <row r="278">
          <cell r="A278">
            <v>35</v>
          </cell>
          <cell r="B278" t="str">
            <v>48V 200Ah battery</v>
          </cell>
          <cell r="C278">
            <v>0</v>
          </cell>
          <cell r="D278">
            <v>0</v>
          </cell>
          <cell r="E278">
            <v>0</v>
          </cell>
          <cell r="F278">
            <v>0.1</v>
          </cell>
          <cell r="G278">
            <v>0</v>
          </cell>
          <cell r="H278">
            <v>0.1</v>
          </cell>
          <cell r="I278">
            <v>0</v>
          </cell>
        </row>
        <row r="279">
          <cell r="A279">
            <v>36</v>
          </cell>
          <cell r="B279" t="str">
            <v>48V 200Ah battery charger</v>
          </cell>
          <cell r="C279">
            <v>0</v>
          </cell>
          <cell r="D279">
            <v>0</v>
          </cell>
          <cell r="E279">
            <v>0</v>
          </cell>
          <cell r="F279">
            <v>8.5000000000000006E-2</v>
          </cell>
          <cell r="G279">
            <v>0</v>
          </cell>
          <cell r="H279">
            <v>8.5000000000000006E-2</v>
          </cell>
          <cell r="I279">
            <v>0</v>
          </cell>
        </row>
        <row r="280">
          <cell r="A280">
            <v>37</v>
          </cell>
          <cell r="B280" t="str">
            <v xml:space="preserve">Stringing &amp; Jumpering </v>
          </cell>
          <cell r="C280" t="str">
            <v>LS</v>
          </cell>
          <cell r="D280">
            <v>0</v>
          </cell>
          <cell r="E280">
            <v>0</v>
          </cell>
          <cell r="F280">
            <v>0.5</v>
          </cell>
          <cell r="G280">
            <v>0.5</v>
          </cell>
          <cell r="H280" t="str">
            <v>LS</v>
          </cell>
          <cell r="I280">
            <v>0.5</v>
          </cell>
        </row>
        <row r="281">
          <cell r="A281">
            <v>38</v>
          </cell>
          <cell r="B281" t="str">
            <v>Testing &amp; Commissioning &amp; misc.expenditure</v>
          </cell>
          <cell r="C281" t="str">
            <v>LS</v>
          </cell>
          <cell r="D281">
            <v>0</v>
          </cell>
          <cell r="E281">
            <v>0</v>
          </cell>
          <cell r="F281">
            <v>0.1</v>
          </cell>
          <cell r="G281">
            <v>0.1</v>
          </cell>
          <cell r="H281" t="str">
            <v>LS</v>
          </cell>
          <cell r="I281">
            <v>0.1</v>
          </cell>
        </row>
        <row r="282">
          <cell r="A282">
            <v>38</v>
          </cell>
          <cell r="B282" t="str">
            <v>Testing &amp; Commissioning &amp; misc.expenditure</v>
          </cell>
          <cell r="C282" t="str">
            <v>LS</v>
          </cell>
          <cell r="D282">
            <v>0</v>
          </cell>
          <cell r="E282">
            <v>0</v>
          </cell>
          <cell r="F282">
            <v>0.1</v>
          </cell>
          <cell r="G282">
            <v>0.1</v>
          </cell>
          <cell r="H282" t="str">
            <v>LS</v>
          </cell>
          <cell r="I282">
            <v>0.1</v>
          </cell>
        </row>
        <row r="283">
          <cell r="E283">
            <v>0</v>
          </cell>
          <cell r="F283">
            <v>0.1</v>
          </cell>
          <cell r="G283">
            <v>0.1</v>
          </cell>
          <cell r="H283" t="str">
            <v>LS</v>
          </cell>
          <cell r="I283">
            <v>0.1</v>
          </cell>
        </row>
        <row r="284">
          <cell r="B284" t="str">
            <v>SUB TOTAL (J)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3.7711999999999999</v>
          </cell>
          <cell r="H284">
            <v>0</v>
          </cell>
          <cell r="I284">
            <v>3.7711999999999999</v>
          </cell>
        </row>
      </sheetData>
      <sheetData sheetId="13">
        <row r="38">
          <cell r="A38" t="str">
            <v xml:space="preserve">ESTIMATE FOR INSTALLATION OF ADDITIONAL 1X40MVA 132/33KV TRANSFORMER AT EXISTING EHV SUBSTATION </v>
          </cell>
        </row>
      </sheetData>
      <sheetData sheetId="14">
        <row r="38">
          <cell r="A38" t="str">
            <v xml:space="preserve">ESTIMATE FOR INSTALLATION OF ADDITIONAL 1X40MVA 132/33KV TRANSFORMER AT EXISTING EHV SUBSTATION </v>
          </cell>
        </row>
      </sheetData>
      <sheetData sheetId="15">
        <row r="38">
          <cell r="A38" t="str">
            <v xml:space="preserve">ESTIMATE FOR INSTALLATION OF ADDITIONAL 1X40MVA 132/33KV TRANSFORMER AT EXISTING EHV SUBSTATION </v>
          </cell>
        </row>
      </sheetData>
      <sheetData sheetId="16">
        <row r="38">
          <cell r="A38" t="str">
            <v xml:space="preserve">ESTIMATE FOR INSTALLATION OF ADDITIONAL 1X40MVA 132/33KV TRANSFORMER AT EXISTING EHV SUBSTATION 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38">
          <cell r="A38" t="str">
            <v xml:space="preserve">ESTIMATE FOR INSTALLATION OF ADDITIONAL 1X40MVA 132/33KV TRANSFORMER AT EXISTING EHV SUBSTATION </v>
          </cell>
        </row>
      </sheetData>
      <sheetData sheetId="36">
        <row r="38">
          <cell r="A38" t="str">
            <v xml:space="preserve">ESTIMATE FOR INSTALLATION OF ADDITIONAL 1X40MVA 132/33KV TRANSFORMER AT EXISTING EHV SUBSTATION </v>
          </cell>
        </row>
      </sheetData>
      <sheetData sheetId="37">
        <row r="38">
          <cell r="A38" t="str">
            <v xml:space="preserve">ESTIMATE FOR INSTALLATION OF ADDITIONAL 1X40MVA 132/33KV TRANSFORMER AT EXISTING EHV SUBSTATION </v>
          </cell>
        </row>
      </sheetData>
      <sheetData sheetId="38">
        <row r="38">
          <cell r="A38" t="str">
            <v xml:space="preserve">ESTIMATE FOR INSTALLATION OF ADDITIONAL 1X40MVA 132/33KV TRANSFORMER AT EXISTING EHV SUBSTATION </v>
          </cell>
        </row>
      </sheetData>
      <sheetData sheetId="39">
        <row r="38">
          <cell r="A38" t="str">
            <v xml:space="preserve">ESTIMATE FOR INSTALLATION OF ADDITIONAL 1X40MVA 132/33KV TRANSFORMER AT EXISTING EHV SUBSTATION </v>
          </cell>
        </row>
      </sheetData>
      <sheetData sheetId="40">
        <row r="38">
          <cell r="A38" t="str">
            <v xml:space="preserve">ESTIMATE FOR INSTALLATION OF ADDITIONAL 1X40MVA 132/33KV TRANSFORMER AT EXISTING EHV SUBSTATION </v>
          </cell>
        </row>
      </sheetData>
      <sheetData sheetId="41">
        <row r="38">
          <cell r="A38" t="str">
            <v xml:space="preserve">ESTIMATE FOR INSTALLATION OF ADDITIONAL 1X40MVA 132/33KV TRANSFORMER AT EXISTING EHV SUBSTATION </v>
          </cell>
        </row>
      </sheetData>
      <sheetData sheetId="42">
        <row r="38">
          <cell r="A38" t="str">
            <v xml:space="preserve">ESTIMATE FOR INSTALLATION OF ADDITIONAL 1X40MVA 132/33KV TRANSFORMER AT EXISTING EHV SUBSTATION </v>
          </cell>
        </row>
      </sheetData>
      <sheetData sheetId="43">
        <row r="38">
          <cell r="A38" t="str">
            <v xml:space="preserve">ESTIMATE FOR INSTALLATION OF ADDITIONAL 1X40MVA 132/33KV TRANSFORMER AT EXISTING EHV SUBSTATION </v>
          </cell>
        </row>
      </sheetData>
      <sheetData sheetId="44">
        <row r="38">
          <cell r="A38" t="str">
            <v xml:space="preserve">ESTIMATE FOR INSTALLATION OF ADDITIONAL 1X40MVA 132/33KV TRANSFORMER AT EXISTING EHV SUBSTATION </v>
          </cell>
        </row>
      </sheetData>
      <sheetData sheetId="45">
        <row r="38">
          <cell r="A38" t="str">
            <v xml:space="preserve">ESTIMATE FOR INSTALLATION OF ADDITIONAL 1X40MVA 132/33KV TRANSFORMER AT EXISTING EHV SUBSTATION 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38">
          <cell r="A38">
            <v>0</v>
          </cell>
        </row>
      </sheetData>
      <sheetData sheetId="72">
        <row r="38">
          <cell r="A38" t="str">
            <v xml:space="preserve">ESTIMATE FOR INSTALLATION OF ADDITIONAL 1X40MVA 132/33KV TRANSFORMER AT EXISTING EHV SUBSTATION </v>
          </cell>
        </row>
      </sheetData>
      <sheetData sheetId="73">
        <row r="38">
          <cell r="A38">
            <v>0</v>
          </cell>
        </row>
      </sheetData>
      <sheetData sheetId="74">
        <row r="38">
          <cell r="A38">
            <v>0</v>
          </cell>
        </row>
      </sheetData>
      <sheetData sheetId="75">
        <row r="38">
          <cell r="A38" t="str">
            <v xml:space="preserve">ESTIMATE FOR INSTALLATION OF ADDITIONAL 1X40MVA 132/33KV TRANSFORMER AT EXISTING EHV SUBSTATION </v>
          </cell>
        </row>
      </sheetData>
      <sheetData sheetId="76">
        <row r="38">
          <cell r="A38" t="str">
            <v xml:space="preserve">ESTIMATE FOR INSTALLATION OF ADDITIONAL 1X40MVA 132/33KV TRANSFORMER AT EXISTING EHV SUBSTATION </v>
          </cell>
        </row>
      </sheetData>
      <sheetData sheetId="77">
        <row r="38">
          <cell r="A38" t="str">
            <v xml:space="preserve">ESTIMATE FOR INSTALLATION OF ADDITIONAL 1X40MVA 132/33KV TRANSFORMER AT EXISTING EHV SUBSTATION </v>
          </cell>
        </row>
      </sheetData>
      <sheetData sheetId="78">
        <row r="38">
          <cell r="A38" t="str">
            <v xml:space="preserve">ESTIMATE FOR INSTALLATION OF ADDITIONAL 1X40MVA 132/33KV TRANSFORMER AT EXISTING EHV SUBSTATION </v>
          </cell>
        </row>
      </sheetData>
      <sheetData sheetId="79">
        <row r="38">
          <cell r="A38" t="str">
            <v xml:space="preserve">ESTIMATE FOR INSTALLATION OF ADDITIONAL 1X40MVA 132/33KV TRANSFORMER AT EXISTING EHV SUBSTATION </v>
          </cell>
        </row>
      </sheetData>
      <sheetData sheetId="80">
        <row r="38">
          <cell r="A38" t="str">
            <v xml:space="preserve">ESTIMATE FOR INSTALLATION OF ADDITIONAL 1X40MVA 132/33KV TRANSFORMER AT EXISTING EHV SUBSTATION </v>
          </cell>
        </row>
      </sheetData>
      <sheetData sheetId="81">
        <row r="38">
          <cell r="A38" t="str">
            <v xml:space="preserve">ESTIMATE FOR INSTALLATION OF ADDITIONAL 1X40MVA 132/33KV TRANSFORMER AT EXISTING EHV SUBSTATION </v>
          </cell>
        </row>
      </sheetData>
      <sheetData sheetId="82">
        <row r="38">
          <cell r="A38" t="str">
            <v xml:space="preserve">ESTIMATE FOR INSTALLATION OF ADDITIONAL 1X40MVA 132/33KV TRANSFORMER AT EXISTING EHV SUBSTATION </v>
          </cell>
        </row>
      </sheetData>
      <sheetData sheetId="83">
        <row r="38">
          <cell r="A38" t="str">
            <v xml:space="preserve">ESTIMATE FOR INSTALLATION OF ADDITIONAL 1X40MVA 132/33KV TRANSFORMER AT EXISTING EHV SUBSTATION </v>
          </cell>
        </row>
      </sheetData>
      <sheetData sheetId="84">
        <row r="38">
          <cell r="A38" t="str">
            <v xml:space="preserve">ESTIMATE FOR INSTALLATION OF ADDITIONAL 1X40MVA 132/33KV TRANSFORMER AT EXISTING EHV SUBSTATION </v>
          </cell>
        </row>
      </sheetData>
      <sheetData sheetId="85">
        <row r="38">
          <cell r="A38" t="str">
            <v xml:space="preserve">ESTIMATE FOR INSTALLATION OF ADDITIONAL 1X40MVA 132/33KV TRANSFORMER AT EXISTING EHV SUBSTATION </v>
          </cell>
        </row>
      </sheetData>
      <sheetData sheetId="86">
        <row r="38">
          <cell r="A38">
            <v>0</v>
          </cell>
        </row>
      </sheetData>
      <sheetData sheetId="87">
        <row r="38">
          <cell r="A38" t="str">
            <v xml:space="preserve">ESTIMATE FOR INSTALLATION OF ADDITIONAL 1X40MVA 132/33KV TRANSFORMER AT EXISTING EHV SUBSTATION </v>
          </cell>
        </row>
      </sheetData>
      <sheetData sheetId="88">
        <row r="38">
          <cell r="A38">
            <v>0</v>
          </cell>
        </row>
      </sheetData>
      <sheetData sheetId="89">
        <row r="38">
          <cell r="A38" t="str">
            <v xml:space="preserve">ESTIMATE FOR INSTALLATION OF ADDITIONAL 1X40MVA 132/33KV TRANSFORMER AT EXISTING EHV SUBSTATION </v>
          </cell>
        </row>
      </sheetData>
      <sheetData sheetId="90">
        <row r="38">
          <cell r="A38" t="str">
            <v xml:space="preserve">ESTIMATE FOR INSTALLATION OF ADDITIONAL 1X40MVA 132/33KV TRANSFORMER AT EXISTING EHV SUBSTATION </v>
          </cell>
        </row>
      </sheetData>
      <sheetData sheetId="91">
        <row r="38">
          <cell r="A38" t="str">
            <v xml:space="preserve">ESTIMATE FOR INSTALLATION OF ADDITIONAL 1X40MVA 132/33KV TRANSFORMER AT EXISTING EHV SUBSTATION </v>
          </cell>
        </row>
      </sheetData>
      <sheetData sheetId="92">
        <row r="38">
          <cell r="A38" t="str">
            <v xml:space="preserve">ESTIMATE FOR INSTALLATION OF ADDITIONAL 1X40MVA 132/33KV TRANSFORMER AT EXISTING EHV SUBSTATION </v>
          </cell>
        </row>
      </sheetData>
      <sheetData sheetId="93">
        <row r="38">
          <cell r="A38">
            <v>0</v>
          </cell>
        </row>
      </sheetData>
      <sheetData sheetId="94">
        <row r="38">
          <cell r="A38" t="str">
            <v xml:space="preserve">ESTIMATE FOR INSTALLATION OF ADDITIONAL 1X40MVA 132/33KV TRANSFORMER AT EXISTING EHV SUBSTATION </v>
          </cell>
        </row>
      </sheetData>
      <sheetData sheetId="95">
        <row r="38">
          <cell r="A38" t="str">
            <v xml:space="preserve">ESTIMATE FOR INSTALLATION OF ADDITIONAL 1X40MVA 132/33KV TRANSFORMER AT EXISTING EHV SUBSTATION </v>
          </cell>
        </row>
      </sheetData>
      <sheetData sheetId="96">
        <row r="38">
          <cell r="A38" t="str">
            <v xml:space="preserve">ESTIMATE FOR INSTALLATION OF ADDITIONAL 1X40MVA 132/33KV TRANSFORMER AT EXISTING EHV SUBSTATION </v>
          </cell>
        </row>
      </sheetData>
      <sheetData sheetId="97">
        <row r="38">
          <cell r="A38" t="str">
            <v xml:space="preserve">ESTIMATE FOR INSTALLATION OF ADDITIONAL 1X40MVA 132/33KV TRANSFORMER AT EXISTING EHV SUBSTATION </v>
          </cell>
        </row>
      </sheetData>
      <sheetData sheetId="98">
        <row r="38">
          <cell r="A38" t="str">
            <v xml:space="preserve">ESTIMATE FOR INSTALLATION OF ADDITIONAL 1X40MVA 132/33KV TRANSFORMER AT EXISTING EHV SUBSTATION </v>
          </cell>
        </row>
      </sheetData>
      <sheetData sheetId="99">
        <row r="38">
          <cell r="A38" t="str">
            <v xml:space="preserve">ESTIMATE FOR INSTALLATION OF ADDITIONAL 1X40MVA 132/33KV TRANSFORMER AT EXISTING EHV SUBSTATION </v>
          </cell>
        </row>
      </sheetData>
      <sheetData sheetId="100">
        <row r="38">
          <cell r="A38" t="str">
            <v xml:space="preserve">ESTIMATE FOR INSTALLATION OF ADDITIONAL 1X40MVA 132/33KV TRANSFORMER AT EXISTING EHV SUBSTATION </v>
          </cell>
        </row>
      </sheetData>
      <sheetData sheetId="101">
        <row r="38">
          <cell r="A38" t="str">
            <v xml:space="preserve">ESTIMATE FOR INSTALLATION OF ADDITIONAL 1X40MVA 132/33KV TRANSFORMER AT EXISTING EHV SUBSTATION </v>
          </cell>
        </row>
      </sheetData>
      <sheetData sheetId="102">
        <row r="38">
          <cell r="A38" t="str">
            <v xml:space="preserve">ESTIMATE FOR INSTALLATION OF ADDITIONAL 1X40MVA 132/33KV TRANSFORMER AT EXISTING EHV SUBSTATION </v>
          </cell>
        </row>
      </sheetData>
      <sheetData sheetId="103">
        <row r="38">
          <cell r="A38" t="str">
            <v xml:space="preserve">ESTIMATE FOR INSTALLATION OF ADDITIONAL 1X40MVA 132/33KV TRANSFORMER AT EXISTING EHV SUBSTATION </v>
          </cell>
        </row>
      </sheetData>
      <sheetData sheetId="104">
        <row r="38">
          <cell r="A38" t="str">
            <v xml:space="preserve">ESTIMATE FOR INSTALLATION OF ADDITIONAL 1X40MVA 132/33KV TRANSFORMER AT EXISTING EHV SUBSTATION </v>
          </cell>
        </row>
      </sheetData>
      <sheetData sheetId="105">
        <row r="38">
          <cell r="A38" t="str">
            <v xml:space="preserve">ESTIMATE FOR INSTALLATION OF ADDITIONAL 1X40MVA 132/33KV TRANSFORMER AT EXISTING EHV SUBSTATION </v>
          </cell>
        </row>
      </sheetData>
      <sheetData sheetId="106">
        <row r="38">
          <cell r="A38" t="str">
            <v xml:space="preserve">ESTIMATE FOR INSTALLATION OF ADDITIONAL 1X40MVA 132/33KV TRANSFORMER AT EXISTING EHV SUBSTATION </v>
          </cell>
        </row>
      </sheetData>
      <sheetData sheetId="107">
        <row r="38">
          <cell r="A38" t="str">
            <v xml:space="preserve">ESTIMATE FOR INSTALLATION OF ADDITIONAL 1X40MVA 132/33KV TRANSFORMER AT EXISTING EHV SUBSTATION </v>
          </cell>
        </row>
      </sheetData>
      <sheetData sheetId="108">
        <row r="38">
          <cell r="A38" t="str">
            <v xml:space="preserve">ESTIMATE FOR INSTALLATION OF ADDITIONAL 1X40MVA 132/33KV TRANSFORMER AT EXISTING EHV SUBSTATION </v>
          </cell>
        </row>
      </sheetData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38">
          <cell r="A38" t="str">
            <v xml:space="preserve">ESTIMATE FOR INSTALLATION OF ADDITIONAL 1X40MVA 132/33KV TRANSFORMER AT EXISTING EHV SUBSTATION </v>
          </cell>
        </row>
      </sheetData>
      <sheetData sheetId="131">
        <row r="38">
          <cell r="A38" t="str">
            <v xml:space="preserve">ESTIMATE FOR INSTALLATION OF ADDITIONAL 1X40MVA 132/33KV TRANSFORMER AT EXISTING EHV SUBSTATION </v>
          </cell>
        </row>
      </sheetData>
      <sheetData sheetId="132">
        <row r="38">
          <cell r="A38" t="str">
            <v xml:space="preserve">ESTIMATE FOR INSTALLATION OF ADDITIONAL 1X40MVA 132/33KV TRANSFORMER AT EXISTING EHV SUBSTATION </v>
          </cell>
        </row>
      </sheetData>
      <sheetData sheetId="133">
        <row r="38">
          <cell r="A38" t="str">
            <v xml:space="preserve">ESTIMATE FOR INSTALLATION OF ADDITIONAL 1X40MVA 132/33KV TRANSFORMER AT EXISTING EHV SUBSTATION </v>
          </cell>
        </row>
      </sheetData>
      <sheetData sheetId="134">
        <row r="38">
          <cell r="A38" t="str">
            <v xml:space="preserve">ESTIMATE FOR INSTALLATION OF ADDITIONAL 1X40MVA 132/33KV TRANSFORMER AT EXISTING EHV SUBSTATION </v>
          </cell>
        </row>
      </sheetData>
      <sheetData sheetId="135">
        <row r="38">
          <cell r="A38" t="str">
            <v xml:space="preserve">ESTIMATE FOR INSTALLATION OF ADDITIONAL 1X40MVA 132/33KV TRANSFORMER AT EXISTING EHV SUBSTATION </v>
          </cell>
        </row>
      </sheetData>
      <sheetData sheetId="136">
        <row r="38">
          <cell r="A38" t="str">
            <v xml:space="preserve">ESTIMATE FOR INSTALLATION OF ADDITIONAL 1X40MVA 132/33KV TRANSFORMER AT EXISTING EHV SUBSTATION </v>
          </cell>
        </row>
      </sheetData>
      <sheetData sheetId="137">
        <row r="38">
          <cell r="A38" t="str">
            <v xml:space="preserve">ESTIMATE FOR INSTALLATION OF ADDITIONAL 1X40MVA 132/33KV TRANSFORMER AT EXISTING EHV SUBSTATION </v>
          </cell>
        </row>
      </sheetData>
      <sheetData sheetId="138">
        <row r="38">
          <cell r="A38" t="str">
            <v xml:space="preserve">ESTIMATE FOR INSTALLATION OF ADDITIONAL 1X40MVA 132/33KV TRANSFORMER AT EXISTING EHV SUBSTATION </v>
          </cell>
        </row>
      </sheetData>
      <sheetData sheetId="139">
        <row r="38">
          <cell r="A38" t="str">
            <v xml:space="preserve">ESTIMATE FOR INSTALLATION OF ADDITIONAL 1X40MVA 132/33KV TRANSFORMER AT EXISTING EHV SUBSTATION </v>
          </cell>
        </row>
      </sheetData>
      <sheetData sheetId="140">
        <row r="38">
          <cell r="A38" t="str">
            <v xml:space="preserve">ESTIMATE FOR INSTALLATION OF ADDITIONAL 1X40MVA 132/33KV TRANSFORMER AT EXISTING EHV SUBSTATION </v>
          </cell>
        </row>
      </sheetData>
      <sheetData sheetId="141">
        <row r="38">
          <cell r="A38" t="str">
            <v xml:space="preserve">ESTIMATE FOR INSTALLATION OF ADDITIONAL 1X40MVA 132/33KV TRANSFORMER AT EXISTING EHV SUBSTATION 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Edit"/>
      <sheetName val="Comparision"/>
      <sheetName val=" Shar Sub total"/>
      <sheetName val="Shar Final"/>
      <sheetName val="Exp Allo Ref"/>
      <sheetName val="final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A1">
            <v>90020100</v>
          </cell>
          <cell r="B1" t="str">
            <v>Salary - Basic</v>
          </cell>
          <cell r="C1" t="str">
            <v>Employee Remuneration</v>
          </cell>
        </row>
        <row r="2">
          <cell r="A2">
            <v>90020120</v>
          </cell>
          <cell r="B2" t="str">
            <v>Allowance - House Rent</v>
          </cell>
          <cell r="C2" t="str">
            <v>Employee Remuneration</v>
          </cell>
        </row>
        <row r="3">
          <cell r="A3">
            <v>90020140</v>
          </cell>
          <cell r="B3" t="str">
            <v>Allowance - Special</v>
          </cell>
          <cell r="C3" t="str">
            <v>Employee Remuneration</v>
          </cell>
        </row>
        <row r="4">
          <cell r="A4">
            <v>90020160</v>
          </cell>
          <cell r="B4" t="str">
            <v>Performance Pay</v>
          </cell>
          <cell r="C4" t="str">
            <v>Employee Remuneration</v>
          </cell>
        </row>
        <row r="5">
          <cell r="A5">
            <v>90020170</v>
          </cell>
          <cell r="B5" t="str">
            <v>Contribution Allowance</v>
          </cell>
          <cell r="C5" t="str">
            <v>Employee Remuneration</v>
          </cell>
        </row>
        <row r="6">
          <cell r="A6">
            <v>90020180</v>
          </cell>
          <cell r="B6" t="str">
            <v>Conveyance Allowance</v>
          </cell>
          <cell r="C6" t="str">
            <v>Employee Remuneration</v>
          </cell>
        </row>
        <row r="7">
          <cell r="A7">
            <v>90020190</v>
          </cell>
          <cell r="B7" t="str">
            <v>Other Allowance</v>
          </cell>
          <cell r="C7" t="str">
            <v>Employee Remuneration</v>
          </cell>
        </row>
        <row r="8">
          <cell r="A8">
            <v>90021000</v>
          </cell>
          <cell r="B8" t="str">
            <v>Incentive - BDE</v>
          </cell>
          <cell r="C8" t="str">
            <v>Employee Remuneration</v>
          </cell>
        </row>
        <row r="9">
          <cell r="A9">
            <v>90021100</v>
          </cell>
          <cell r="B9" t="str">
            <v>Incentive - BM</v>
          </cell>
          <cell r="C9" t="str">
            <v>Employee Remuneration</v>
          </cell>
        </row>
        <row r="10">
          <cell r="A10">
            <v>90022000</v>
          </cell>
          <cell r="B10" t="str">
            <v>Consultants' Remuneration</v>
          </cell>
          <cell r="C10" t="str">
            <v>Employee Remuneration</v>
          </cell>
        </row>
        <row r="11">
          <cell r="A11">
            <v>90040100</v>
          </cell>
          <cell r="B11" t="str">
            <v>Comp Cont - Provident Fund</v>
          </cell>
          <cell r="C11" t="str">
            <v>Employee Remuneration</v>
          </cell>
        </row>
        <row r="12">
          <cell r="A12">
            <v>90040300</v>
          </cell>
          <cell r="B12" t="str">
            <v>Comp Cont - Gratuity Trust</v>
          </cell>
          <cell r="C12" t="str">
            <v>Employee Remuneration</v>
          </cell>
        </row>
        <row r="13">
          <cell r="A13">
            <v>90040400</v>
          </cell>
          <cell r="B13" t="str">
            <v>Comp Cont - Group Insurance</v>
          </cell>
          <cell r="C13" t="str">
            <v>Employee Remuneration</v>
          </cell>
        </row>
        <row r="14">
          <cell r="A14">
            <v>90040500</v>
          </cell>
          <cell r="B14" t="str">
            <v>Comp Cont - Superannuation</v>
          </cell>
          <cell r="C14" t="str">
            <v>Employee Remuneration</v>
          </cell>
        </row>
        <row r="15">
          <cell r="A15">
            <v>90040800</v>
          </cell>
          <cell r="B15" t="str">
            <v>Leave Travel Assistance</v>
          </cell>
          <cell r="C15" t="str">
            <v>Employee Remuneration</v>
          </cell>
        </row>
        <row r="16">
          <cell r="A16">
            <v>90040900</v>
          </cell>
          <cell r="B16" t="str">
            <v>Leave Encashment</v>
          </cell>
          <cell r="C16" t="str">
            <v>Employee Remuneration</v>
          </cell>
        </row>
        <row r="17">
          <cell r="A17">
            <v>90041100</v>
          </cell>
          <cell r="B17" t="str">
            <v>Staff Medical Reimbursement</v>
          </cell>
          <cell r="C17" t="str">
            <v>Employee Remuneration</v>
          </cell>
        </row>
        <row r="18">
          <cell r="A18">
            <v>90041120</v>
          </cell>
          <cell r="B18" t="str">
            <v>Staff Medical Ins Claims</v>
          </cell>
          <cell r="C18" t="str">
            <v>Employee Remuneration</v>
          </cell>
        </row>
        <row r="19">
          <cell r="A19">
            <v>90041200</v>
          </cell>
          <cell r="B19" t="str">
            <v>Staff Welfare Exp - Food</v>
          </cell>
          <cell r="C19" t="str">
            <v>Employee Remuneration</v>
          </cell>
        </row>
        <row r="20">
          <cell r="A20">
            <v>90041500</v>
          </cell>
          <cell r="B20" t="str">
            <v>Staff Welfare Exp - Others</v>
          </cell>
          <cell r="C20" t="str">
            <v>Employee Remuneration</v>
          </cell>
        </row>
        <row r="21">
          <cell r="A21">
            <v>90041600</v>
          </cell>
          <cell r="B21" t="str">
            <v>Staff Recruitment Expenses</v>
          </cell>
          <cell r="C21" t="str">
            <v>Employee Remuneration</v>
          </cell>
        </row>
        <row r="22">
          <cell r="A22">
            <v>90060100</v>
          </cell>
          <cell r="B22" t="str">
            <v>In-House Training</v>
          </cell>
          <cell r="C22" t="str">
            <v>Traininig</v>
          </cell>
        </row>
        <row r="23">
          <cell r="A23">
            <v>90060300</v>
          </cell>
          <cell r="B23" t="str">
            <v>External Courses( In India)</v>
          </cell>
          <cell r="C23" t="str">
            <v>Traininig</v>
          </cell>
        </row>
        <row r="24">
          <cell r="A24">
            <v>90080100</v>
          </cell>
          <cell r="B24" t="str">
            <v>Temporary Staff</v>
          </cell>
          <cell r="C24" t="str">
            <v>Employee Remuneration</v>
          </cell>
        </row>
        <row r="25">
          <cell r="A25">
            <v>90080300</v>
          </cell>
          <cell r="B25" t="str">
            <v>Stipend(Trainees)</v>
          </cell>
          <cell r="C25" t="str">
            <v>Employee Remuneration</v>
          </cell>
        </row>
        <row r="26">
          <cell r="A26">
            <v>90100100</v>
          </cell>
          <cell r="B26" t="str">
            <v>Office Cars Running Costs</v>
          </cell>
          <cell r="C26" t="str">
            <v>Travel</v>
          </cell>
        </row>
        <row r="27">
          <cell r="A27">
            <v>90100120</v>
          </cell>
          <cell r="B27" t="str">
            <v>Lease Rentals - Car</v>
          </cell>
          <cell r="C27" t="str">
            <v>Travel</v>
          </cell>
        </row>
        <row r="28">
          <cell r="A28">
            <v>90100200</v>
          </cell>
          <cell r="B28" t="str">
            <v>Travelling Expenses-Local</v>
          </cell>
          <cell r="C28" t="str">
            <v>Travel</v>
          </cell>
        </row>
        <row r="29">
          <cell r="A29">
            <v>90100300</v>
          </cell>
          <cell r="B29" t="str">
            <v>Travelling Expenses-Foreign</v>
          </cell>
          <cell r="C29" t="str">
            <v>Travel</v>
          </cell>
        </row>
        <row r="30">
          <cell r="A30">
            <v>90100400</v>
          </cell>
          <cell r="B30" t="str">
            <v>Business  Development Exps</v>
          </cell>
          <cell r="C30" t="str">
            <v>Travel</v>
          </cell>
        </row>
        <row r="31">
          <cell r="A31">
            <v>90100500</v>
          </cell>
          <cell r="B31" t="str">
            <v>Conveyance</v>
          </cell>
          <cell r="C31" t="str">
            <v>Travel</v>
          </cell>
        </row>
        <row r="32">
          <cell r="A32">
            <v>90120100</v>
          </cell>
          <cell r="B32" t="str">
            <v>Computer Hardware Rental</v>
          </cell>
          <cell r="C32" t="str">
            <v>Repairs</v>
          </cell>
        </row>
        <row r="33">
          <cell r="A33">
            <v>90120300</v>
          </cell>
          <cell r="B33" t="str">
            <v>Computer Expenses</v>
          </cell>
          <cell r="C33" t="str">
            <v>Repairs</v>
          </cell>
        </row>
        <row r="34">
          <cell r="A34">
            <v>90120400</v>
          </cell>
          <cell r="B34" t="str">
            <v>Rent - Moveable Properties</v>
          </cell>
          <cell r="C34" t="str">
            <v>Rent etc.</v>
          </cell>
        </row>
        <row r="35">
          <cell r="A35">
            <v>90120500</v>
          </cell>
          <cell r="B35" t="str">
            <v>Repairs &amp; Maintenance- Othe</v>
          </cell>
          <cell r="C35" t="str">
            <v>Repairs</v>
          </cell>
        </row>
        <row r="36">
          <cell r="A36">
            <v>90120600</v>
          </cell>
          <cell r="B36" t="str">
            <v>Guest House Expenses</v>
          </cell>
          <cell r="C36" t="str">
            <v>Repairs</v>
          </cell>
        </row>
        <row r="37">
          <cell r="A37">
            <v>90140100</v>
          </cell>
          <cell r="B37" t="str">
            <v>Computer Stationery</v>
          </cell>
          <cell r="C37" t="str">
            <v>Printing &amp; Stationery</v>
          </cell>
        </row>
        <row r="38">
          <cell r="A38">
            <v>90140200</v>
          </cell>
          <cell r="B38" t="str">
            <v>Office Stationery</v>
          </cell>
          <cell r="C38" t="str">
            <v>Printing &amp; Stationery</v>
          </cell>
        </row>
        <row r="39">
          <cell r="A39">
            <v>90140300</v>
          </cell>
          <cell r="B39" t="str">
            <v>Printing</v>
          </cell>
          <cell r="C39" t="str">
            <v>Printing &amp; Stationery</v>
          </cell>
        </row>
        <row r="40">
          <cell r="A40">
            <v>90160100</v>
          </cell>
          <cell r="B40" t="str">
            <v>Legal Fees</v>
          </cell>
          <cell r="C40" t="str">
            <v>Legal &amp; Professional</v>
          </cell>
        </row>
        <row r="41">
          <cell r="A41">
            <v>90160200</v>
          </cell>
          <cell r="B41" t="str">
            <v>Auditors' -Audit</v>
          </cell>
          <cell r="C41" t="str">
            <v>Audit Fees</v>
          </cell>
        </row>
        <row r="42">
          <cell r="A42">
            <v>90160500</v>
          </cell>
          <cell r="B42" t="str">
            <v>Auditors' -Out of pocket ex</v>
          </cell>
          <cell r="C42" t="str">
            <v>General Office Expenses</v>
          </cell>
        </row>
        <row r="43">
          <cell r="A43">
            <v>90160900</v>
          </cell>
          <cell r="B43" t="str">
            <v>Consultancy Fees</v>
          </cell>
          <cell r="C43" t="str">
            <v>Legal &amp; Professional</v>
          </cell>
        </row>
        <row r="44">
          <cell r="A44">
            <v>90161000</v>
          </cell>
          <cell r="B44" t="str">
            <v>Membership and Subscription</v>
          </cell>
          <cell r="C44" t="str">
            <v>Legal &amp; Professional</v>
          </cell>
        </row>
        <row r="45">
          <cell r="A45">
            <v>90161100</v>
          </cell>
          <cell r="B45" t="str">
            <v>Professional Fees</v>
          </cell>
          <cell r="C45" t="str">
            <v>Legal &amp; Professional</v>
          </cell>
        </row>
        <row r="46">
          <cell r="A46">
            <v>90161200</v>
          </cell>
          <cell r="B46" t="str">
            <v>Medical Fees - doctors</v>
          </cell>
          <cell r="C46" t="str">
            <v>Medical Fees</v>
          </cell>
        </row>
        <row r="47">
          <cell r="A47">
            <v>90161300</v>
          </cell>
          <cell r="B47" t="str">
            <v>Medical Fees - Clinics</v>
          </cell>
          <cell r="C47" t="str">
            <v>Medical Fees</v>
          </cell>
        </row>
        <row r="48">
          <cell r="A48">
            <v>90161400</v>
          </cell>
          <cell r="B48" t="str">
            <v>Brokerage on Investments</v>
          </cell>
          <cell r="C48" t="str">
            <v>Brokerage on investments</v>
          </cell>
        </row>
        <row r="49">
          <cell r="A49">
            <v>90161450</v>
          </cell>
          <cell r="B49" t="str">
            <v>AMC Fees</v>
          </cell>
          <cell r="C49" t="str">
            <v>Brokerage on investments</v>
          </cell>
        </row>
        <row r="50">
          <cell r="A50">
            <v>90161460</v>
          </cell>
          <cell r="B50" t="str">
            <v>Custodian Fees</v>
          </cell>
          <cell r="C50" t="str">
            <v>Custodial Charges</v>
          </cell>
        </row>
        <row r="51">
          <cell r="A51">
            <v>90180300</v>
          </cell>
          <cell r="B51" t="str">
            <v>Telephone  Charges</v>
          </cell>
          <cell r="C51" t="str">
            <v>Communication</v>
          </cell>
        </row>
        <row r="52">
          <cell r="A52">
            <v>90180400</v>
          </cell>
          <cell r="B52" t="str">
            <v>Internet Charges</v>
          </cell>
          <cell r="C52" t="str">
            <v>Communication</v>
          </cell>
        </row>
        <row r="53">
          <cell r="A53">
            <v>90180500</v>
          </cell>
          <cell r="B53" t="str">
            <v>Leased Circuit  Charges</v>
          </cell>
          <cell r="C53" t="str">
            <v>Communication</v>
          </cell>
        </row>
        <row r="54">
          <cell r="A54">
            <v>90180600</v>
          </cell>
          <cell r="B54" t="str">
            <v>Telecoms Maintenance &amp; Inst</v>
          </cell>
          <cell r="C54" t="str">
            <v>Communication</v>
          </cell>
        </row>
        <row r="55">
          <cell r="A55">
            <v>90180700</v>
          </cell>
          <cell r="B55" t="str">
            <v>Mobile Phone Charges</v>
          </cell>
          <cell r="C55" t="str">
            <v>Communication</v>
          </cell>
        </row>
        <row r="56">
          <cell r="A56">
            <v>90200100</v>
          </cell>
          <cell r="B56" t="str">
            <v>Books &amp; Newspapers</v>
          </cell>
          <cell r="C56" t="str">
            <v>exp</v>
          </cell>
        </row>
        <row r="57">
          <cell r="A57">
            <v>90200200</v>
          </cell>
          <cell r="B57" t="str">
            <v>Information Services</v>
          </cell>
          <cell r="C57" t="str">
            <v>Communication</v>
          </cell>
        </row>
        <row r="58">
          <cell r="A58">
            <v>90220100</v>
          </cell>
          <cell r="B58" t="str">
            <v>Rent</v>
          </cell>
          <cell r="C58" t="str">
            <v>Rent etc.</v>
          </cell>
        </row>
        <row r="59">
          <cell r="A59">
            <v>90220200</v>
          </cell>
          <cell r="B59" t="str">
            <v>Rates &amp; Taxes</v>
          </cell>
          <cell r="C59" t="str">
            <v>Rent etc.</v>
          </cell>
        </row>
        <row r="60">
          <cell r="A60">
            <v>90220300</v>
          </cell>
          <cell r="B60" t="str">
            <v>Service Charge</v>
          </cell>
          <cell r="C60" t="str">
            <v>Rent etc.</v>
          </cell>
        </row>
        <row r="61">
          <cell r="A61">
            <v>90220400</v>
          </cell>
          <cell r="B61" t="str">
            <v>Electricity Charges</v>
          </cell>
          <cell r="C61" t="str">
            <v>Rent etc.</v>
          </cell>
        </row>
        <row r="62">
          <cell r="A62">
            <v>90220500</v>
          </cell>
          <cell r="B62" t="str">
            <v>Office Maintenance</v>
          </cell>
          <cell r="C62" t="str">
            <v>Rent etc.</v>
          </cell>
        </row>
        <row r="63">
          <cell r="A63">
            <v>90220600</v>
          </cell>
          <cell r="B63" t="str">
            <v>Reps &amp; Maintenance - Buildi</v>
          </cell>
          <cell r="C63" t="str">
            <v>Repairs</v>
          </cell>
        </row>
        <row r="64">
          <cell r="A64">
            <v>90220700</v>
          </cell>
          <cell r="B64" t="str">
            <v>Profession Tax/Filing Fee/e</v>
          </cell>
          <cell r="C64" t="str">
            <v>Rent etc.</v>
          </cell>
        </row>
        <row r="65">
          <cell r="A65">
            <v>90221000</v>
          </cell>
          <cell r="B65" t="str">
            <v>Security Charges</v>
          </cell>
          <cell r="C65" t="str">
            <v>Rent etc.</v>
          </cell>
        </row>
        <row r="66">
          <cell r="A66">
            <v>90221100</v>
          </cell>
          <cell r="B66" t="str">
            <v>Water Charges</v>
          </cell>
          <cell r="C66" t="str">
            <v>Rent etc.</v>
          </cell>
        </row>
        <row r="67">
          <cell r="A67">
            <v>90240100</v>
          </cell>
          <cell r="B67" t="str">
            <v>Advertising &amp; Promotion</v>
          </cell>
          <cell r="C67" t="str">
            <v>Advertising</v>
          </cell>
        </row>
        <row r="68">
          <cell r="A68">
            <v>90240200</v>
          </cell>
          <cell r="B68" t="str">
            <v>Advertisement- Sponsorship</v>
          </cell>
          <cell r="C68" t="str">
            <v>Advertising</v>
          </cell>
        </row>
        <row r="69">
          <cell r="A69">
            <v>90240300</v>
          </cell>
          <cell r="B69" t="str">
            <v>Media Placement</v>
          </cell>
          <cell r="C69" t="str">
            <v>Advertising</v>
          </cell>
        </row>
        <row r="70">
          <cell r="A70">
            <v>90240400</v>
          </cell>
          <cell r="B70" t="str">
            <v>Advertisement Expenses</v>
          </cell>
          <cell r="C70" t="str">
            <v>Advertising</v>
          </cell>
        </row>
        <row r="71">
          <cell r="A71">
            <v>90260100</v>
          </cell>
          <cell r="B71" t="str">
            <v>Stamp Duty</v>
          </cell>
          <cell r="C71" t="str">
            <v>Stamp Duty</v>
          </cell>
        </row>
        <row r="72">
          <cell r="A72">
            <v>90280100</v>
          </cell>
          <cell r="B72" t="str">
            <v>Postage</v>
          </cell>
          <cell r="C72" t="str">
            <v>Communication</v>
          </cell>
        </row>
        <row r="73">
          <cell r="A73">
            <v>90300100</v>
          </cell>
          <cell r="B73" t="str">
            <v>Bank Charges</v>
          </cell>
          <cell r="C73" t="str">
            <v>Bank Charges</v>
          </cell>
        </row>
        <row r="74">
          <cell r="A74">
            <v>90300500</v>
          </cell>
          <cell r="B74" t="str">
            <v>General Insurance Charges</v>
          </cell>
          <cell r="C74" t="str">
            <v>Rent etc.</v>
          </cell>
        </row>
        <row r="75">
          <cell r="A75">
            <v>90320100</v>
          </cell>
          <cell r="B75" t="str">
            <v>General Offic Expenses</v>
          </cell>
          <cell r="C75" t="str">
            <v>General Office Expenses</v>
          </cell>
        </row>
        <row r="76">
          <cell r="A76">
            <v>90320400</v>
          </cell>
          <cell r="B76" t="str">
            <v>Directors' Fees</v>
          </cell>
          <cell r="C76" t="str">
            <v>Directors Fees</v>
          </cell>
        </row>
        <row r="77">
          <cell r="A77">
            <v>90320700</v>
          </cell>
          <cell r="B77" t="str">
            <v>Donations</v>
          </cell>
          <cell r="C77" t="str">
            <v>Advertising</v>
          </cell>
        </row>
        <row r="78">
          <cell r="A78">
            <v>90321200</v>
          </cell>
          <cell r="B78" t="str">
            <v>Presentation Articles Exps</v>
          </cell>
          <cell r="C78" t="str">
            <v>Presentation Articles</v>
          </cell>
        </row>
        <row r="79">
          <cell r="A79">
            <v>90321800</v>
          </cell>
          <cell r="B79" t="str">
            <v>Exgratia payments</v>
          </cell>
          <cell r="C79" t="str">
            <v>Exgratia</v>
          </cell>
        </row>
        <row r="80">
          <cell r="A80">
            <v>90321900</v>
          </cell>
          <cell r="B80" t="str">
            <v>Bad Debts / Write off</v>
          </cell>
          <cell r="C80" t="str">
            <v>Bad Debts w/o</v>
          </cell>
        </row>
        <row r="81">
          <cell r="A81">
            <v>90325500</v>
          </cell>
          <cell r="B81" t="str">
            <v>Agents Training Expenses</v>
          </cell>
          <cell r="C81" t="str">
            <v>Agents Training</v>
          </cell>
        </row>
        <row r="82">
          <cell r="A82">
            <v>90327000</v>
          </cell>
          <cell r="B82" t="str">
            <v>Referral Fees</v>
          </cell>
          <cell r="C82" t="str">
            <v>Referral Fees</v>
          </cell>
        </row>
      </sheetData>
      <sheetData sheetId="6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ause 9"/>
      <sheetName val="CLause 12"/>
      <sheetName val="CLause 14"/>
      <sheetName val="CLause 14(i)"/>
      <sheetName val="CLause 17(h)"/>
      <sheetName val="CLause 18"/>
      <sheetName val="Clause 21"/>
      <sheetName val="Clause 26"/>
      <sheetName val="CLause 27"/>
      <sheetName val="CLause 28"/>
      <sheetName val="Clause 32"/>
      <sheetName val="Annexure-I"/>
      <sheetName val="Challan"/>
      <sheetName val="Form"/>
    </sheetNames>
    <sheetDataSet>
      <sheetData sheetId="0" refreshError="1">
        <row r="1">
          <cell r="A1">
            <v>1</v>
          </cell>
        </row>
        <row r="2">
          <cell r="A2" t="str">
            <v>Moet Hennessy India Pvt Ltd</v>
          </cell>
        </row>
        <row r="3">
          <cell r="A3" t="str">
            <v>Previous Year Ended on March 31, 2005</v>
          </cell>
        </row>
        <row r="4">
          <cell r="A4" t="str">
            <v>Assessment Year 2005-2006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evenue-Invoicewise"/>
      <sheetName val="PoC Revenue"/>
      <sheetName val="working For PoC INR"/>
      <sheetName val="PoC_Revenue"/>
      <sheetName val="working_For_PoC_INR"/>
      <sheetName val="????(?????)"/>
      <sheetName val="DREXPJUL"/>
      <sheetName val="A"/>
      <sheetName val="Information"/>
      <sheetName val="Clause 9"/>
      <sheetName val="PARAMETRES"/>
      <sheetName val="RATIOS"/>
      <sheetName val="Assumption"/>
      <sheetName val="Input"/>
      <sheetName val="calc"/>
      <sheetName val="APAC"/>
      <sheetName val="ASMO"/>
      <sheetName val="LKUP"/>
      <sheetName val="EMEA"/>
      <sheetName val="Hist Actuals"/>
      <sheetName val="IJKK"/>
      <sheetName val="WW"/>
      <sheetName val="Lead"/>
      <sheetName val="____(_____)"/>
      <sheetName val="Live Share Price"/>
      <sheetName val="Inv - Revenue registry for PoC"/>
      <sheetName val="BM"/>
      <sheetName val="Scoping"/>
      <sheetName val="List of risks"/>
      <sheetName val="Sum-07"/>
      <sheetName val="ActualCapex"/>
      <sheetName val="BudgetCapex"/>
      <sheetName val="Fct0+12Capex"/>
      <sheetName val="TB"/>
      <sheetName val="A0744339"/>
      <sheetName val="Cover "/>
    </sheetNames>
    <sheetDataSet>
      <sheetData sheetId="0" refreshError="1"/>
      <sheetData sheetId="1" refreshError="1">
        <row r="3">
          <cell r="L3">
            <v>-0.01</v>
          </cell>
        </row>
        <row r="440">
          <cell r="L440">
            <v>0.01</v>
          </cell>
        </row>
        <row r="441">
          <cell r="L441">
            <v>0.01</v>
          </cell>
        </row>
        <row r="442">
          <cell r="L442">
            <v>0.01</v>
          </cell>
        </row>
        <row r="443">
          <cell r="L443">
            <v>4.6585753880208358E-3</v>
          </cell>
        </row>
        <row r="444">
          <cell r="L444">
            <v>0.36</v>
          </cell>
        </row>
        <row r="445">
          <cell r="L445">
            <v>1.4551915228366852E-11</v>
          </cell>
        </row>
        <row r="446">
          <cell r="L446">
            <v>5.0000000119325705E-3</v>
          </cell>
        </row>
        <row r="447">
          <cell r="L447">
            <v>0.01</v>
          </cell>
        </row>
        <row r="448">
          <cell r="L448">
            <v>1.1433976469561458E-3</v>
          </cell>
        </row>
        <row r="449">
          <cell r="L449">
            <v>1.0000000009313226E-2</v>
          </cell>
        </row>
        <row r="450">
          <cell r="L450">
            <v>0.01</v>
          </cell>
        </row>
        <row r="451">
          <cell r="L451">
            <v>0.01</v>
          </cell>
        </row>
        <row r="452">
          <cell r="L452">
            <v>0.01</v>
          </cell>
        </row>
        <row r="453">
          <cell r="L453">
            <v>49411.24361765309</v>
          </cell>
        </row>
        <row r="454">
          <cell r="L454">
            <v>0.01</v>
          </cell>
        </row>
        <row r="455">
          <cell r="L455">
            <v>0.01</v>
          </cell>
        </row>
        <row r="456">
          <cell r="L456">
            <v>0.01</v>
          </cell>
        </row>
        <row r="457">
          <cell r="L457">
            <v>3.7916402744258448E-2</v>
          </cell>
        </row>
        <row r="458">
          <cell r="L458">
            <v>1.0000000002037268E-2</v>
          </cell>
        </row>
        <row r="459">
          <cell r="L459">
            <v>7.2092249244519735E-3</v>
          </cell>
        </row>
        <row r="460">
          <cell r="L460">
            <v>0.01</v>
          </cell>
        </row>
        <row r="461">
          <cell r="L461">
            <v>2.3283064365386963E-10</v>
          </cell>
        </row>
        <row r="462">
          <cell r="L462">
            <v>2.5216192007064819E-3</v>
          </cell>
        </row>
        <row r="463">
          <cell r="L463">
            <v>972163.41241434216</v>
          </cell>
        </row>
        <row r="464">
          <cell r="L464">
            <v>4.5469797914847732E-3</v>
          </cell>
        </row>
        <row r="465">
          <cell r="L465">
            <v>1.0000000002037268E-2</v>
          </cell>
        </row>
        <row r="466">
          <cell r="L466">
            <v>1.862645149230957E-9</v>
          </cell>
        </row>
        <row r="467">
          <cell r="L467">
            <v>3.0044373124837875E-3</v>
          </cell>
        </row>
        <row r="468">
          <cell r="L468">
            <v>603.93522578416741</v>
          </cell>
        </row>
        <row r="469">
          <cell r="L469">
            <v>0.01</v>
          </cell>
        </row>
        <row r="470">
          <cell r="L470">
            <v>9.9999998835846784E-3</v>
          </cell>
        </row>
        <row r="471">
          <cell r="L471">
            <v>6.5483618527650833E-11</v>
          </cell>
        </row>
        <row r="472">
          <cell r="L472">
            <v>2.4556356947869062E-11</v>
          </cell>
        </row>
        <row r="473">
          <cell r="L473">
            <v>1.0000000009313226E-2</v>
          </cell>
        </row>
        <row r="474">
          <cell r="L474">
            <v>4.3707703152904287E-3</v>
          </cell>
        </row>
        <row r="475">
          <cell r="L475">
            <v>2024655.0122354142</v>
          </cell>
        </row>
        <row r="476">
          <cell r="L476">
            <v>2.8857070021786058E-3</v>
          </cell>
        </row>
        <row r="477">
          <cell r="L477">
            <v>1.0000000009313226E-2</v>
          </cell>
        </row>
        <row r="478">
          <cell r="L478">
            <v>9.9999998835846784E-3</v>
          </cell>
        </row>
        <row r="479">
          <cell r="L479">
            <v>0.01</v>
          </cell>
        </row>
        <row r="480">
          <cell r="L480">
            <v>0.01</v>
          </cell>
        </row>
        <row r="481">
          <cell r="L481">
            <v>9.9999999890860638E-3</v>
          </cell>
        </row>
        <row r="482">
          <cell r="L482">
            <v>1.0000000009313226E-2</v>
          </cell>
        </row>
        <row r="483">
          <cell r="L483">
            <v>3.4633298637345433E-3</v>
          </cell>
        </row>
        <row r="484">
          <cell r="L484">
            <v>0.01</v>
          </cell>
        </row>
        <row r="485">
          <cell r="L485">
            <v>1.9999999869032763E-2</v>
          </cell>
        </row>
        <row r="486">
          <cell r="L486">
            <v>9.9999999563442545E-3</v>
          </cell>
        </row>
        <row r="487">
          <cell r="L487">
            <v>1.5678917989134789E-3</v>
          </cell>
        </row>
        <row r="488">
          <cell r="L488">
            <v>0.43000000342726707</v>
          </cell>
        </row>
        <row r="489">
          <cell r="L489">
            <v>6.5563488751649857E-3</v>
          </cell>
        </row>
        <row r="490">
          <cell r="L490">
            <v>0.01</v>
          </cell>
        </row>
        <row r="491">
          <cell r="L491">
            <v>7.2759576141834259E-12</v>
          </cell>
        </row>
        <row r="492">
          <cell r="L492">
            <v>0.01</v>
          </cell>
        </row>
        <row r="493">
          <cell r="L493">
            <v>0.01</v>
          </cell>
        </row>
        <row r="494">
          <cell r="L494">
            <v>0.02</v>
          </cell>
        </row>
        <row r="495">
          <cell r="L495">
            <v>0.01</v>
          </cell>
        </row>
        <row r="496">
          <cell r="L496">
            <v>0.01</v>
          </cell>
        </row>
        <row r="497">
          <cell r="L497">
            <v>1.0000000000218279E-2</v>
          </cell>
        </row>
        <row r="498">
          <cell r="L498">
            <v>6.006305679329671E-2</v>
          </cell>
        </row>
        <row r="499">
          <cell r="L499">
            <v>2.2453028941527009E-3</v>
          </cell>
        </row>
        <row r="500">
          <cell r="L500">
            <v>1.0000000009313226E-2</v>
          </cell>
        </row>
        <row r="501">
          <cell r="L501">
            <v>1735.4834964248512</v>
          </cell>
        </row>
        <row r="502">
          <cell r="L502">
            <v>0.01</v>
          </cell>
        </row>
        <row r="503">
          <cell r="L503">
            <v>0.01</v>
          </cell>
        </row>
        <row r="504">
          <cell r="L504">
            <v>0.02</v>
          </cell>
        </row>
        <row r="505">
          <cell r="L505">
            <v>0.02</v>
          </cell>
        </row>
        <row r="506">
          <cell r="L506">
            <v>9.9999975645914674E-3</v>
          </cell>
        </row>
        <row r="507">
          <cell r="L507">
            <v>8.7311491370201111E-11</v>
          </cell>
        </row>
        <row r="508">
          <cell r="L508">
            <v>970000.01</v>
          </cell>
        </row>
        <row r="509">
          <cell r="L509">
            <v>5.4569682106375694E-12</v>
          </cell>
        </row>
        <row r="510">
          <cell r="L510">
            <v>0.01</v>
          </cell>
        </row>
        <row r="511">
          <cell r="L511">
            <v>4.3006694177165627E-3</v>
          </cell>
        </row>
        <row r="512">
          <cell r="L512">
            <v>1.0000000009313226E-2</v>
          </cell>
        </row>
        <row r="513">
          <cell r="L513">
            <v>1.1641532182693481E-10</v>
          </cell>
        </row>
        <row r="514">
          <cell r="L514">
            <v>3444503.3546009394</v>
          </cell>
        </row>
        <row r="515">
          <cell r="L515">
            <v>43497.01</v>
          </cell>
        </row>
        <row r="516">
          <cell r="L516">
            <v>1.0000000009313226E-2</v>
          </cell>
        </row>
        <row r="517">
          <cell r="L517">
            <v>0.02</v>
          </cell>
        </row>
        <row r="518">
          <cell r="L518">
            <v>1.0000000242143869E-2</v>
          </cell>
        </row>
        <row r="519">
          <cell r="L519">
            <v>5.2345344447530806E-3</v>
          </cell>
        </row>
        <row r="520">
          <cell r="L520">
            <v>0.01</v>
          </cell>
        </row>
        <row r="521">
          <cell r="L521">
            <v>0.01</v>
          </cell>
        </row>
        <row r="522">
          <cell r="L522">
            <v>12694.26</v>
          </cell>
        </row>
        <row r="523">
          <cell r="L523">
            <v>0.01</v>
          </cell>
        </row>
        <row r="524">
          <cell r="L524">
            <v>0.01</v>
          </cell>
        </row>
        <row r="525">
          <cell r="L525">
            <v>2.5465851649641991E-11</v>
          </cell>
        </row>
        <row r="526">
          <cell r="L526">
            <v>0.01</v>
          </cell>
        </row>
        <row r="527">
          <cell r="L527">
            <v>4.4986278517171741E-3</v>
          </cell>
        </row>
        <row r="528">
          <cell r="L528">
            <v>221726.64718965394</v>
          </cell>
        </row>
        <row r="529">
          <cell r="L529">
            <v>0.01</v>
          </cell>
        </row>
        <row r="530">
          <cell r="L530">
            <v>0.01</v>
          </cell>
        </row>
        <row r="531">
          <cell r="L531">
            <v>0.01</v>
          </cell>
        </row>
        <row r="532">
          <cell r="L532">
            <v>1.0000000021136657E-2</v>
          </cell>
        </row>
        <row r="533">
          <cell r="L533">
            <v>0.01</v>
          </cell>
        </row>
        <row r="534">
          <cell r="L534">
            <v>3065311.5184347969</v>
          </cell>
        </row>
        <row r="535">
          <cell r="L535">
            <v>1.546140993013978E-11</v>
          </cell>
        </row>
        <row r="536">
          <cell r="L536">
            <v>1.0004441719502211E-11</v>
          </cell>
        </row>
        <row r="537">
          <cell r="L537">
            <v>1.4551915228366852E-11</v>
          </cell>
        </row>
        <row r="538">
          <cell r="L538">
            <v>0.01</v>
          </cell>
        </row>
        <row r="539">
          <cell r="L539">
            <v>2.9125309774826746E-3</v>
          </cell>
        </row>
        <row r="540">
          <cell r="L540">
            <v>0.01</v>
          </cell>
        </row>
        <row r="541">
          <cell r="L541">
            <v>7.2759576141834259E-12</v>
          </cell>
        </row>
        <row r="542">
          <cell r="L542">
            <v>9.7738264594227076E-3</v>
          </cell>
        </row>
        <row r="543">
          <cell r="L543">
            <v>7.2759576141834259E-11</v>
          </cell>
        </row>
        <row r="544">
          <cell r="L544">
            <v>0.01</v>
          </cell>
        </row>
        <row r="545">
          <cell r="L545">
            <v>0.01</v>
          </cell>
        </row>
        <row r="546">
          <cell r="L546">
            <v>1.0000000009313226E-2</v>
          </cell>
        </row>
        <row r="547">
          <cell r="L547">
            <v>0.02</v>
          </cell>
        </row>
        <row r="548">
          <cell r="L548">
            <v>0.01</v>
          </cell>
        </row>
        <row r="549">
          <cell r="L549">
            <v>0.01</v>
          </cell>
        </row>
        <row r="550">
          <cell r="L550">
            <v>102452.63669843948</v>
          </cell>
        </row>
        <row r="551">
          <cell r="L551">
            <v>1.4551915228366852E-11</v>
          </cell>
        </row>
        <row r="552">
          <cell r="L552">
            <v>0.01</v>
          </cell>
        </row>
        <row r="553">
          <cell r="L553">
            <v>1.3333332957699895E-2</v>
          </cell>
        </row>
        <row r="554">
          <cell r="L554">
            <v>9.9999999983992893E-3</v>
          </cell>
        </row>
        <row r="555">
          <cell r="L555">
            <v>0.01</v>
          </cell>
        </row>
        <row r="556">
          <cell r="L556">
            <v>0.01</v>
          </cell>
        </row>
        <row r="557">
          <cell r="L557">
            <v>5.4569682106375694E-11</v>
          </cell>
        </row>
        <row r="558">
          <cell r="L558">
            <v>1968599.0808617698</v>
          </cell>
        </row>
        <row r="559">
          <cell r="L559">
            <v>3.637978807091713E-12</v>
          </cell>
        </row>
        <row r="560">
          <cell r="L560">
            <v>1.0913936421275139E-10</v>
          </cell>
        </row>
        <row r="561">
          <cell r="L561">
            <v>0.01</v>
          </cell>
        </row>
        <row r="562">
          <cell r="L562">
            <v>7.2759576141834259E-12</v>
          </cell>
        </row>
        <row r="563">
          <cell r="L563">
            <v>9.3132257461547852E-10</v>
          </cell>
        </row>
        <row r="564">
          <cell r="L564">
            <v>0.01</v>
          </cell>
        </row>
        <row r="565">
          <cell r="L565">
            <v>0.01</v>
          </cell>
        </row>
        <row r="566">
          <cell r="L566">
            <v>0.01</v>
          </cell>
        </row>
        <row r="567">
          <cell r="L567">
            <v>9.9999999511055648E-3</v>
          </cell>
        </row>
        <row r="568">
          <cell r="L568">
            <v>0.01</v>
          </cell>
        </row>
        <row r="569">
          <cell r="L569">
            <v>0.31000000005587935</v>
          </cell>
        </row>
        <row r="570">
          <cell r="L570">
            <v>78055.206563748201</v>
          </cell>
        </row>
        <row r="571">
          <cell r="L571">
            <v>1.4551915228366852E-10</v>
          </cell>
        </row>
        <row r="572">
          <cell r="L572">
            <v>3.3342719225402107E-3</v>
          </cell>
        </row>
        <row r="573">
          <cell r="L573">
            <v>224000</v>
          </cell>
        </row>
        <row r="574">
          <cell r="L574">
            <v>0.01</v>
          </cell>
        </row>
        <row r="575">
          <cell r="L575">
            <v>3.8007177645340562E-3</v>
          </cell>
        </row>
        <row r="576">
          <cell r="L576">
            <v>0.01</v>
          </cell>
        </row>
        <row r="577">
          <cell r="L577">
            <v>7.2759576141834259E-12</v>
          </cell>
        </row>
        <row r="578">
          <cell r="L578">
            <v>425000</v>
          </cell>
        </row>
        <row r="579">
          <cell r="L579">
            <v>0.01</v>
          </cell>
        </row>
        <row r="580">
          <cell r="L580">
            <v>55407.132961727679</v>
          </cell>
        </row>
        <row r="581">
          <cell r="L581">
            <v>4.3146447278559208E-3</v>
          </cell>
        </row>
        <row r="582">
          <cell r="L582">
            <v>2.7284841053187847E-11</v>
          </cell>
        </row>
        <row r="583">
          <cell r="L583">
            <v>3.637978807091713E-12</v>
          </cell>
        </row>
        <row r="584">
          <cell r="L584">
            <v>9.9999999695319277E-3</v>
          </cell>
        </row>
        <row r="585">
          <cell r="L585">
            <v>3877.8656776087864</v>
          </cell>
        </row>
        <row r="586">
          <cell r="L586">
            <v>1.0000000009313226E-2</v>
          </cell>
        </row>
        <row r="587">
          <cell r="L587">
            <v>9.9999999947613105E-3</v>
          </cell>
        </row>
        <row r="588">
          <cell r="L588">
            <v>8.7955615599639714E-3</v>
          </cell>
        </row>
        <row r="589">
          <cell r="L589">
            <v>0.01</v>
          </cell>
        </row>
        <row r="590">
          <cell r="L590">
            <v>0.01</v>
          </cell>
        </row>
        <row r="591">
          <cell r="L591">
            <v>13282.743791282934</v>
          </cell>
        </row>
        <row r="592">
          <cell r="L592">
            <v>9.9999999893043423E-3</v>
          </cell>
        </row>
        <row r="593">
          <cell r="L593">
            <v>138755.65579171199</v>
          </cell>
        </row>
        <row r="594">
          <cell r="L594">
            <v>1.4551915228366852E-11</v>
          </cell>
        </row>
        <row r="595">
          <cell r="L595">
            <v>0.01</v>
          </cell>
        </row>
        <row r="596">
          <cell r="L596">
            <v>1.4551915228366852E-11</v>
          </cell>
        </row>
        <row r="597">
          <cell r="L597">
            <v>9.9999999947613105E-3</v>
          </cell>
        </row>
        <row r="598">
          <cell r="L598">
            <v>2.2512138484671596E-3</v>
          </cell>
        </row>
        <row r="599">
          <cell r="L599">
            <v>9.9999999947613105E-3</v>
          </cell>
        </row>
        <row r="600">
          <cell r="L600">
            <v>9.0949470177292824E-13</v>
          </cell>
        </row>
        <row r="601">
          <cell r="L601">
            <v>1.5440152164956089E-3</v>
          </cell>
        </row>
        <row r="602">
          <cell r="L602">
            <v>9.9999999947613105E-3</v>
          </cell>
        </row>
        <row r="603">
          <cell r="L603">
            <v>273163.68</v>
          </cell>
        </row>
        <row r="604">
          <cell r="L604">
            <v>7.2759576141834259E-12</v>
          </cell>
        </row>
        <row r="605">
          <cell r="L605">
            <v>1.0000000002037268E-2</v>
          </cell>
        </row>
        <row r="606">
          <cell r="L606">
            <v>1.3763063005171716E-2</v>
          </cell>
        </row>
        <row r="607">
          <cell r="L607">
            <v>9.9999997764825821E-3</v>
          </cell>
        </row>
        <row r="608">
          <cell r="L608">
            <v>9185.8367596519529</v>
          </cell>
        </row>
        <row r="609">
          <cell r="L609">
            <v>26544.006486504135</v>
          </cell>
        </row>
        <row r="610">
          <cell r="L610">
            <v>1.0000000002037268E-2</v>
          </cell>
        </row>
        <row r="611">
          <cell r="L611">
            <v>1.0000000002037268E-2</v>
          </cell>
        </row>
        <row r="612">
          <cell r="L612">
            <v>2.4726210976950824E-3</v>
          </cell>
        </row>
        <row r="613">
          <cell r="L613">
            <v>9.9999999802093953E-3</v>
          </cell>
        </row>
        <row r="614">
          <cell r="L614">
            <v>1.0000000009313226E-2</v>
          </cell>
        </row>
        <row r="615">
          <cell r="L615">
            <v>7.2759576141834259E-12</v>
          </cell>
        </row>
        <row r="616">
          <cell r="L616">
            <v>500000</v>
          </cell>
        </row>
        <row r="617">
          <cell r="L617">
            <v>1.7149513587355614E-4</v>
          </cell>
        </row>
        <row r="618">
          <cell r="L618">
            <v>2.4207116919569671E-2</v>
          </cell>
        </row>
        <row r="619">
          <cell r="L619">
            <v>36768.679853921785</v>
          </cell>
        </row>
        <row r="620">
          <cell r="L620">
            <v>1.0000000002037268E-2</v>
          </cell>
        </row>
        <row r="621">
          <cell r="L621">
            <v>1.0000000009313226E-2</v>
          </cell>
        </row>
        <row r="622">
          <cell r="L622">
            <v>4.3136806925758719E-4</v>
          </cell>
        </row>
        <row r="623">
          <cell r="L623">
            <v>1.0000000009313226E-2</v>
          </cell>
        </row>
        <row r="624">
          <cell r="L624">
            <v>5425000</v>
          </cell>
        </row>
        <row r="625">
          <cell r="L625">
            <v>54709.367688865226</v>
          </cell>
        </row>
        <row r="626">
          <cell r="L626">
            <v>21815.715695108782</v>
          </cell>
        </row>
        <row r="627">
          <cell r="L627">
            <v>5.6284652382601053E-3</v>
          </cell>
        </row>
        <row r="628">
          <cell r="L628">
            <v>2.0000000000436557E-2</v>
          </cell>
        </row>
        <row r="629">
          <cell r="L629">
            <v>9.9999999947613105E-3</v>
          </cell>
        </row>
        <row r="630">
          <cell r="L630">
            <v>2904677.9909873633</v>
          </cell>
        </row>
        <row r="631">
          <cell r="L631">
            <v>1.0000000009313226E-2</v>
          </cell>
        </row>
        <row r="632">
          <cell r="L632">
            <v>5437.2405953802881</v>
          </cell>
        </row>
        <row r="633">
          <cell r="L633">
            <v>7.6702286023646593E-3</v>
          </cell>
        </row>
        <row r="634">
          <cell r="L634">
            <v>1.0000000002037268E-2</v>
          </cell>
        </row>
        <row r="635">
          <cell r="L635">
            <v>2254358.2235999815</v>
          </cell>
        </row>
        <row r="636">
          <cell r="L636">
            <v>461477.04753668467</v>
          </cell>
        </row>
        <row r="637">
          <cell r="L637">
            <v>170484.17753981426</v>
          </cell>
        </row>
        <row r="638">
          <cell r="L638">
            <v>1.0000000002037268E-2</v>
          </cell>
        </row>
        <row r="639">
          <cell r="L639">
            <v>174845.1861238312</v>
          </cell>
        </row>
        <row r="640">
          <cell r="L640">
            <v>2.7184360078535974E-3</v>
          </cell>
        </row>
        <row r="641">
          <cell r="L641">
            <v>9.6643667784519494E-3</v>
          </cell>
        </row>
        <row r="642">
          <cell r="L642">
            <v>19630.650135587086</v>
          </cell>
        </row>
        <row r="643">
          <cell r="L643">
            <v>3.637978807091713E-12</v>
          </cell>
        </row>
        <row r="644">
          <cell r="L644">
            <v>1.0000000009313226E-2</v>
          </cell>
        </row>
        <row r="645">
          <cell r="L645">
            <v>7.3302823584526777E-3</v>
          </cell>
        </row>
        <row r="646">
          <cell r="L646">
            <v>1.0000000009313226E-2</v>
          </cell>
        </row>
        <row r="647">
          <cell r="L647">
            <v>1.4551915228366852E-11</v>
          </cell>
        </row>
        <row r="648">
          <cell r="L648">
            <v>27186.878006475046</v>
          </cell>
        </row>
        <row r="649">
          <cell r="L649">
            <v>16275.000746902835</v>
          </cell>
        </row>
        <row r="650">
          <cell r="L650">
            <v>44527.75</v>
          </cell>
        </row>
        <row r="651">
          <cell r="L651">
            <v>4.8444806598126888E-3</v>
          </cell>
        </row>
        <row r="652">
          <cell r="L652">
            <v>3692.6769805514195</v>
          </cell>
        </row>
        <row r="653">
          <cell r="L653">
            <v>420487.04619201366</v>
          </cell>
        </row>
        <row r="654">
          <cell r="L654">
            <v>2.4335265625268221E-3</v>
          </cell>
        </row>
        <row r="655">
          <cell r="L655">
            <v>5.1952739886473864E-4</v>
          </cell>
        </row>
        <row r="656">
          <cell r="L656">
            <v>2577885.1458808305</v>
          </cell>
        </row>
        <row r="657">
          <cell r="L657">
            <v>19990.280940470198</v>
          </cell>
        </row>
        <row r="658">
          <cell r="L658">
            <v>1.6292874788632616E-3</v>
          </cell>
        </row>
        <row r="659">
          <cell r="L659">
            <v>30246.460480283677</v>
          </cell>
        </row>
        <row r="660">
          <cell r="L660">
            <v>11033.91272433073</v>
          </cell>
        </row>
        <row r="661">
          <cell r="L661">
            <v>21087.768817549862</v>
          </cell>
        </row>
        <row r="662">
          <cell r="L662">
            <v>20454.779725139844</v>
          </cell>
        </row>
        <row r="663">
          <cell r="L663">
            <v>1.3510919350665063E-2</v>
          </cell>
        </row>
        <row r="664">
          <cell r="L664">
            <v>3.582516364986077E-3</v>
          </cell>
        </row>
        <row r="665">
          <cell r="L665">
            <v>2.6083385455422103E-3</v>
          </cell>
        </row>
        <row r="666">
          <cell r="L666">
            <v>2446.1541013932438</v>
          </cell>
        </row>
        <row r="667">
          <cell r="L667">
            <v>7.5388271070551127E-3</v>
          </cell>
        </row>
        <row r="668">
          <cell r="L668">
            <v>390309.48171116703</v>
          </cell>
        </row>
        <row r="669">
          <cell r="L669">
            <v>41634.992745170486</v>
          </cell>
        </row>
        <row r="670">
          <cell r="L670">
            <v>1.0000000009313226E-2</v>
          </cell>
        </row>
        <row r="671">
          <cell r="L671">
            <v>8.8232960406458005E-3</v>
          </cell>
        </row>
        <row r="672">
          <cell r="L672">
            <v>36918.480000000003</v>
          </cell>
        </row>
        <row r="673">
          <cell r="L673">
            <v>4.2414749041199684E-3</v>
          </cell>
        </row>
        <row r="674">
          <cell r="L674">
            <v>240000</v>
          </cell>
        </row>
        <row r="675">
          <cell r="L675">
            <v>2.5686705484986305E-3</v>
          </cell>
        </row>
        <row r="676">
          <cell r="L676">
            <v>210221.95233528689</v>
          </cell>
        </row>
        <row r="677">
          <cell r="L677">
            <v>27813.779360815883</v>
          </cell>
        </row>
        <row r="678">
          <cell r="L678">
            <v>70615.862437024713</v>
          </cell>
        </row>
        <row r="679">
          <cell r="L679">
            <v>1.0000000000218279E-2</v>
          </cell>
        </row>
        <row r="680">
          <cell r="L680">
            <v>776332.6</v>
          </cell>
        </row>
        <row r="681">
          <cell r="L681">
            <v>178200</v>
          </cell>
        </row>
        <row r="682">
          <cell r="L682">
            <v>95076.689035765856</v>
          </cell>
        </row>
        <row r="683">
          <cell r="L683">
            <v>14042.82</v>
          </cell>
        </row>
        <row r="684">
          <cell r="L684">
            <v>1.0000000009313226E-2</v>
          </cell>
        </row>
        <row r="685">
          <cell r="L685">
            <v>7.7531890419777483E-3</v>
          </cell>
        </row>
        <row r="686">
          <cell r="L686">
            <v>312960</v>
          </cell>
        </row>
        <row r="687">
          <cell r="L687">
            <v>33642.97</v>
          </cell>
        </row>
        <row r="688">
          <cell r="L688">
            <v>1.4603241870645434E-3</v>
          </cell>
        </row>
        <row r="689">
          <cell r="L689">
            <v>1.0000000002037268E-2</v>
          </cell>
        </row>
        <row r="690">
          <cell r="L690">
            <v>1.0000000002037268E-2</v>
          </cell>
        </row>
        <row r="691">
          <cell r="L691">
            <v>3.1573092564940453E-3</v>
          </cell>
        </row>
        <row r="692">
          <cell r="L692">
            <v>32632.955126847723</v>
          </cell>
        </row>
        <row r="693">
          <cell r="L693">
            <v>1.7917490222316701E-3</v>
          </cell>
        </row>
        <row r="694">
          <cell r="L694">
            <v>9048.2635949861724</v>
          </cell>
        </row>
        <row r="695">
          <cell r="L695">
            <v>17653.520953601954</v>
          </cell>
        </row>
        <row r="696">
          <cell r="L696">
            <v>1.0421883947856259E-2</v>
          </cell>
        </row>
        <row r="697">
          <cell r="L697">
            <v>262543.48460680438</v>
          </cell>
        </row>
        <row r="698">
          <cell r="L698">
            <v>117857.85062249337</v>
          </cell>
        </row>
        <row r="699">
          <cell r="L699">
            <v>2.8313303482718766E-3</v>
          </cell>
        </row>
        <row r="700">
          <cell r="L700">
            <v>1.0000000002037268E-2</v>
          </cell>
        </row>
        <row r="701">
          <cell r="L701">
            <v>1.3291195151396096E-2</v>
          </cell>
        </row>
        <row r="702">
          <cell r="L702">
            <v>9.9999999947613105E-3</v>
          </cell>
        </row>
        <row r="703">
          <cell r="L703">
            <v>1561360.7550130635</v>
          </cell>
        </row>
        <row r="704">
          <cell r="L704">
            <v>2.8757145482813939E-3</v>
          </cell>
        </row>
        <row r="705">
          <cell r="L705">
            <v>1.18004341784399E-2</v>
          </cell>
        </row>
        <row r="706">
          <cell r="L706">
            <v>1.0000000002037268E-2</v>
          </cell>
        </row>
        <row r="707">
          <cell r="L707">
            <v>8452.3665946930414</v>
          </cell>
        </row>
        <row r="708">
          <cell r="L708">
            <v>29785.439999999999</v>
          </cell>
        </row>
        <row r="709">
          <cell r="L709">
            <v>2.3995220835786313E-3</v>
          </cell>
        </row>
        <row r="710">
          <cell r="L710">
            <v>67117.675227124739</v>
          </cell>
        </row>
        <row r="711">
          <cell r="L711">
            <v>3299.9534236098698</v>
          </cell>
        </row>
        <row r="712">
          <cell r="L712">
            <v>1.1792761797551066E-2</v>
          </cell>
        </row>
        <row r="713">
          <cell r="L713">
            <v>21992.093584598202</v>
          </cell>
        </row>
        <row r="714">
          <cell r="L714">
            <v>154197.56496490887</v>
          </cell>
        </row>
        <row r="715">
          <cell r="L715">
            <v>1.243837657966651E-3</v>
          </cell>
        </row>
        <row r="716">
          <cell r="L716">
            <v>2.9707368230447173E-4</v>
          </cell>
        </row>
        <row r="717">
          <cell r="L717">
            <v>3972.9928414752649</v>
          </cell>
        </row>
        <row r="718">
          <cell r="L718">
            <v>46516.60894399797</v>
          </cell>
        </row>
        <row r="719">
          <cell r="L719">
            <v>1682.97</v>
          </cell>
        </row>
        <row r="720">
          <cell r="L720">
            <v>9.9999999983992893E-3</v>
          </cell>
        </row>
        <row r="721">
          <cell r="L721">
            <v>10740</v>
          </cell>
        </row>
        <row r="722">
          <cell r="L722">
            <v>3.5958020780526567E-3</v>
          </cell>
        </row>
        <row r="723">
          <cell r="L723">
            <v>1.0000000009313226E-2</v>
          </cell>
        </row>
        <row r="724">
          <cell r="L724">
            <v>4.4483598321676254E-3</v>
          </cell>
        </row>
        <row r="725">
          <cell r="L725">
            <v>1.1863632389577106E-3</v>
          </cell>
        </row>
        <row r="726">
          <cell r="L726">
            <v>1.260965548135573E-2</v>
          </cell>
        </row>
        <row r="727">
          <cell r="L727">
            <v>1.0921325811068527E-3</v>
          </cell>
        </row>
        <row r="728">
          <cell r="L728">
            <v>120000</v>
          </cell>
        </row>
        <row r="729">
          <cell r="L729">
            <v>35201.627487431164</v>
          </cell>
        </row>
        <row r="730">
          <cell r="L730">
            <v>5802.9229278179409</v>
          </cell>
        </row>
        <row r="731">
          <cell r="L731">
            <v>9892.7307093290292</v>
          </cell>
        </row>
        <row r="732">
          <cell r="L732">
            <v>7.9693526495248079E-3</v>
          </cell>
        </row>
        <row r="733">
          <cell r="L733">
            <v>1.0000000002037268E-2</v>
          </cell>
        </row>
        <row r="734">
          <cell r="L734">
            <v>2.9418529902613955E-3</v>
          </cell>
        </row>
        <row r="735">
          <cell r="L735">
            <v>9.2910965395276435E-3</v>
          </cell>
        </row>
        <row r="736">
          <cell r="L736">
            <v>6189.22</v>
          </cell>
        </row>
        <row r="737">
          <cell r="L737">
            <v>4.3491732212714851E-3</v>
          </cell>
        </row>
        <row r="738">
          <cell r="L738">
            <v>1.7777047214622144E-3</v>
          </cell>
        </row>
        <row r="739">
          <cell r="L739">
            <v>31660.70419336039</v>
          </cell>
        </row>
        <row r="740">
          <cell r="L740">
            <v>4.963517563737696E-3</v>
          </cell>
        </row>
        <row r="741">
          <cell r="L741">
            <v>10788.121138229679</v>
          </cell>
        </row>
        <row r="742">
          <cell r="L742">
            <v>3.0684714001836255E-3</v>
          </cell>
        </row>
        <row r="743">
          <cell r="L743">
            <v>6.8767936172662303E-3</v>
          </cell>
        </row>
        <row r="744">
          <cell r="L744">
            <v>5901.45</v>
          </cell>
        </row>
        <row r="745">
          <cell r="L745">
            <v>4051.5561040055472</v>
          </cell>
        </row>
        <row r="746">
          <cell r="L746">
            <v>4.619428887963295E-3</v>
          </cell>
        </row>
        <row r="747">
          <cell r="L747">
            <v>1.0290822247043252E-2</v>
          </cell>
        </row>
        <row r="748">
          <cell r="L748">
            <v>26782.790457303054</v>
          </cell>
        </row>
        <row r="749">
          <cell r="L749">
            <v>46896.959999999999</v>
          </cell>
        </row>
        <row r="750">
          <cell r="L750">
            <v>8754.2266076888918</v>
          </cell>
        </row>
        <row r="751">
          <cell r="L751">
            <v>42635.697693618276</v>
          </cell>
        </row>
        <row r="752">
          <cell r="L752">
            <v>64134.061140950769</v>
          </cell>
        </row>
        <row r="753">
          <cell r="L753">
            <v>2.0456210731936153E-3</v>
          </cell>
        </row>
        <row r="754">
          <cell r="L754">
            <v>1.9961699945270084E-3</v>
          </cell>
        </row>
        <row r="755">
          <cell r="L755">
            <v>6280.4980368704855</v>
          </cell>
        </row>
        <row r="756">
          <cell r="L756">
            <v>55662.11</v>
          </cell>
        </row>
        <row r="757">
          <cell r="L757">
            <v>2.1517957538890187E-3</v>
          </cell>
        </row>
        <row r="758">
          <cell r="L758">
            <v>3.0124702898319811E-3</v>
          </cell>
        </row>
        <row r="759">
          <cell r="L759">
            <v>111000</v>
          </cell>
        </row>
        <row r="760">
          <cell r="L760">
            <v>4.2179234187642578E-3</v>
          </cell>
        </row>
        <row r="761">
          <cell r="L761">
            <v>2.2973148516030051E-3</v>
          </cell>
        </row>
        <row r="762">
          <cell r="L762">
            <v>302166.68</v>
          </cell>
        </row>
        <row r="763">
          <cell r="L763">
            <v>9.9473150476114824E-4</v>
          </cell>
        </row>
        <row r="764">
          <cell r="L764">
            <v>63.971137713437201</v>
          </cell>
        </row>
        <row r="765">
          <cell r="L765">
            <v>54784.6</v>
          </cell>
        </row>
        <row r="766">
          <cell r="L766">
            <v>1.1073015681176912E-2</v>
          </cell>
        </row>
        <row r="767">
          <cell r="L767">
            <v>8.8261395285371691E-4</v>
          </cell>
        </row>
        <row r="768">
          <cell r="L768">
            <v>4.4060905856895261E-3</v>
          </cell>
        </row>
        <row r="769">
          <cell r="L769">
            <v>57755.208200456458</v>
          </cell>
        </row>
        <row r="770">
          <cell r="L770">
            <v>60380.930000000168</v>
          </cell>
        </row>
        <row r="771">
          <cell r="L771">
            <v>20719.386621646088</v>
          </cell>
        </row>
        <row r="772">
          <cell r="L772">
            <v>3.2337170705432072E-4</v>
          </cell>
        </row>
        <row r="773">
          <cell r="L773">
            <v>37969.394555823535</v>
          </cell>
        </row>
        <row r="774">
          <cell r="L774">
            <v>2.2899321993463673E-3</v>
          </cell>
        </row>
        <row r="775">
          <cell r="L775">
            <v>4.2496027890592813E-4</v>
          </cell>
        </row>
        <row r="776">
          <cell r="L776">
            <v>26801.853240989141</v>
          </cell>
        </row>
        <row r="777">
          <cell r="L777">
            <v>44133.89</v>
          </cell>
        </row>
        <row r="778">
          <cell r="L778">
            <v>1.8570282263681293E-3</v>
          </cell>
        </row>
        <row r="779">
          <cell r="L779">
            <v>1.2056180094077718E-4</v>
          </cell>
        </row>
        <row r="780">
          <cell r="L780">
            <v>514.47</v>
          </cell>
        </row>
        <row r="781">
          <cell r="L781">
            <v>21380.21</v>
          </cell>
        </row>
        <row r="782">
          <cell r="L782">
            <v>9381.7773573616796</v>
          </cell>
        </row>
        <row r="783">
          <cell r="L783">
            <v>1026.3</v>
          </cell>
        </row>
        <row r="784">
          <cell r="L784">
            <v>198644.57811500266</v>
          </cell>
        </row>
        <row r="785">
          <cell r="L785">
            <v>3.2275464327540249E-3</v>
          </cell>
        </row>
        <row r="786">
          <cell r="L786">
            <v>9.3282020498008933E-4</v>
          </cell>
        </row>
        <row r="787">
          <cell r="L787">
            <v>554129.93000000005</v>
          </cell>
        </row>
        <row r="788">
          <cell r="L788">
            <v>5864.25</v>
          </cell>
        </row>
        <row r="789">
          <cell r="L789">
            <v>16236.77</v>
          </cell>
        </row>
        <row r="790">
          <cell r="L790">
            <v>32031.98</v>
          </cell>
        </row>
        <row r="791">
          <cell r="L791">
            <v>694.25</v>
          </cell>
        </row>
        <row r="792">
          <cell r="L792">
            <v>26488.29</v>
          </cell>
        </row>
        <row r="793">
          <cell r="L793">
            <v>5370.99</v>
          </cell>
        </row>
        <row r="794">
          <cell r="L794">
            <v>2472000</v>
          </cell>
        </row>
        <row r="795">
          <cell r="L795">
            <v>22276.959999999999</v>
          </cell>
        </row>
        <row r="796">
          <cell r="L796">
            <v>1322.52</v>
          </cell>
        </row>
        <row r="797">
          <cell r="L797">
            <v>14018.53</v>
          </cell>
        </row>
        <row r="798">
          <cell r="L798">
            <v>200000</v>
          </cell>
        </row>
        <row r="799">
          <cell r="L799">
            <v>3007.39</v>
          </cell>
        </row>
        <row r="800">
          <cell r="L800">
            <v>8340</v>
          </cell>
        </row>
        <row r="801">
          <cell r="L801">
            <v>14970.76</v>
          </cell>
        </row>
        <row r="802">
          <cell r="L802">
            <v>8821.74</v>
          </cell>
        </row>
        <row r="803">
          <cell r="L803">
            <v>52634.59</v>
          </cell>
        </row>
        <row r="804">
          <cell r="L804">
            <v>768532.57</v>
          </cell>
        </row>
        <row r="805">
          <cell r="L805">
            <v>180997.23</v>
          </cell>
        </row>
        <row r="806">
          <cell r="L806">
            <v>27800.99</v>
          </cell>
        </row>
        <row r="807">
          <cell r="L807">
            <v>395.73</v>
          </cell>
        </row>
        <row r="808">
          <cell r="L808">
            <v>269165.67</v>
          </cell>
        </row>
        <row r="809">
          <cell r="L809">
            <v>71478.03</v>
          </cell>
        </row>
        <row r="810">
          <cell r="L810">
            <v>15950.47</v>
          </cell>
        </row>
        <row r="811">
          <cell r="L811">
            <v>1323900</v>
          </cell>
        </row>
        <row r="812">
          <cell r="L812">
            <v>9026.1000000000058</v>
          </cell>
        </row>
        <row r="813">
          <cell r="L813">
            <v>2987.65</v>
          </cell>
        </row>
        <row r="814">
          <cell r="L814">
            <v>10311.02</v>
          </cell>
        </row>
        <row r="815">
          <cell r="L815">
            <v>20076.27</v>
          </cell>
        </row>
        <row r="816">
          <cell r="L816">
            <v>4842.51</v>
          </cell>
        </row>
        <row r="817">
          <cell r="L817">
            <v>9037.58</v>
          </cell>
        </row>
        <row r="818">
          <cell r="L818">
            <v>10203</v>
          </cell>
        </row>
        <row r="819">
          <cell r="L819">
            <v>49811.18</v>
          </cell>
        </row>
        <row r="820">
          <cell r="L820">
            <v>6620.69</v>
          </cell>
        </row>
        <row r="821">
          <cell r="L821">
            <v>15623.43</v>
          </cell>
        </row>
        <row r="822">
          <cell r="L822">
            <v>280288.55</v>
          </cell>
        </row>
        <row r="823">
          <cell r="L823">
            <v>80054.62</v>
          </cell>
        </row>
        <row r="824">
          <cell r="L824">
            <v>1293174.57</v>
          </cell>
        </row>
        <row r="825">
          <cell r="L825">
            <v>960027.92</v>
          </cell>
        </row>
        <row r="826">
          <cell r="L826">
            <v>27356.77</v>
          </cell>
        </row>
        <row r="827">
          <cell r="L827">
            <v>6405.8</v>
          </cell>
        </row>
        <row r="828">
          <cell r="L828">
            <v>17402.73</v>
          </cell>
        </row>
        <row r="829">
          <cell r="L829">
            <v>22806.79</v>
          </cell>
        </row>
        <row r="830">
          <cell r="L830">
            <v>21954.48</v>
          </cell>
        </row>
        <row r="831">
          <cell r="L831">
            <v>174400</v>
          </cell>
        </row>
        <row r="832">
          <cell r="L832">
            <v>34159.660000000003</v>
          </cell>
        </row>
        <row r="833">
          <cell r="L833">
            <v>16743.150000000001</v>
          </cell>
        </row>
        <row r="834">
          <cell r="L834">
            <v>1925.16</v>
          </cell>
        </row>
        <row r="835">
          <cell r="L835">
            <v>11910.79</v>
          </cell>
        </row>
        <row r="836">
          <cell r="L836">
            <v>200776.39</v>
          </cell>
        </row>
        <row r="837">
          <cell r="L837">
            <v>2451.69</v>
          </cell>
        </row>
        <row r="838">
          <cell r="L838">
            <v>10412.99</v>
          </cell>
        </row>
        <row r="839">
          <cell r="L839">
            <v>271750</v>
          </cell>
        </row>
        <row r="840">
          <cell r="L840">
            <v>-230000</v>
          </cell>
        </row>
        <row r="841">
          <cell r="L841">
            <v>-13000</v>
          </cell>
        </row>
        <row r="842">
          <cell r="L842">
            <v>-24760</v>
          </cell>
        </row>
        <row r="843">
          <cell r="L843">
            <v>-10771</v>
          </cell>
        </row>
        <row r="844">
          <cell r="L844">
            <v>-55272.67</v>
          </cell>
        </row>
        <row r="845">
          <cell r="L845">
            <v>-2000000</v>
          </cell>
        </row>
        <row r="846">
          <cell r="L846">
            <v>-22100</v>
          </cell>
        </row>
        <row r="847">
          <cell r="L847">
            <v>-16350</v>
          </cell>
        </row>
        <row r="848">
          <cell r="L848">
            <v>-10000</v>
          </cell>
        </row>
        <row r="849">
          <cell r="L849">
            <v>-2000000</v>
          </cell>
        </row>
        <row r="850">
          <cell r="L850">
            <v>-448</v>
          </cell>
        </row>
        <row r="851">
          <cell r="L851">
            <v>-1056</v>
          </cell>
        </row>
        <row r="852">
          <cell r="L852">
            <v>-6600</v>
          </cell>
        </row>
        <row r="853">
          <cell r="L853">
            <v>-672</v>
          </cell>
        </row>
        <row r="854">
          <cell r="L854">
            <v>-1056</v>
          </cell>
        </row>
        <row r="855">
          <cell r="L855">
            <v>-147916.66</v>
          </cell>
        </row>
        <row r="856">
          <cell r="L856">
            <v>-66453.75</v>
          </cell>
        </row>
        <row r="857">
          <cell r="L857">
            <v>-10000</v>
          </cell>
        </row>
        <row r="858">
          <cell r="L858">
            <v>-8800</v>
          </cell>
        </row>
        <row r="859">
          <cell r="L859">
            <v>-10000</v>
          </cell>
        </row>
        <row r="860">
          <cell r="L860">
            <v>-2240000</v>
          </cell>
        </row>
        <row r="861">
          <cell r="L861">
            <v>-78880</v>
          </cell>
        </row>
        <row r="862">
          <cell r="L862">
            <v>-10000000</v>
          </cell>
        </row>
        <row r="863">
          <cell r="L863">
            <v>-2500000</v>
          </cell>
        </row>
        <row r="864">
          <cell r="L864">
            <v>-10771</v>
          </cell>
        </row>
        <row r="865">
          <cell r="L865">
            <v>-78880</v>
          </cell>
        </row>
        <row r="866">
          <cell r="L866">
            <v>-13000</v>
          </cell>
        </row>
        <row r="867">
          <cell r="L867">
            <v>-2500000</v>
          </cell>
        </row>
        <row r="868">
          <cell r="L868">
            <v>-10000</v>
          </cell>
        </row>
        <row r="869">
          <cell r="L869">
            <v>-10000</v>
          </cell>
        </row>
        <row r="870">
          <cell r="L870">
            <v>-230000</v>
          </cell>
        </row>
        <row r="871">
          <cell r="L871">
            <v>-55272.67</v>
          </cell>
        </row>
        <row r="872">
          <cell r="L872">
            <v>-2000000</v>
          </cell>
        </row>
        <row r="873">
          <cell r="L873">
            <v>-24760</v>
          </cell>
        </row>
        <row r="874">
          <cell r="L874">
            <v>-1056</v>
          </cell>
        </row>
        <row r="875">
          <cell r="L875">
            <v>-1056</v>
          </cell>
        </row>
        <row r="876">
          <cell r="L876">
            <v>-672</v>
          </cell>
        </row>
        <row r="877">
          <cell r="L877">
            <v>-448</v>
          </cell>
        </row>
        <row r="878">
          <cell r="L878">
            <v>-6600</v>
          </cell>
        </row>
        <row r="879">
          <cell r="L879">
            <v>-10000</v>
          </cell>
        </row>
        <row r="880">
          <cell r="L880">
            <v>-2000000</v>
          </cell>
        </row>
        <row r="881">
          <cell r="L881">
            <v>-8800</v>
          </cell>
        </row>
        <row r="882">
          <cell r="L882">
            <v>-2240000</v>
          </cell>
        </row>
        <row r="883">
          <cell r="L883">
            <v>-147916.66</v>
          </cell>
        </row>
        <row r="884">
          <cell r="L884">
            <v>-66453.75</v>
          </cell>
        </row>
        <row r="885">
          <cell r="L885">
            <v>-16350</v>
          </cell>
        </row>
        <row r="886">
          <cell r="L886">
            <v>-22100</v>
          </cell>
        </row>
        <row r="887">
          <cell r="L887">
            <v>-10000000</v>
          </cell>
        </row>
        <row r="888">
          <cell r="L888">
            <v>78055</v>
          </cell>
        </row>
        <row r="889">
          <cell r="L889">
            <v>78880</v>
          </cell>
        </row>
        <row r="890">
          <cell r="L890">
            <v>2500000</v>
          </cell>
        </row>
        <row r="891">
          <cell r="L891">
            <v>10000</v>
          </cell>
        </row>
        <row r="892">
          <cell r="L892">
            <v>1056</v>
          </cell>
        </row>
        <row r="893">
          <cell r="L893">
            <v>1056</v>
          </cell>
        </row>
        <row r="894">
          <cell r="L894">
            <v>672</v>
          </cell>
        </row>
        <row r="895">
          <cell r="L895">
            <v>448</v>
          </cell>
        </row>
        <row r="896">
          <cell r="L896">
            <v>6600</v>
          </cell>
        </row>
        <row r="897">
          <cell r="L897">
            <v>10000</v>
          </cell>
        </row>
        <row r="898">
          <cell r="L898">
            <v>2000000</v>
          </cell>
        </row>
        <row r="899">
          <cell r="L899">
            <v>8800</v>
          </cell>
        </row>
        <row r="900">
          <cell r="L900">
            <v>2240000</v>
          </cell>
        </row>
        <row r="901">
          <cell r="L901">
            <v>147916.66</v>
          </cell>
        </row>
        <row r="902">
          <cell r="L902">
            <v>66453.75</v>
          </cell>
        </row>
        <row r="903">
          <cell r="L903">
            <v>10000000</v>
          </cell>
        </row>
        <row r="904">
          <cell r="L904">
            <v>2000000</v>
          </cell>
        </row>
        <row r="905">
          <cell r="L905">
            <v>230000</v>
          </cell>
        </row>
        <row r="906">
          <cell r="L906">
            <v>55272.67</v>
          </cell>
        </row>
        <row r="907">
          <cell r="L907">
            <v>-78055</v>
          </cell>
        </row>
        <row r="908">
          <cell r="L908">
            <v>22100</v>
          </cell>
        </row>
        <row r="909">
          <cell r="L909">
            <v>16350</v>
          </cell>
        </row>
        <row r="910">
          <cell r="L910">
            <v>10771</v>
          </cell>
        </row>
        <row r="911">
          <cell r="L911">
            <v>13000</v>
          </cell>
        </row>
        <row r="912">
          <cell r="L912">
            <v>24760</v>
          </cell>
        </row>
        <row r="913">
          <cell r="L913">
            <v>62400.49</v>
          </cell>
        </row>
        <row r="914">
          <cell r="L914">
            <v>-19990.28</v>
          </cell>
        </row>
        <row r="915">
          <cell r="L915">
            <v>-95076.69</v>
          </cell>
        </row>
        <row r="916">
          <cell r="L916">
            <v>-9381.7800000000007</v>
          </cell>
        </row>
        <row r="917">
          <cell r="L917">
            <v>34640</v>
          </cell>
        </row>
        <row r="918">
          <cell r="L918">
            <v>4734000</v>
          </cell>
        </row>
        <row r="919">
          <cell r="L919">
            <v>1118700</v>
          </cell>
        </row>
        <row r="920">
          <cell r="L920">
            <v>2665625</v>
          </cell>
        </row>
        <row r="921">
          <cell r="L921">
            <v>996000</v>
          </cell>
        </row>
        <row r="922">
          <cell r="L922">
            <v>750000</v>
          </cell>
        </row>
        <row r="923">
          <cell r="L923">
            <v>900000</v>
          </cell>
        </row>
        <row r="924">
          <cell r="L924">
            <v>1200000</v>
          </cell>
        </row>
        <row r="925">
          <cell r="L925">
            <v>380695</v>
          </cell>
        </row>
        <row r="926">
          <cell r="L926">
            <v>200000</v>
          </cell>
        </row>
        <row r="927">
          <cell r="L927">
            <v>500000</v>
          </cell>
        </row>
        <row r="928">
          <cell r="L928">
            <v>750000</v>
          </cell>
        </row>
        <row r="929">
          <cell r="L929">
            <v>360000</v>
          </cell>
        </row>
        <row r="930">
          <cell r="L930">
            <v>380000</v>
          </cell>
        </row>
        <row r="931">
          <cell r="L931">
            <v>1440000</v>
          </cell>
        </row>
        <row r="932">
          <cell r="L932">
            <v>220000</v>
          </cell>
        </row>
        <row r="933">
          <cell r="L933">
            <v>160000</v>
          </cell>
        </row>
        <row r="934">
          <cell r="L934">
            <v>440000</v>
          </cell>
        </row>
        <row r="935">
          <cell r="L935">
            <v>320000</v>
          </cell>
        </row>
        <row r="936">
          <cell r="L936">
            <v>-4734000</v>
          </cell>
        </row>
        <row r="937">
          <cell r="L937">
            <v>3360000</v>
          </cell>
        </row>
        <row r="938">
          <cell r="L938">
            <v>310000</v>
          </cell>
        </row>
        <row r="939">
          <cell r="L939">
            <v>300000</v>
          </cell>
        </row>
        <row r="940">
          <cell r="L940">
            <v>358750</v>
          </cell>
        </row>
        <row r="941">
          <cell r="L941">
            <v>2756250</v>
          </cell>
        </row>
        <row r="942">
          <cell r="L942">
            <v>125000</v>
          </cell>
        </row>
        <row r="943">
          <cell r="L943">
            <v>1800000</v>
          </cell>
        </row>
        <row r="944">
          <cell r="L944">
            <v>1400000</v>
          </cell>
        </row>
        <row r="945">
          <cell r="L945">
            <v>200000</v>
          </cell>
        </row>
        <row r="946">
          <cell r="L946">
            <v>87500</v>
          </cell>
        </row>
        <row r="947">
          <cell r="L947">
            <v>175000</v>
          </cell>
        </row>
        <row r="948">
          <cell r="L948">
            <v>125000</v>
          </cell>
        </row>
        <row r="949">
          <cell r="L949">
            <v>10000000</v>
          </cell>
        </row>
        <row r="950">
          <cell r="L950">
            <v>575000</v>
          </cell>
        </row>
        <row r="951">
          <cell r="L951">
            <v>4734000</v>
          </cell>
        </row>
        <row r="952">
          <cell r="L952">
            <v>600000</v>
          </cell>
        </row>
        <row r="953">
          <cell r="L953">
            <v>150000</v>
          </cell>
        </row>
        <row r="954">
          <cell r="L954">
            <v>350000</v>
          </cell>
        </row>
        <row r="955">
          <cell r="L955">
            <v>787037</v>
          </cell>
        </row>
        <row r="956">
          <cell r="L956">
            <v>220000</v>
          </cell>
        </row>
        <row r="957">
          <cell r="L957">
            <v>2130000</v>
          </cell>
        </row>
        <row r="958">
          <cell r="L958">
            <v>2027775</v>
          </cell>
        </row>
        <row r="959">
          <cell r="L959">
            <v>120000</v>
          </cell>
        </row>
        <row r="960">
          <cell r="L960">
            <v>200000</v>
          </cell>
        </row>
        <row r="961">
          <cell r="L961">
            <v>374000</v>
          </cell>
        </row>
        <row r="962">
          <cell r="L962">
            <v>120000</v>
          </cell>
        </row>
        <row r="963">
          <cell r="L963">
            <v>1400000</v>
          </cell>
        </row>
        <row r="964">
          <cell r="L964">
            <v>600000</v>
          </cell>
        </row>
        <row r="965">
          <cell r="L965">
            <v>600000</v>
          </cell>
        </row>
        <row r="966">
          <cell r="L966">
            <v>128000</v>
          </cell>
        </row>
        <row r="967">
          <cell r="L967">
            <v>735000</v>
          </cell>
        </row>
        <row r="968">
          <cell r="L968">
            <v>850000</v>
          </cell>
        </row>
        <row r="969">
          <cell r="L969">
            <v>300000</v>
          </cell>
        </row>
        <row r="970">
          <cell r="L970">
            <v>750000</v>
          </cell>
        </row>
        <row r="971">
          <cell r="L971">
            <v>540000</v>
          </cell>
        </row>
        <row r="972">
          <cell r="L972">
            <v>6700000</v>
          </cell>
        </row>
        <row r="973">
          <cell r="L973">
            <v>187500</v>
          </cell>
        </row>
        <row r="974">
          <cell r="L974">
            <v>755000</v>
          </cell>
        </row>
        <row r="975">
          <cell r="L975">
            <v>3605000</v>
          </cell>
        </row>
        <row r="976">
          <cell r="L976">
            <v>318750</v>
          </cell>
        </row>
        <row r="977">
          <cell r="L977">
            <v>220000</v>
          </cell>
        </row>
        <row r="978">
          <cell r="L978">
            <v>160000</v>
          </cell>
        </row>
        <row r="979">
          <cell r="L979">
            <v>3120000</v>
          </cell>
        </row>
        <row r="980">
          <cell r="L980">
            <v>480000</v>
          </cell>
        </row>
        <row r="981">
          <cell r="L981">
            <v>25000</v>
          </cell>
        </row>
        <row r="982">
          <cell r="L982">
            <v>100000</v>
          </cell>
        </row>
        <row r="983">
          <cell r="L983">
            <v>400000</v>
          </cell>
        </row>
        <row r="984">
          <cell r="L984">
            <v>86000</v>
          </cell>
        </row>
        <row r="985">
          <cell r="L985">
            <v>1267200</v>
          </cell>
        </row>
        <row r="986">
          <cell r="L986">
            <v>440000</v>
          </cell>
        </row>
        <row r="987">
          <cell r="L987">
            <v>125000</v>
          </cell>
        </row>
        <row r="988">
          <cell r="L988">
            <v>1000000</v>
          </cell>
        </row>
        <row r="989">
          <cell r="L989">
            <v>3801600</v>
          </cell>
        </row>
        <row r="990">
          <cell r="L990">
            <v>1320000</v>
          </cell>
        </row>
        <row r="991">
          <cell r="L991">
            <v>102000</v>
          </cell>
        </row>
        <row r="992">
          <cell r="L992">
            <v>1800000</v>
          </cell>
        </row>
        <row r="993">
          <cell r="L993">
            <v>3750000</v>
          </cell>
        </row>
        <row r="994">
          <cell r="L994">
            <v>20000</v>
          </cell>
        </row>
        <row r="995">
          <cell r="L995">
            <v>575000</v>
          </cell>
        </row>
        <row r="996">
          <cell r="L996">
            <v>777778</v>
          </cell>
        </row>
        <row r="997">
          <cell r="L997">
            <v>352000</v>
          </cell>
        </row>
        <row r="998">
          <cell r="L998">
            <v>360000</v>
          </cell>
        </row>
        <row r="999">
          <cell r="L999">
            <v>85000</v>
          </cell>
        </row>
        <row r="1000">
          <cell r="L1000">
            <v>1000000</v>
          </cell>
        </row>
        <row r="1001">
          <cell r="L1001">
            <v>205000</v>
          </cell>
        </row>
        <row r="1002">
          <cell r="L1002">
            <v>50000</v>
          </cell>
        </row>
        <row r="1003">
          <cell r="L1003">
            <v>147100</v>
          </cell>
        </row>
        <row r="1004">
          <cell r="L1004">
            <v>-102000</v>
          </cell>
        </row>
        <row r="1005">
          <cell r="L1005">
            <v>250000</v>
          </cell>
        </row>
        <row r="1006">
          <cell r="L1006">
            <v>41900</v>
          </cell>
        </row>
        <row r="1007">
          <cell r="L1007">
            <v>47500</v>
          </cell>
        </row>
        <row r="1008">
          <cell r="L1008">
            <v>900000</v>
          </cell>
        </row>
        <row r="1009">
          <cell r="L1009">
            <v>125000</v>
          </cell>
        </row>
        <row r="1010">
          <cell r="L1010">
            <v>783300</v>
          </cell>
        </row>
        <row r="1011">
          <cell r="L1011">
            <v>374000</v>
          </cell>
        </row>
        <row r="1012">
          <cell r="L1012">
            <v>390000</v>
          </cell>
        </row>
        <row r="1013">
          <cell r="L1013">
            <v>2250000</v>
          </cell>
        </row>
        <row r="1014">
          <cell r="L1014">
            <v>116640</v>
          </cell>
        </row>
        <row r="1015">
          <cell r="L1015">
            <v>495000</v>
          </cell>
        </row>
        <row r="1016">
          <cell r="L1016">
            <v>330000</v>
          </cell>
        </row>
        <row r="1017">
          <cell r="L1017">
            <v>480000</v>
          </cell>
        </row>
        <row r="1018">
          <cell r="L1018">
            <v>360000</v>
          </cell>
        </row>
        <row r="1019">
          <cell r="L1019">
            <v>180000</v>
          </cell>
        </row>
        <row r="1020">
          <cell r="L1020">
            <v>900000</v>
          </cell>
        </row>
        <row r="1021">
          <cell r="L1021">
            <v>125000</v>
          </cell>
        </row>
        <row r="1022">
          <cell r="L1022">
            <v>616500</v>
          </cell>
        </row>
        <row r="1023">
          <cell r="L1023">
            <v>500000</v>
          </cell>
        </row>
        <row r="1024">
          <cell r="L1024">
            <v>102000</v>
          </cell>
        </row>
        <row r="1025">
          <cell r="L1025">
            <v>75000</v>
          </cell>
        </row>
        <row r="1026">
          <cell r="L1026">
            <v>550000</v>
          </cell>
        </row>
        <row r="1027">
          <cell r="L1027">
            <v>147500</v>
          </cell>
        </row>
        <row r="1028">
          <cell r="L1028">
            <v>262500</v>
          </cell>
        </row>
        <row r="1029">
          <cell r="L1029">
            <v>480000</v>
          </cell>
        </row>
        <row r="1030">
          <cell r="L1030">
            <v>935000</v>
          </cell>
        </row>
        <row r="1031">
          <cell r="L1031">
            <v>1530000</v>
          </cell>
        </row>
        <row r="1032">
          <cell r="L1032">
            <v>760000</v>
          </cell>
        </row>
        <row r="1033">
          <cell r="L1033">
            <v>1500000</v>
          </cell>
        </row>
        <row r="1034">
          <cell r="L1034">
            <v>220000</v>
          </cell>
        </row>
        <row r="1035">
          <cell r="L1035">
            <v>100000</v>
          </cell>
        </row>
        <row r="1036">
          <cell r="L1036">
            <v>-360000</v>
          </cell>
        </row>
        <row r="1037">
          <cell r="L1037">
            <v>-480000</v>
          </cell>
        </row>
        <row r="1038">
          <cell r="L1038">
            <v>495000</v>
          </cell>
        </row>
        <row r="1039">
          <cell r="L1039">
            <v>75000</v>
          </cell>
        </row>
        <row r="1040">
          <cell r="L1040">
            <v>935000</v>
          </cell>
        </row>
        <row r="1041">
          <cell r="L1041">
            <v>1781250</v>
          </cell>
        </row>
        <row r="1042">
          <cell r="L1042">
            <v>175000</v>
          </cell>
        </row>
        <row r="1043">
          <cell r="L1043">
            <v>175000</v>
          </cell>
        </row>
        <row r="1044">
          <cell r="L1044">
            <v>200000</v>
          </cell>
        </row>
        <row r="1045">
          <cell r="L1045">
            <v>160000</v>
          </cell>
        </row>
        <row r="1046">
          <cell r="L1046">
            <v>880000</v>
          </cell>
        </row>
        <row r="1047">
          <cell r="L1047">
            <v>480000</v>
          </cell>
        </row>
        <row r="1048">
          <cell r="L1048">
            <v>1250000</v>
          </cell>
        </row>
        <row r="1049">
          <cell r="L1049">
            <v>1250000</v>
          </cell>
        </row>
        <row r="1050">
          <cell r="L1050">
            <v>996000</v>
          </cell>
        </row>
        <row r="1051">
          <cell r="L1051">
            <v>200000</v>
          </cell>
        </row>
        <row r="1052">
          <cell r="L1052">
            <v>9534500</v>
          </cell>
        </row>
        <row r="1053">
          <cell r="L1053">
            <v>480000</v>
          </cell>
        </row>
        <row r="1054">
          <cell r="L1054">
            <v>360000</v>
          </cell>
        </row>
        <row r="1055">
          <cell r="L1055">
            <v>258000</v>
          </cell>
        </row>
        <row r="1056">
          <cell r="L1056">
            <v>172000</v>
          </cell>
        </row>
        <row r="1057">
          <cell r="L1057">
            <v>1600000</v>
          </cell>
        </row>
        <row r="1058">
          <cell r="L1058">
            <v>1015452</v>
          </cell>
        </row>
        <row r="1059">
          <cell r="L1059">
            <v>374000</v>
          </cell>
        </row>
        <row r="1060">
          <cell r="L1060">
            <v>100000</v>
          </cell>
        </row>
        <row r="1061">
          <cell r="L1061">
            <v>339900</v>
          </cell>
        </row>
        <row r="1062">
          <cell r="L1062">
            <v>204000</v>
          </cell>
        </row>
        <row r="1063">
          <cell r="L1063">
            <v>12000</v>
          </cell>
        </row>
        <row r="1064">
          <cell r="L1064">
            <v>500000</v>
          </cell>
        </row>
        <row r="1065">
          <cell r="L1065">
            <v>111000</v>
          </cell>
        </row>
        <row r="1066">
          <cell r="L1066">
            <v>700000</v>
          </cell>
        </row>
        <row r="1067">
          <cell r="L1067">
            <v>1550000</v>
          </cell>
        </row>
        <row r="1068">
          <cell r="L1068">
            <v>2664000</v>
          </cell>
        </row>
        <row r="1069">
          <cell r="L1069">
            <v>87500</v>
          </cell>
        </row>
        <row r="1070">
          <cell r="L1070">
            <v>125000</v>
          </cell>
        </row>
        <row r="1071">
          <cell r="L1071">
            <v>50000</v>
          </cell>
        </row>
        <row r="1072">
          <cell r="L1072">
            <v>70000</v>
          </cell>
        </row>
        <row r="1073">
          <cell r="L1073">
            <v>760000</v>
          </cell>
        </row>
        <row r="1074">
          <cell r="L1074">
            <v>125000</v>
          </cell>
        </row>
        <row r="1075">
          <cell r="L1075">
            <v>318750</v>
          </cell>
        </row>
        <row r="1076">
          <cell r="L1076">
            <v>352000</v>
          </cell>
        </row>
        <row r="1077">
          <cell r="L1077">
            <v>34000</v>
          </cell>
        </row>
        <row r="1078">
          <cell r="L1078">
            <v>360000</v>
          </cell>
        </row>
        <row r="1079">
          <cell r="L1079">
            <v>12000</v>
          </cell>
        </row>
        <row r="1080">
          <cell r="L1080">
            <v>55809</v>
          </cell>
        </row>
        <row r="1081">
          <cell r="L1081">
            <v>4008000</v>
          </cell>
        </row>
        <row r="1082">
          <cell r="L1082">
            <v>9700000</v>
          </cell>
        </row>
        <row r="1083">
          <cell r="L1083">
            <v>600000</v>
          </cell>
        </row>
        <row r="1084">
          <cell r="L1084">
            <v>700000</v>
          </cell>
        </row>
        <row r="1085">
          <cell r="L1085">
            <v>500000</v>
          </cell>
        </row>
        <row r="1086">
          <cell r="L1086">
            <v>300000</v>
          </cell>
        </row>
        <row r="1087">
          <cell r="L1087">
            <v>1000000</v>
          </cell>
        </row>
        <row r="1088">
          <cell r="L1088">
            <v>840000</v>
          </cell>
        </row>
        <row r="1089">
          <cell r="L1089">
            <v>1580000</v>
          </cell>
        </row>
        <row r="1090">
          <cell r="L1090">
            <v>300000</v>
          </cell>
        </row>
        <row r="1091">
          <cell r="L1091">
            <v>50000</v>
          </cell>
        </row>
        <row r="1092">
          <cell r="L1092">
            <v>3100000</v>
          </cell>
        </row>
        <row r="1093">
          <cell r="L1093">
            <v>126800</v>
          </cell>
        </row>
        <row r="1094">
          <cell r="L1094">
            <v>22500</v>
          </cell>
        </row>
        <row r="1095">
          <cell r="L1095">
            <v>280000</v>
          </cell>
        </row>
        <row r="1096">
          <cell r="L1096">
            <v>110000</v>
          </cell>
        </row>
        <row r="1097">
          <cell r="L1097">
            <v>110000</v>
          </cell>
        </row>
        <row r="1098">
          <cell r="L1098">
            <v>1080000</v>
          </cell>
        </row>
        <row r="1099">
          <cell r="L1099">
            <v>100000</v>
          </cell>
        </row>
        <row r="1100">
          <cell r="L1100">
            <v>325000</v>
          </cell>
        </row>
        <row r="1101">
          <cell r="L1101">
            <v>640000</v>
          </cell>
        </row>
        <row r="1102">
          <cell r="L1102">
            <v>9963179.5</v>
          </cell>
        </row>
        <row r="1103">
          <cell r="L1103">
            <v>344000</v>
          </cell>
        </row>
        <row r="1104">
          <cell r="L1104">
            <v>735000</v>
          </cell>
        </row>
        <row r="1105">
          <cell r="L1105">
            <v>1760000</v>
          </cell>
        </row>
        <row r="1106">
          <cell r="L1106">
            <v>1440000</v>
          </cell>
        </row>
        <row r="1107">
          <cell r="L1107">
            <v>960000</v>
          </cell>
        </row>
        <row r="1108">
          <cell r="L1108">
            <v>6040000</v>
          </cell>
        </row>
        <row r="1109">
          <cell r="L1109">
            <v>115000</v>
          </cell>
        </row>
        <row r="1110">
          <cell r="L1110">
            <v>587100</v>
          </cell>
        </row>
        <row r="1111">
          <cell r="L1111">
            <v>2335800</v>
          </cell>
        </row>
        <row r="1112">
          <cell r="L1112">
            <v>8666</v>
          </cell>
        </row>
        <row r="1113">
          <cell r="L1113">
            <v>95000</v>
          </cell>
        </row>
        <row r="1114">
          <cell r="L1114">
            <v>30000</v>
          </cell>
        </row>
        <row r="1115">
          <cell r="L1115">
            <v>500000</v>
          </cell>
        </row>
        <row r="1116">
          <cell r="L1116">
            <v>374000</v>
          </cell>
        </row>
        <row r="1117">
          <cell r="L1117">
            <v>587100</v>
          </cell>
        </row>
        <row r="1118">
          <cell r="L1118">
            <v>792500</v>
          </cell>
        </row>
        <row r="1119">
          <cell r="L1119">
            <v>212500</v>
          </cell>
        </row>
        <row r="1120">
          <cell r="L1120">
            <v>683750</v>
          </cell>
        </row>
        <row r="1121">
          <cell r="L1121">
            <v>11500000</v>
          </cell>
        </row>
        <row r="1122">
          <cell r="L1122">
            <v>960000</v>
          </cell>
        </row>
        <row r="1123">
          <cell r="L1123">
            <v>75000</v>
          </cell>
        </row>
        <row r="1124">
          <cell r="L1124">
            <v>-11500000</v>
          </cell>
        </row>
        <row r="1125">
          <cell r="L1125">
            <v>-9534500</v>
          </cell>
        </row>
        <row r="1126">
          <cell r="L1126">
            <v>30630</v>
          </cell>
        </row>
        <row r="1127">
          <cell r="L1127">
            <v>1687.97</v>
          </cell>
        </row>
        <row r="1128">
          <cell r="L1128">
            <v>16897.599999999999</v>
          </cell>
        </row>
        <row r="1129">
          <cell r="L1129">
            <v>5685.04</v>
          </cell>
        </row>
        <row r="1130">
          <cell r="L1130">
            <v>85581.69</v>
          </cell>
        </row>
        <row r="1131">
          <cell r="L1131">
            <v>33338</v>
          </cell>
        </row>
        <row r="1132">
          <cell r="L1132">
            <v>3080</v>
          </cell>
        </row>
        <row r="1133">
          <cell r="L1133">
            <v>117250.38</v>
          </cell>
        </row>
        <row r="1134">
          <cell r="L1134">
            <v>7920</v>
          </cell>
        </row>
        <row r="1135">
          <cell r="L1135">
            <v>8212.52</v>
          </cell>
        </row>
        <row r="1136">
          <cell r="L1136">
            <v>46976</v>
          </cell>
        </row>
        <row r="1137">
          <cell r="L1137">
            <v>28975.63</v>
          </cell>
        </row>
        <row r="1138">
          <cell r="L1138">
            <v>6340.18</v>
          </cell>
        </row>
        <row r="1139">
          <cell r="L1139">
            <v>10740</v>
          </cell>
        </row>
        <row r="1140">
          <cell r="L1140">
            <v>13321.8</v>
          </cell>
        </row>
        <row r="1141">
          <cell r="L1141">
            <v>67125</v>
          </cell>
        </row>
        <row r="1142">
          <cell r="L1142">
            <v>26850</v>
          </cell>
        </row>
        <row r="1143">
          <cell r="L1143">
            <v>4009.6</v>
          </cell>
        </row>
        <row r="1144">
          <cell r="L1144">
            <v>10024</v>
          </cell>
        </row>
        <row r="1145">
          <cell r="L1145">
            <v>17712</v>
          </cell>
        </row>
        <row r="1146">
          <cell r="L1146">
            <v>20250</v>
          </cell>
        </row>
        <row r="1147">
          <cell r="L1147">
            <v>1979.74</v>
          </cell>
        </row>
        <row r="1148">
          <cell r="L1148">
            <v>28067.200000000001</v>
          </cell>
        </row>
        <row r="1149">
          <cell r="L1149">
            <v>15662.5</v>
          </cell>
        </row>
        <row r="1150">
          <cell r="L1150">
            <v>102300</v>
          </cell>
        </row>
        <row r="1151">
          <cell r="L1151">
            <v>1342.5</v>
          </cell>
        </row>
        <row r="1152">
          <cell r="L1152">
            <v>366072.91</v>
          </cell>
        </row>
        <row r="1153">
          <cell r="L1153">
            <v>75000</v>
          </cell>
        </row>
        <row r="1154">
          <cell r="L1154">
            <v>200000</v>
          </cell>
        </row>
        <row r="1155">
          <cell r="L1155">
            <v>30000</v>
          </cell>
        </row>
        <row r="1156">
          <cell r="L1156">
            <v>50343.75</v>
          </cell>
        </row>
        <row r="1157">
          <cell r="L1157">
            <v>12028.8</v>
          </cell>
        </row>
        <row r="1158">
          <cell r="L1158">
            <v>1338.92</v>
          </cell>
        </row>
        <row r="1159">
          <cell r="L1159">
            <v>13545</v>
          </cell>
        </row>
        <row r="1160">
          <cell r="L1160">
            <v>26456.2</v>
          </cell>
        </row>
        <row r="1161">
          <cell r="L1161">
            <v>44904.26</v>
          </cell>
        </row>
        <row r="1162">
          <cell r="L1162">
            <v>44904.26</v>
          </cell>
        </row>
        <row r="1163">
          <cell r="L1163">
            <v>74267</v>
          </cell>
        </row>
        <row r="1164">
          <cell r="L1164">
            <v>4100</v>
          </cell>
        </row>
        <row r="1165">
          <cell r="L1165">
            <v>118184</v>
          </cell>
        </row>
        <row r="1166">
          <cell r="L1166">
            <v>57347.13</v>
          </cell>
        </row>
        <row r="1167">
          <cell r="L1167">
            <v>57347.13</v>
          </cell>
        </row>
        <row r="1168">
          <cell r="L1168">
            <v>140184</v>
          </cell>
        </row>
        <row r="1169">
          <cell r="L1169">
            <v>3463.65</v>
          </cell>
        </row>
        <row r="1170">
          <cell r="L1170">
            <v>9000</v>
          </cell>
        </row>
        <row r="1171">
          <cell r="L1171">
            <v>42261.9</v>
          </cell>
        </row>
        <row r="1172">
          <cell r="L1172">
            <v>42261.9</v>
          </cell>
        </row>
        <row r="1173">
          <cell r="L1173">
            <v>805.5</v>
          </cell>
        </row>
        <row r="1174">
          <cell r="L1174">
            <v>124200</v>
          </cell>
        </row>
        <row r="1175">
          <cell r="L1175">
            <v>124200</v>
          </cell>
        </row>
        <row r="1176">
          <cell r="L1176">
            <v>10485</v>
          </cell>
        </row>
        <row r="1177">
          <cell r="L1177">
            <v>3735</v>
          </cell>
        </row>
        <row r="1178">
          <cell r="L1178">
            <v>28640</v>
          </cell>
        </row>
        <row r="1179">
          <cell r="L1179">
            <v>3000</v>
          </cell>
        </row>
        <row r="1180">
          <cell r="L1180">
            <v>-44904.26</v>
          </cell>
        </row>
        <row r="1181">
          <cell r="L1181">
            <v>-118184</v>
          </cell>
        </row>
        <row r="1182">
          <cell r="L1182">
            <v>-57347.13</v>
          </cell>
        </row>
        <row r="1183">
          <cell r="L1183">
            <v>-13545</v>
          </cell>
        </row>
        <row r="1184">
          <cell r="L1184">
            <v>-42261.9</v>
          </cell>
        </row>
        <row r="1185">
          <cell r="L1185">
            <v>-124200</v>
          </cell>
        </row>
        <row r="1186">
          <cell r="L1186">
            <v>4200</v>
          </cell>
        </row>
        <row r="1187">
          <cell r="L1187">
            <v>118184</v>
          </cell>
        </row>
        <row r="1188">
          <cell r="L1188">
            <v>1500000</v>
          </cell>
        </row>
        <row r="1189">
          <cell r="L1189">
            <v>10110</v>
          </cell>
        </row>
        <row r="1190">
          <cell r="L1190">
            <v>7893.9</v>
          </cell>
        </row>
        <row r="1191">
          <cell r="L1191">
            <v>7893.9</v>
          </cell>
        </row>
        <row r="1192">
          <cell r="L1192">
            <v>765.23</v>
          </cell>
        </row>
        <row r="1193">
          <cell r="L1193">
            <v>61432.800000000003</v>
          </cell>
        </row>
        <row r="1194">
          <cell r="L1194">
            <v>22375</v>
          </cell>
        </row>
        <row r="1195">
          <cell r="L1195">
            <v>85651.5</v>
          </cell>
        </row>
        <row r="1196">
          <cell r="L1196">
            <v>12250</v>
          </cell>
        </row>
        <row r="1197">
          <cell r="L1197">
            <v>33351.279999999999</v>
          </cell>
        </row>
        <row r="1198">
          <cell r="L1198">
            <v>35274.639999999999</v>
          </cell>
        </row>
        <row r="1199">
          <cell r="L1199">
            <v>84658.05</v>
          </cell>
        </row>
        <row r="1200">
          <cell r="L1200">
            <v>11928.56</v>
          </cell>
        </row>
        <row r="1201">
          <cell r="L1201">
            <v>16188.76</v>
          </cell>
        </row>
        <row r="1202">
          <cell r="L1202">
            <v>68000</v>
          </cell>
        </row>
        <row r="1203">
          <cell r="L1203">
            <v>75860.2</v>
          </cell>
        </row>
        <row r="1204">
          <cell r="L1204">
            <v>44333.83</v>
          </cell>
        </row>
        <row r="1205">
          <cell r="L1205">
            <v>48000</v>
          </cell>
        </row>
        <row r="1206">
          <cell r="L1206">
            <v>12000</v>
          </cell>
        </row>
        <row r="1207">
          <cell r="L1207">
            <v>39380</v>
          </cell>
        </row>
        <row r="1208">
          <cell r="L1208">
            <v>94601.84</v>
          </cell>
        </row>
        <row r="1209">
          <cell r="L1209">
            <v>140600</v>
          </cell>
        </row>
        <row r="1210">
          <cell r="L1210">
            <v>105324</v>
          </cell>
        </row>
        <row r="1211">
          <cell r="L1211">
            <v>329498</v>
          </cell>
        </row>
        <row r="1212">
          <cell r="L1212">
            <v>35800</v>
          </cell>
        </row>
        <row r="1213">
          <cell r="L1213">
            <v>46728</v>
          </cell>
        </row>
        <row r="1214">
          <cell r="L1214">
            <v>86468</v>
          </cell>
        </row>
        <row r="1215">
          <cell r="L1215">
            <v>230000</v>
          </cell>
        </row>
        <row r="1216">
          <cell r="L1216">
            <v>18000</v>
          </cell>
        </row>
        <row r="1217">
          <cell r="L1217">
            <v>15401.16</v>
          </cell>
        </row>
        <row r="1218">
          <cell r="L1218">
            <v>9934.5</v>
          </cell>
        </row>
        <row r="1219">
          <cell r="L1219">
            <v>13693.5</v>
          </cell>
        </row>
        <row r="1220">
          <cell r="L1220">
            <v>4905.6000000000004</v>
          </cell>
        </row>
        <row r="1221">
          <cell r="L1221">
            <v>18437</v>
          </cell>
        </row>
        <row r="1222">
          <cell r="L1222">
            <v>10360</v>
          </cell>
        </row>
        <row r="1223">
          <cell r="L1223">
            <v>13200</v>
          </cell>
        </row>
        <row r="1224">
          <cell r="L1224">
            <v>9755.5</v>
          </cell>
        </row>
        <row r="1225">
          <cell r="L1225">
            <v>362944</v>
          </cell>
        </row>
        <row r="1226">
          <cell r="L1226">
            <v>2148</v>
          </cell>
        </row>
        <row r="1227">
          <cell r="L1227">
            <v>18240</v>
          </cell>
        </row>
        <row r="1228">
          <cell r="L1228">
            <v>6283</v>
          </cell>
        </row>
        <row r="1229">
          <cell r="L1229">
            <v>18795</v>
          </cell>
        </row>
        <row r="1230">
          <cell r="L1230">
            <v>54580.68</v>
          </cell>
        </row>
        <row r="1231">
          <cell r="L1231">
            <v>21450</v>
          </cell>
        </row>
        <row r="1232">
          <cell r="L1232">
            <v>10080</v>
          </cell>
        </row>
        <row r="1233">
          <cell r="L1233">
            <v>6240</v>
          </cell>
        </row>
        <row r="1234">
          <cell r="L1234">
            <v>12540</v>
          </cell>
        </row>
        <row r="1235">
          <cell r="L1235">
            <v>12000</v>
          </cell>
        </row>
        <row r="1236">
          <cell r="L1236">
            <v>24604</v>
          </cell>
        </row>
        <row r="1237">
          <cell r="L1237">
            <v>4980</v>
          </cell>
        </row>
        <row r="1238">
          <cell r="L1238">
            <v>5680</v>
          </cell>
        </row>
        <row r="1239">
          <cell r="L1239">
            <v>24000</v>
          </cell>
        </row>
        <row r="1240">
          <cell r="L1240">
            <v>22895</v>
          </cell>
        </row>
        <row r="1241">
          <cell r="L1241">
            <v>57347.13</v>
          </cell>
        </row>
        <row r="1242">
          <cell r="L1242">
            <v>17900</v>
          </cell>
        </row>
        <row r="1243">
          <cell r="L1243">
            <v>5685</v>
          </cell>
        </row>
        <row r="1244">
          <cell r="L1244">
            <v>140000</v>
          </cell>
        </row>
        <row r="1245">
          <cell r="L1245">
            <v>102762</v>
          </cell>
        </row>
        <row r="1246">
          <cell r="L1246">
            <v>23364</v>
          </cell>
        </row>
        <row r="1247">
          <cell r="L1247">
            <v>153840</v>
          </cell>
        </row>
        <row r="1248">
          <cell r="L1248">
            <v>26850</v>
          </cell>
        </row>
        <row r="1249">
          <cell r="L1249">
            <v>22140</v>
          </cell>
        </row>
        <row r="1250">
          <cell r="L1250">
            <v>11545.5</v>
          </cell>
        </row>
        <row r="1251">
          <cell r="L1251">
            <v>45080</v>
          </cell>
        </row>
        <row r="1252">
          <cell r="L1252">
            <v>26850</v>
          </cell>
        </row>
        <row r="1253">
          <cell r="L1253">
            <v>26939.5</v>
          </cell>
        </row>
        <row r="1254">
          <cell r="L1254">
            <v>17900</v>
          </cell>
        </row>
        <row r="1255">
          <cell r="L1255">
            <v>3776.9</v>
          </cell>
        </row>
        <row r="1256">
          <cell r="L1256">
            <v>1969</v>
          </cell>
        </row>
        <row r="1257">
          <cell r="L1257">
            <v>100000</v>
          </cell>
        </row>
        <row r="1258">
          <cell r="L1258">
            <v>19690</v>
          </cell>
        </row>
        <row r="1259">
          <cell r="L1259">
            <v>17900</v>
          </cell>
        </row>
        <row r="1260">
          <cell r="L1260">
            <v>1074</v>
          </cell>
        </row>
        <row r="1261">
          <cell r="L1261">
            <v>11028.64</v>
          </cell>
        </row>
        <row r="1262">
          <cell r="L1262">
            <v>154451.95000000001</v>
          </cell>
        </row>
        <row r="1263">
          <cell r="L1263">
            <v>19546.8</v>
          </cell>
        </row>
        <row r="1264">
          <cell r="L1264">
            <v>6130.75</v>
          </cell>
        </row>
        <row r="1265">
          <cell r="L1265">
            <v>6712.5</v>
          </cell>
        </row>
        <row r="1266">
          <cell r="L1266">
            <v>14445</v>
          </cell>
        </row>
        <row r="1267">
          <cell r="L1267">
            <v>10759</v>
          </cell>
        </row>
        <row r="1268">
          <cell r="L1268">
            <v>21900</v>
          </cell>
        </row>
        <row r="1269">
          <cell r="L1269">
            <v>6600</v>
          </cell>
        </row>
        <row r="1270">
          <cell r="L1270">
            <v>111696</v>
          </cell>
        </row>
        <row r="1271">
          <cell r="L1271">
            <v>13425</v>
          </cell>
        </row>
        <row r="1272">
          <cell r="L1272">
            <v>99184.76</v>
          </cell>
        </row>
        <row r="1273">
          <cell r="L1273">
            <v>122919.3</v>
          </cell>
        </row>
        <row r="1274">
          <cell r="L1274">
            <v>117343</v>
          </cell>
        </row>
        <row r="1275">
          <cell r="L1275">
            <v>83240.009999999995</v>
          </cell>
        </row>
        <row r="1276">
          <cell r="L1276">
            <v>58175</v>
          </cell>
        </row>
        <row r="1277">
          <cell r="L1277">
            <v>3449.33</v>
          </cell>
        </row>
        <row r="1278">
          <cell r="L1278">
            <v>28350</v>
          </cell>
        </row>
        <row r="1279">
          <cell r="L1279">
            <v>26850</v>
          </cell>
        </row>
        <row r="1280">
          <cell r="L1280">
            <v>6750</v>
          </cell>
        </row>
        <row r="1281">
          <cell r="L1281">
            <v>38664</v>
          </cell>
        </row>
        <row r="1282">
          <cell r="L1282">
            <v>38234.400000000001</v>
          </cell>
        </row>
        <row r="1283">
          <cell r="L1283">
            <v>6166.55</v>
          </cell>
        </row>
        <row r="1284">
          <cell r="L1284">
            <v>889488</v>
          </cell>
        </row>
        <row r="1285">
          <cell r="L1285">
            <v>2864</v>
          </cell>
        </row>
        <row r="1286">
          <cell r="L1286">
            <v>53306.2</v>
          </cell>
        </row>
        <row r="1287">
          <cell r="L1287">
            <v>108520.9</v>
          </cell>
        </row>
        <row r="1288">
          <cell r="L1288">
            <v>65756</v>
          </cell>
        </row>
        <row r="1289">
          <cell r="L1289">
            <v>17683.41</v>
          </cell>
        </row>
        <row r="1290">
          <cell r="L1290">
            <v>13641.59</v>
          </cell>
        </row>
        <row r="1291">
          <cell r="L1291">
            <v>10000</v>
          </cell>
        </row>
        <row r="1292">
          <cell r="L1292">
            <v>23364</v>
          </cell>
        </row>
        <row r="1293">
          <cell r="L1293">
            <v>3759</v>
          </cell>
        </row>
        <row r="1294">
          <cell r="L1294">
            <v>8720.8799999999992</v>
          </cell>
        </row>
        <row r="1295">
          <cell r="L1295">
            <v>19200</v>
          </cell>
        </row>
        <row r="1296">
          <cell r="L1296">
            <v>16993.96</v>
          </cell>
        </row>
        <row r="1297">
          <cell r="L1297">
            <v>2914285</v>
          </cell>
        </row>
        <row r="1298">
          <cell r="L1298">
            <v>9000</v>
          </cell>
        </row>
        <row r="1299">
          <cell r="L1299">
            <v>1156026.75</v>
          </cell>
        </row>
        <row r="1300">
          <cell r="L1300">
            <v>431375</v>
          </cell>
        </row>
        <row r="1301">
          <cell r="L1301">
            <v>17773.810000000001</v>
          </cell>
        </row>
        <row r="1302">
          <cell r="L1302">
            <v>24293.88</v>
          </cell>
        </row>
        <row r="1303">
          <cell r="L1303">
            <v>168300</v>
          </cell>
        </row>
        <row r="1304">
          <cell r="L1304">
            <v>7969.08</v>
          </cell>
        </row>
        <row r="1305">
          <cell r="L1305">
            <v>54881.4</v>
          </cell>
        </row>
        <row r="1306">
          <cell r="L1306">
            <v>68113.08</v>
          </cell>
        </row>
        <row r="1307">
          <cell r="L1307">
            <v>13246</v>
          </cell>
        </row>
        <row r="1308">
          <cell r="L1308">
            <v>13000</v>
          </cell>
        </row>
        <row r="1309">
          <cell r="L1309">
            <v>41076.480000000003</v>
          </cell>
        </row>
        <row r="1310">
          <cell r="L1310">
            <v>3307.92</v>
          </cell>
        </row>
        <row r="1311">
          <cell r="L1311">
            <v>5222.33</v>
          </cell>
        </row>
        <row r="1312">
          <cell r="L1312">
            <v>32700</v>
          </cell>
        </row>
        <row r="1313">
          <cell r="L1313">
            <v>-32700</v>
          </cell>
        </row>
        <row r="1314">
          <cell r="L1314">
            <v>7000</v>
          </cell>
        </row>
        <row r="1315">
          <cell r="L1315">
            <v>33286</v>
          </cell>
        </row>
        <row r="1316">
          <cell r="L1316">
            <v>17848.8</v>
          </cell>
        </row>
        <row r="1317">
          <cell r="L1317">
            <v>33122.800000000003</v>
          </cell>
        </row>
        <row r="1318">
          <cell r="L1318">
            <v>10203</v>
          </cell>
        </row>
        <row r="1319">
          <cell r="L1319">
            <v>7893.9</v>
          </cell>
        </row>
        <row r="1320">
          <cell r="L1320">
            <v>5150</v>
          </cell>
        </row>
        <row r="1321">
          <cell r="L1321">
            <v>2717.22</v>
          </cell>
        </row>
        <row r="1322">
          <cell r="L1322">
            <v>10000</v>
          </cell>
        </row>
        <row r="1323">
          <cell r="L1323">
            <v>5620.6</v>
          </cell>
        </row>
        <row r="1324">
          <cell r="L1324">
            <v>31500</v>
          </cell>
        </row>
        <row r="1325">
          <cell r="L1325">
            <v>32220</v>
          </cell>
        </row>
        <row r="1326">
          <cell r="L1326">
            <v>2864</v>
          </cell>
        </row>
        <row r="1327">
          <cell r="L1327">
            <v>4000</v>
          </cell>
        </row>
        <row r="1328">
          <cell r="L1328">
            <v>30000</v>
          </cell>
        </row>
        <row r="1329">
          <cell r="L1329">
            <v>2863.11</v>
          </cell>
        </row>
        <row r="1330">
          <cell r="L1330">
            <v>33351.279999999999</v>
          </cell>
        </row>
        <row r="1331">
          <cell r="L1331">
            <v>8019.2</v>
          </cell>
        </row>
        <row r="1332">
          <cell r="L1332">
            <v>30609</v>
          </cell>
        </row>
        <row r="1333">
          <cell r="L1333">
            <v>100562.4</v>
          </cell>
        </row>
        <row r="1334">
          <cell r="L1334">
            <v>25546.880000000001</v>
          </cell>
        </row>
        <row r="1335">
          <cell r="L1335">
            <v>112339</v>
          </cell>
        </row>
        <row r="1336">
          <cell r="L1336">
            <v>29593.18</v>
          </cell>
        </row>
        <row r="1337">
          <cell r="L1337">
            <v>36000</v>
          </cell>
        </row>
        <row r="1338">
          <cell r="L1338">
            <v>10000</v>
          </cell>
        </row>
        <row r="1339">
          <cell r="L1339">
            <v>9500</v>
          </cell>
        </row>
        <row r="1340">
          <cell r="L1340">
            <v>10000</v>
          </cell>
        </row>
        <row r="1341">
          <cell r="L1341">
            <v>81063</v>
          </cell>
        </row>
        <row r="1342">
          <cell r="L1342">
            <v>6000</v>
          </cell>
        </row>
        <row r="1343">
          <cell r="L1343">
            <v>579600</v>
          </cell>
        </row>
        <row r="1344">
          <cell r="L1344">
            <v>16110</v>
          </cell>
        </row>
        <row r="1345">
          <cell r="L1345">
            <v>17753.22</v>
          </cell>
        </row>
        <row r="1346">
          <cell r="L1346">
            <v>33652</v>
          </cell>
        </row>
        <row r="1347">
          <cell r="L1347">
            <v>6000</v>
          </cell>
        </row>
        <row r="1348">
          <cell r="L1348">
            <v>32667.5</v>
          </cell>
        </row>
        <row r="1349">
          <cell r="L1349">
            <v>54526.98</v>
          </cell>
        </row>
        <row r="1350">
          <cell r="L1350">
            <v>11500</v>
          </cell>
        </row>
        <row r="1351">
          <cell r="L1351">
            <v>13545</v>
          </cell>
        </row>
        <row r="1352">
          <cell r="L1352">
            <v>24283.14</v>
          </cell>
        </row>
        <row r="1353">
          <cell r="L1353">
            <v>14491.84</v>
          </cell>
        </row>
        <row r="1354">
          <cell r="L1354">
            <v>10000</v>
          </cell>
        </row>
        <row r="1355">
          <cell r="L1355">
            <v>24030.75</v>
          </cell>
        </row>
        <row r="1356">
          <cell r="L1356">
            <v>24760</v>
          </cell>
        </row>
        <row r="1357">
          <cell r="L1357">
            <v>150000</v>
          </cell>
        </row>
        <row r="1358">
          <cell r="L1358">
            <v>400000</v>
          </cell>
        </row>
        <row r="1359">
          <cell r="L1359">
            <v>20289.650000000001</v>
          </cell>
        </row>
        <row r="1360">
          <cell r="L1360">
            <v>9450</v>
          </cell>
        </row>
        <row r="1361">
          <cell r="L1361">
            <v>9728</v>
          </cell>
        </row>
        <row r="1362">
          <cell r="L1362">
            <v>13425</v>
          </cell>
        </row>
        <row r="1363">
          <cell r="L1363">
            <v>60000</v>
          </cell>
        </row>
        <row r="1364">
          <cell r="L1364">
            <v>44772</v>
          </cell>
        </row>
        <row r="1365">
          <cell r="L1365">
            <v>24000</v>
          </cell>
        </row>
        <row r="1366">
          <cell r="L1366">
            <v>2510.48</v>
          </cell>
        </row>
        <row r="1367">
          <cell r="L1367">
            <v>18000</v>
          </cell>
        </row>
        <row r="1368">
          <cell r="L1368">
            <v>393800</v>
          </cell>
        </row>
        <row r="1369">
          <cell r="L1369">
            <v>214800</v>
          </cell>
        </row>
        <row r="1370">
          <cell r="L1370">
            <v>24980</v>
          </cell>
        </row>
        <row r="1371">
          <cell r="L1371">
            <v>48000</v>
          </cell>
        </row>
        <row r="1372">
          <cell r="L1372">
            <v>43780</v>
          </cell>
        </row>
        <row r="1373">
          <cell r="L1373">
            <v>35800</v>
          </cell>
        </row>
        <row r="1374">
          <cell r="L1374">
            <v>31068</v>
          </cell>
        </row>
        <row r="1375">
          <cell r="L1375">
            <v>131000</v>
          </cell>
        </row>
        <row r="1376">
          <cell r="L1376">
            <v>40157</v>
          </cell>
        </row>
        <row r="1377">
          <cell r="L1377">
            <v>-579600</v>
          </cell>
        </row>
        <row r="1378">
          <cell r="L1378">
            <v>579600</v>
          </cell>
        </row>
        <row r="1379">
          <cell r="L1379">
            <v>29000</v>
          </cell>
        </row>
        <row r="1380">
          <cell r="L1380">
            <v>8220.75</v>
          </cell>
        </row>
        <row r="1381">
          <cell r="L1381">
            <v>93796</v>
          </cell>
        </row>
        <row r="1382">
          <cell r="L1382">
            <v>56850.400000000001</v>
          </cell>
        </row>
        <row r="1383">
          <cell r="L1383">
            <v>14212.6</v>
          </cell>
        </row>
        <row r="1384">
          <cell r="L1384">
            <v>28629</v>
          </cell>
        </row>
        <row r="1385">
          <cell r="L1385">
            <v>63000</v>
          </cell>
        </row>
        <row r="1386">
          <cell r="L1386">
            <v>5028</v>
          </cell>
        </row>
        <row r="1387">
          <cell r="L1387">
            <v>38127</v>
          </cell>
        </row>
        <row r="1388">
          <cell r="L1388">
            <v>14850</v>
          </cell>
        </row>
        <row r="1389">
          <cell r="L1389">
            <v>12691.1</v>
          </cell>
        </row>
        <row r="1390">
          <cell r="L1390">
            <v>81158.600000000006</v>
          </cell>
        </row>
        <row r="1391">
          <cell r="L1391">
            <v>17316</v>
          </cell>
        </row>
        <row r="1392">
          <cell r="L1392">
            <v>77856.05</v>
          </cell>
        </row>
        <row r="1393">
          <cell r="L1393">
            <v>255768</v>
          </cell>
        </row>
        <row r="1394">
          <cell r="L1394">
            <v>11549.98</v>
          </cell>
        </row>
        <row r="1395">
          <cell r="L1395">
            <v>35800</v>
          </cell>
        </row>
        <row r="1396">
          <cell r="L1396">
            <v>35460.800000000003</v>
          </cell>
        </row>
        <row r="1397">
          <cell r="L1397">
            <v>4114</v>
          </cell>
        </row>
        <row r="1398">
          <cell r="L1398">
            <v>1342.5</v>
          </cell>
        </row>
        <row r="1399">
          <cell r="L1399">
            <v>9753.69</v>
          </cell>
        </row>
        <row r="1400">
          <cell r="L1400">
            <v>375000</v>
          </cell>
        </row>
        <row r="1401">
          <cell r="L1401">
            <v>27753</v>
          </cell>
        </row>
        <row r="1402">
          <cell r="L1402">
            <v>31291.89</v>
          </cell>
        </row>
        <row r="1403">
          <cell r="L1403">
            <v>5900</v>
          </cell>
        </row>
        <row r="1404">
          <cell r="L1404">
            <v>5450</v>
          </cell>
        </row>
        <row r="1405">
          <cell r="L1405">
            <v>113815</v>
          </cell>
        </row>
        <row r="1406">
          <cell r="L1406">
            <v>31360</v>
          </cell>
        </row>
        <row r="1407">
          <cell r="L1407">
            <v>28500</v>
          </cell>
        </row>
        <row r="1408">
          <cell r="L1408">
            <v>45000</v>
          </cell>
        </row>
        <row r="1409">
          <cell r="L1409">
            <v>10788</v>
          </cell>
        </row>
        <row r="1410">
          <cell r="L1410">
            <v>14642.2</v>
          </cell>
        </row>
        <row r="1411">
          <cell r="L1411">
            <v>6930</v>
          </cell>
        </row>
        <row r="1412">
          <cell r="L1412">
            <v>6265</v>
          </cell>
        </row>
        <row r="1413">
          <cell r="L1413">
            <v>4833</v>
          </cell>
        </row>
        <row r="1414">
          <cell r="L1414">
            <v>50343.75</v>
          </cell>
        </row>
        <row r="1415">
          <cell r="L1415">
            <v>13037</v>
          </cell>
        </row>
        <row r="1416">
          <cell r="L1416">
            <v>5720</v>
          </cell>
        </row>
        <row r="1417">
          <cell r="L1417">
            <v>22554</v>
          </cell>
        </row>
        <row r="1418">
          <cell r="L1418">
            <v>248400</v>
          </cell>
        </row>
        <row r="1419">
          <cell r="L1419">
            <v>14051.51</v>
          </cell>
        </row>
        <row r="1420">
          <cell r="L1420">
            <v>44333.83</v>
          </cell>
        </row>
        <row r="1421">
          <cell r="L1421">
            <v>1713.03</v>
          </cell>
        </row>
        <row r="1422">
          <cell r="L1422">
            <v>10771</v>
          </cell>
        </row>
        <row r="1423">
          <cell r="L1423">
            <v>45336.23</v>
          </cell>
        </row>
        <row r="1424">
          <cell r="L1424">
            <v>12306.25</v>
          </cell>
        </row>
        <row r="1425">
          <cell r="L1425">
            <v>248400</v>
          </cell>
        </row>
        <row r="1426">
          <cell r="L1426">
            <v>8595.58</v>
          </cell>
        </row>
        <row r="1427">
          <cell r="L1427">
            <v>9753.69</v>
          </cell>
        </row>
        <row r="1428">
          <cell r="L1428">
            <v>-393800</v>
          </cell>
        </row>
        <row r="1429">
          <cell r="L1429">
            <v>-214800</v>
          </cell>
        </row>
        <row r="1430">
          <cell r="L1430">
            <v>9020</v>
          </cell>
        </row>
        <row r="1431">
          <cell r="L1431">
            <v>22912</v>
          </cell>
        </row>
        <row r="1432">
          <cell r="L1432">
            <v>17189.37</v>
          </cell>
        </row>
        <row r="1433">
          <cell r="L1433">
            <v>40392.5</v>
          </cell>
        </row>
        <row r="1434">
          <cell r="L1434">
            <v>55272.67</v>
          </cell>
        </row>
        <row r="1435">
          <cell r="L1435">
            <v>343073.68</v>
          </cell>
        </row>
        <row r="1436">
          <cell r="L1436">
            <v>147675</v>
          </cell>
        </row>
        <row r="1437">
          <cell r="L1437">
            <v>76075</v>
          </cell>
        </row>
        <row r="1438">
          <cell r="L1438">
            <v>22102.92</v>
          </cell>
        </row>
        <row r="1439">
          <cell r="L1439">
            <v>26951.14</v>
          </cell>
        </row>
        <row r="1440">
          <cell r="L1440">
            <v>21480</v>
          </cell>
        </row>
        <row r="1441">
          <cell r="L1441">
            <v>3157.56</v>
          </cell>
        </row>
        <row r="1442">
          <cell r="L1442">
            <v>53716</v>
          </cell>
        </row>
        <row r="1443">
          <cell r="L1443">
            <v>5638.5</v>
          </cell>
        </row>
        <row r="1444">
          <cell r="L1444">
            <v>5638.5</v>
          </cell>
        </row>
        <row r="1445">
          <cell r="L1445">
            <v>7893.9</v>
          </cell>
        </row>
        <row r="1446">
          <cell r="L1446">
            <v>70093</v>
          </cell>
        </row>
        <row r="1447">
          <cell r="L1447">
            <v>17890</v>
          </cell>
        </row>
        <row r="1448">
          <cell r="L1448">
            <v>9280</v>
          </cell>
        </row>
        <row r="1449">
          <cell r="L1449">
            <v>7389.12</v>
          </cell>
        </row>
        <row r="1450">
          <cell r="L1450">
            <v>3250</v>
          </cell>
        </row>
        <row r="1451">
          <cell r="L1451">
            <v>16423.25</v>
          </cell>
        </row>
        <row r="1452">
          <cell r="L1452">
            <v>67281.399999999994</v>
          </cell>
        </row>
        <row r="1453">
          <cell r="L1453">
            <v>9000</v>
          </cell>
        </row>
        <row r="1454">
          <cell r="L1454">
            <v>2205</v>
          </cell>
        </row>
        <row r="1455">
          <cell r="L1455">
            <v>41528</v>
          </cell>
        </row>
        <row r="1456">
          <cell r="L1456">
            <v>68494.600000000006</v>
          </cell>
        </row>
        <row r="1457">
          <cell r="L1457">
            <v>6014.4</v>
          </cell>
        </row>
        <row r="1458">
          <cell r="L1458">
            <v>-81063</v>
          </cell>
        </row>
        <row r="1459">
          <cell r="L1459">
            <v>22941</v>
          </cell>
        </row>
        <row r="1460">
          <cell r="L1460">
            <v>19200</v>
          </cell>
        </row>
        <row r="1461">
          <cell r="L1461">
            <v>78000</v>
          </cell>
        </row>
        <row r="1462">
          <cell r="L1462">
            <v>63571.85</v>
          </cell>
        </row>
        <row r="1463">
          <cell r="L1463">
            <v>21900</v>
          </cell>
        </row>
        <row r="1464">
          <cell r="L1464">
            <v>2250</v>
          </cell>
        </row>
        <row r="1465">
          <cell r="L1465">
            <v>9730.44</v>
          </cell>
        </row>
        <row r="1466">
          <cell r="L1466">
            <v>26567.9</v>
          </cell>
        </row>
        <row r="1467">
          <cell r="L1467">
            <v>39851.839999999997</v>
          </cell>
        </row>
        <row r="1468">
          <cell r="L1468">
            <v>20764</v>
          </cell>
        </row>
        <row r="1469">
          <cell r="L1469">
            <v>9952.4</v>
          </cell>
        </row>
        <row r="1470">
          <cell r="L1470">
            <v>500</v>
          </cell>
        </row>
        <row r="1471">
          <cell r="L1471">
            <v>248400</v>
          </cell>
        </row>
        <row r="1472">
          <cell r="L1472">
            <v>3660</v>
          </cell>
        </row>
        <row r="1473">
          <cell r="L1473">
            <v>25955</v>
          </cell>
        </row>
        <row r="1474">
          <cell r="L1474">
            <v>16000</v>
          </cell>
        </row>
        <row r="1475">
          <cell r="L1475">
            <v>89500</v>
          </cell>
        </row>
        <row r="1476">
          <cell r="L1476">
            <v>127884</v>
          </cell>
        </row>
        <row r="1477">
          <cell r="L1477">
            <v>60000</v>
          </cell>
        </row>
        <row r="1478">
          <cell r="L1478">
            <v>3511</v>
          </cell>
        </row>
        <row r="1479">
          <cell r="L1479">
            <v>20695</v>
          </cell>
        </row>
        <row r="1480">
          <cell r="L1480">
            <v>9435</v>
          </cell>
        </row>
        <row r="1481">
          <cell r="L1481">
            <v>65335</v>
          </cell>
        </row>
        <row r="1482">
          <cell r="L1482">
            <v>15344</v>
          </cell>
        </row>
        <row r="1483">
          <cell r="L1483">
            <v>6444</v>
          </cell>
        </row>
        <row r="1484">
          <cell r="L1484">
            <v>75143.7</v>
          </cell>
        </row>
        <row r="1485">
          <cell r="L1485">
            <v>3580</v>
          </cell>
        </row>
        <row r="1486">
          <cell r="L1486">
            <v>70000</v>
          </cell>
        </row>
        <row r="1487">
          <cell r="L1487">
            <v>41617.5</v>
          </cell>
        </row>
        <row r="1488">
          <cell r="L1488">
            <v>8950</v>
          </cell>
        </row>
        <row r="1489">
          <cell r="L1489">
            <v>4594</v>
          </cell>
        </row>
        <row r="1490">
          <cell r="L1490">
            <v>2000000</v>
          </cell>
        </row>
        <row r="1491">
          <cell r="L1491">
            <v>9666</v>
          </cell>
        </row>
        <row r="1492">
          <cell r="L1492">
            <v>87000</v>
          </cell>
        </row>
        <row r="1493">
          <cell r="L1493">
            <v>22196</v>
          </cell>
        </row>
        <row r="1494">
          <cell r="L1494">
            <v>5370</v>
          </cell>
        </row>
        <row r="1495">
          <cell r="L1495">
            <v>16993.96</v>
          </cell>
        </row>
        <row r="1496">
          <cell r="L1496">
            <v>255769</v>
          </cell>
        </row>
        <row r="1497">
          <cell r="L1497">
            <v>30000</v>
          </cell>
        </row>
        <row r="1498">
          <cell r="L1498">
            <v>116507</v>
          </cell>
        </row>
        <row r="1499">
          <cell r="L1499">
            <v>5330</v>
          </cell>
        </row>
        <row r="1500">
          <cell r="L1500">
            <v>337610</v>
          </cell>
        </row>
        <row r="1501">
          <cell r="L1501">
            <v>8705.89</v>
          </cell>
        </row>
        <row r="1502">
          <cell r="L1502">
            <v>100383.2</v>
          </cell>
        </row>
        <row r="1503">
          <cell r="L1503">
            <v>3375.94</v>
          </cell>
        </row>
        <row r="1504">
          <cell r="L1504">
            <v>297000</v>
          </cell>
        </row>
        <row r="1505">
          <cell r="L1505">
            <v>22100</v>
          </cell>
        </row>
        <row r="1506">
          <cell r="L1506">
            <v>19546.8</v>
          </cell>
        </row>
        <row r="1507">
          <cell r="L1507">
            <v>6265</v>
          </cell>
        </row>
        <row r="1508">
          <cell r="L1508">
            <v>12530</v>
          </cell>
        </row>
        <row r="1509">
          <cell r="L1509">
            <v>3759</v>
          </cell>
        </row>
        <row r="1510">
          <cell r="L1510">
            <v>6265</v>
          </cell>
        </row>
        <row r="1511">
          <cell r="L1511">
            <v>20000</v>
          </cell>
        </row>
        <row r="1512">
          <cell r="L1512">
            <v>51799.92</v>
          </cell>
        </row>
        <row r="1513">
          <cell r="L1513">
            <v>16350</v>
          </cell>
        </row>
        <row r="1514">
          <cell r="L1514">
            <v>50343.75</v>
          </cell>
        </row>
        <row r="1515">
          <cell r="L1515">
            <v>19016.96</v>
          </cell>
        </row>
        <row r="1516">
          <cell r="L1516">
            <v>4330.01</v>
          </cell>
        </row>
        <row r="1517">
          <cell r="L1517">
            <v>28500</v>
          </cell>
        </row>
        <row r="1518">
          <cell r="L1518">
            <v>157986</v>
          </cell>
        </row>
        <row r="1519">
          <cell r="L1519">
            <v>87935</v>
          </cell>
        </row>
        <row r="1520">
          <cell r="L1520">
            <v>7440</v>
          </cell>
        </row>
        <row r="1521">
          <cell r="L1521">
            <v>13263.01</v>
          </cell>
        </row>
        <row r="1522">
          <cell r="L1522">
            <v>6136.12</v>
          </cell>
        </row>
        <row r="1523">
          <cell r="L1523">
            <v>19186</v>
          </cell>
        </row>
        <row r="1524">
          <cell r="L1524">
            <v>10000</v>
          </cell>
        </row>
        <row r="1525">
          <cell r="L1525">
            <v>10985</v>
          </cell>
        </row>
        <row r="1526">
          <cell r="L1526">
            <v>119400</v>
          </cell>
        </row>
        <row r="1527">
          <cell r="L1527">
            <v>8742.36</v>
          </cell>
        </row>
        <row r="1528">
          <cell r="L1528">
            <v>7732.8</v>
          </cell>
        </row>
        <row r="1529">
          <cell r="L1529">
            <v>10814</v>
          </cell>
        </row>
        <row r="1530">
          <cell r="L1530">
            <v>20695</v>
          </cell>
        </row>
        <row r="1531">
          <cell r="L1531">
            <v>8193</v>
          </cell>
        </row>
        <row r="1532">
          <cell r="L1532">
            <v>136793</v>
          </cell>
        </row>
        <row r="1533">
          <cell r="L1533">
            <v>13500</v>
          </cell>
        </row>
        <row r="1534">
          <cell r="L1534">
            <v>38815</v>
          </cell>
        </row>
        <row r="1535">
          <cell r="L1535">
            <v>2685</v>
          </cell>
        </row>
        <row r="1536">
          <cell r="L1536">
            <v>209565</v>
          </cell>
        </row>
        <row r="1537">
          <cell r="L1537">
            <v>25800</v>
          </cell>
        </row>
        <row r="1538">
          <cell r="L1538">
            <v>12700</v>
          </cell>
        </row>
        <row r="1539">
          <cell r="L1539">
            <v>47300</v>
          </cell>
        </row>
        <row r="1540">
          <cell r="L1540">
            <v>21840</v>
          </cell>
        </row>
        <row r="1541">
          <cell r="L1541">
            <v>122919.3</v>
          </cell>
        </row>
        <row r="1542">
          <cell r="L1542">
            <v>13860</v>
          </cell>
        </row>
        <row r="1543">
          <cell r="L1543">
            <v>44333.83</v>
          </cell>
        </row>
        <row r="1544">
          <cell r="L1544">
            <v>16400</v>
          </cell>
        </row>
        <row r="1545">
          <cell r="L1545">
            <v>19770</v>
          </cell>
        </row>
        <row r="1546">
          <cell r="L1546">
            <v>26611</v>
          </cell>
        </row>
        <row r="1547">
          <cell r="L1547">
            <v>2845.21</v>
          </cell>
        </row>
        <row r="1548">
          <cell r="L1548">
            <v>49432.639999999999</v>
          </cell>
        </row>
        <row r="1549">
          <cell r="L1549">
            <v>18043.2</v>
          </cell>
        </row>
        <row r="1550">
          <cell r="L1550">
            <v>72831.520000000004</v>
          </cell>
        </row>
        <row r="1551">
          <cell r="L1551">
            <v>14657</v>
          </cell>
        </row>
        <row r="1552">
          <cell r="L1552">
            <v>37207</v>
          </cell>
        </row>
        <row r="1553">
          <cell r="L1553">
            <v>54813</v>
          </cell>
        </row>
        <row r="1554">
          <cell r="L1554">
            <v>29217</v>
          </cell>
        </row>
        <row r="1555">
          <cell r="L1555">
            <v>44392</v>
          </cell>
        </row>
        <row r="1556">
          <cell r="L1556">
            <v>11169.6</v>
          </cell>
        </row>
        <row r="1557">
          <cell r="L1557">
            <v>60796</v>
          </cell>
        </row>
        <row r="1558">
          <cell r="L1558">
            <v>33122.800000000003</v>
          </cell>
        </row>
        <row r="1559">
          <cell r="L1559">
            <v>35000</v>
          </cell>
        </row>
        <row r="1560">
          <cell r="L1560">
            <v>26044.5</v>
          </cell>
        </row>
        <row r="1561">
          <cell r="L1561">
            <v>20054.09</v>
          </cell>
        </row>
        <row r="1562">
          <cell r="L1562">
            <v>127884</v>
          </cell>
        </row>
        <row r="1563">
          <cell r="L1563">
            <v>873072.5</v>
          </cell>
        </row>
        <row r="1564">
          <cell r="L1564">
            <v>1790</v>
          </cell>
        </row>
        <row r="1565">
          <cell r="L1565">
            <v>3043</v>
          </cell>
        </row>
        <row r="1566">
          <cell r="L1566">
            <v>1253</v>
          </cell>
        </row>
        <row r="1567">
          <cell r="L1567">
            <v>626.5</v>
          </cell>
        </row>
        <row r="1568">
          <cell r="L1568">
            <v>101078</v>
          </cell>
        </row>
        <row r="1569">
          <cell r="L1569">
            <v>9300</v>
          </cell>
        </row>
        <row r="1570">
          <cell r="L1570">
            <v>11520</v>
          </cell>
        </row>
        <row r="1571">
          <cell r="L1571">
            <v>54058</v>
          </cell>
        </row>
        <row r="1572">
          <cell r="L1572">
            <v>6000</v>
          </cell>
        </row>
        <row r="1573">
          <cell r="L1573">
            <v>113354</v>
          </cell>
        </row>
        <row r="1574">
          <cell r="L1574">
            <v>13353.4</v>
          </cell>
        </row>
        <row r="1575">
          <cell r="L1575">
            <v>26850</v>
          </cell>
        </row>
        <row r="1576">
          <cell r="L1576">
            <v>31274.880000000001</v>
          </cell>
        </row>
        <row r="1577">
          <cell r="L1577">
            <v>3000</v>
          </cell>
        </row>
        <row r="1578">
          <cell r="L1578">
            <v>9000</v>
          </cell>
        </row>
        <row r="1579">
          <cell r="L1579">
            <v>31643</v>
          </cell>
        </row>
        <row r="1580">
          <cell r="L1580">
            <v>55579.5</v>
          </cell>
        </row>
        <row r="1581">
          <cell r="L1581">
            <v>24000</v>
          </cell>
        </row>
        <row r="1582">
          <cell r="L1582">
            <v>6800</v>
          </cell>
        </row>
        <row r="1583">
          <cell r="L1583">
            <v>14200</v>
          </cell>
        </row>
        <row r="1584">
          <cell r="L1584">
            <v>60922</v>
          </cell>
        </row>
        <row r="1585">
          <cell r="L1585">
            <v>41076.480000000003</v>
          </cell>
        </row>
        <row r="1586">
          <cell r="L1586">
            <v>3307.92</v>
          </cell>
        </row>
        <row r="1587">
          <cell r="L1587">
            <v>68207</v>
          </cell>
        </row>
        <row r="1588">
          <cell r="L1588">
            <v>16800</v>
          </cell>
        </row>
        <row r="1589">
          <cell r="L1589">
            <v>9020</v>
          </cell>
        </row>
        <row r="1590">
          <cell r="L1590">
            <v>4030</v>
          </cell>
        </row>
        <row r="1591">
          <cell r="L1591">
            <v>9000</v>
          </cell>
        </row>
        <row r="1592">
          <cell r="L1592">
            <v>30000</v>
          </cell>
        </row>
        <row r="1593">
          <cell r="L1593">
            <v>57347.13</v>
          </cell>
        </row>
        <row r="1594">
          <cell r="L1594">
            <v>2429.9299999999998</v>
          </cell>
        </row>
        <row r="1595">
          <cell r="L1595">
            <v>113850</v>
          </cell>
        </row>
        <row r="1596">
          <cell r="L1596">
            <v>51910</v>
          </cell>
        </row>
        <row r="1597">
          <cell r="L1597">
            <v>30000</v>
          </cell>
        </row>
        <row r="1598">
          <cell r="L1598">
            <v>8700</v>
          </cell>
        </row>
        <row r="1599">
          <cell r="L1599">
            <v>172557.81</v>
          </cell>
        </row>
        <row r="1600">
          <cell r="L1600">
            <v>43673</v>
          </cell>
        </row>
        <row r="1601">
          <cell r="L1601">
            <v>11520</v>
          </cell>
        </row>
        <row r="1602">
          <cell r="L1602">
            <v>43282.2</v>
          </cell>
        </row>
        <row r="1603">
          <cell r="L1603">
            <v>7800</v>
          </cell>
        </row>
        <row r="1604">
          <cell r="L1604">
            <v>33115</v>
          </cell>
        </row>
        <row r="1605">
          <cell r="L1605">
            <v>97284</v>
          </cell>
        </row>
        <row r="1606">
          <cell r="L1606">
            <v>134840.70000000001</v>
          </cell>
        </row>
        <row r="1607">
          <cell r="L1607">
            <v>41170</v>
          </cell>
        </row>
        <row r="1608">
          <cell r="L1608">
            <v>19243.400000000001</v>
          </cell>
        </row>
        <row r="1609">
          <cell r="L1609">
            <v>181472</v>
          </cell>
        </row>
        <row r="1610">
          <cell r="L1610">
            <v>7500</v>
          </cell>
        </row>
        <row r="1611">
          <cell r="L1611">
            <v>7969.08</v>
          </cell>
        </row>
        <row r="1612">
          <cell r="L1612">
            <v>34094.120000000003</v>
          </cell>
        </row>
        <row r="1613">
          <cell r="L1613">
            <v>15615</v>
          </cell>
        </row>
        <row r="1614">
          <cell r="L1614">
            <v>15610</v>
          </cell>
        </row>
        <row r="1615">
          <cell r="L1615">
            <v>44901.26</v>
          </cell>
        </row>
        <row r="1616">
          <cell r="L1616">
            <v>4811.5200000000004</v>
          </cell>
        </row>
        <row r="1617">
          <cell r="L1617">
            <v>68020</v>
          </cell>
        </row>
        <row r="1618">
          <cell r="L1618">
            <v>32220</v>
          </cell>
        </row>
        <row r="1619">
          <cell r="L1619">
            <v>58622.5</v>
          </cell>
        </row>
        <row r="1620">
          <cell r="L1620">
            <v>7831.25</v>
          </cell>
        </row>
        <row r="1621">
          <cell r="L1621">
            <v>2812500</v>
          </cell>
        </row>
        <row r="1622">
          <cell r="L1622">
            <v>12530</v>
          </cell>
        </row>
        <row r="1623">
          <cell r="L1623">
            <v>10740</v>
          </cell>
        </row>
        <row r="1624">
          <cell r="L1624">
            <v>63000</v>
          </cell>
        </row>
        <row r="1625">
          <cell r="L1625">
            <v>31973</v>
          </cell>
        </row>
        <row r="1626">
          <cell r="L1626">
            <v>2983.94</v>
          </cell>
        </row>
        <row r="1627">
          <cell r="L1627">
            <v>19516.37</v>
          </cell>
        </row>
        <row r="1628">
          <cell r="L1628">
            <v>1740.6</v>
          </cell>
        </row>
        <row r="1629">
          <cell r="L1629">
            <v>10740</v>
          </cell>
        </row>
        <row r="1630">
          <cell r="L1630">
            <v>29750</v>
          </cell>
        </row>
        <row r="1631">
          <cell r="L1631">
            <v>272208</v>
          </cell>
        </row>
        <row r="1632">
          <cell r="L1632">
            <v>7016.8</v>
          </cell>
        </row>
        <row r="1633">
          <cell r="L1633">
            <v>6520.08</v>
          </cell>
        </row>
        <row r="1634">
          <cell r="L1634">
            <v>9156</v>
          </cell>
        </row>
        <row r="1635">
          <cell r="L1635">
            <v>32667.5</v>
          </cell>
        </row>
        <row r="1636">
          <cell r="L1636">
            <v>15103.13</v>
          </cell>
        </row>
        <row r="1637">
          <cell r="L1637">
            <v>147675</v>
          </cell>
        </row>
        <row r="1638">
          <cell r="L1638">
            <v>76075</v>
          </cell>
        </row>
        <row r="1639">
          <cell r="L1639">
            <v>3622.96</v>
          </cell>
        </row>
        <row r="1640">
          <cell r="L1640">
            <v>5222.33</v>
          </cell>
        </row>
        <row r="1641">
          <cell r="L1641">
            <v>38248.720000000001</v>
          </cell>
        </row>
        <row r="1642">
          <cell r="L1642">
            <v>65895</v>
          </cell>
        </row>
        <row r="1643">
          <cell r="L1643">
            <v>39641</v>
          </cell>
        </row>
        <row r="1644">
          <cell r="L1644">
            <v>14321.79</v>
          </cell>
        </row>
        <row r="1645">
          <cell r="L1645">
            <v>110552</v>
          </cell>
        </row>
        <row r="1646">
          <cell r="L1646">
            <v>27052.27</v>
          </cell>
        </row>
        <row r="1647">
          <cell r="L1647">
            <v>98842</v>
          </cell>
        </row>
        <row r="1648">
          <cell r="L1648">
            <v>108209.08</v>
          </cell>
        </row>
        <row r="1649">
          <cell r="L1649">
            <v>21927.5</v>
          </cell>
        </row>
        <row r="1650">
          <cell r="L1650">
            <v>15750</v>
          </cell>
        </row>
        <row r="1651">
          <cell r="L1651">
            <v>22150</v>
          </cell>
        </row>
        <row r="1652">
          <cell r="L1652">
            <v>8950</v>
          </cell>
        </row>
        <row r="1653">
          <cell r="L1653">
            <v>77000</v>
          </cell>
        </row>
        <row r="1654">
          <cell r="L1654">
            <v>25000</v>
          </cell>
        </row>
        <row r="1655">
          <cell r="L1655">
            <v>59943.519999999997</v>
          </cell>
        </row>
        <row r="1656">
          <cell r="L1656">
            <v>35800</v>
          </cell>
        </row>
        <row r="1657">
          <cell r="L1657">
            <v>4475</v>
          </cell>
        </row>
        <row r="1658">
          <cell r="L1658">
            <v>6750</v>
          </cell>
        </row>
        <row r="1659">
          <cell r="L1659">
            <v>109473</v>
          </cell>
        </row>
        <row r="1660">
          <cell r="L1660">
            <v>-34094.120000000003</v>
          </cell>
        </row>
        <row r="1661">
          <cell r="L1661">
            <v>42864.24</v>
          </cell>
        </row>
        <row r="1662">
          <cell r="L1662">
            <v>5871.2</v>
          </cell>
        </row>
        <row r="1663">
          <cell r="L1663">
            <v>4811.5200000000004</v>
          </cell>
        </row>
        <row r="1664">
          <cell r="L1664">
            <v>53503.1</v>
          </cell>
        </row>
        <row r="1665">
          <cell r="L1665">
            <v>3597.9</v>
          </cell>
        </row>
        <row r="1666">
          <cell r="L1666">
            <v>10936.9</v>
          </cell>
        </row>
        <row r="1667">
          <cell r="L1667">
            <v>12000</v>
          </cell>
        </row>
        <row r="1668">
          <cell r="L1668">
            <v>85493.57</v>
          </cell>
        </row>
        <row r="1669">
          <cell r="L1669">
            <v>6240</v>
          </cell>
        </row>
        <row r="1670">
          <cell r="L1670">
            <v>83199.199999999997</v>
          </cell>
        </row>
        <row r="1671">
          <cell r="L1671">
            <v>2914285</v>
          </cell>
        </row>
        <row r="1672">
          <cell r="L1672">
            <v>3501.24</v>
          </cell>
        </row>
        <row r="1673">
          <cell r="L1673">
            <v>3000</v>
          </cell>
        </row>
        <row r="1674">
          <cell r="L1674">
            <v>7000</v>
          </cell>
        </row>
        <row r="1675">
          <cell r="L1675">
            <v>25890.560000000001</v>
          </cell>
        </row>
        <row r="1676">
          <cell r="L1676">
            <v>35500</v>
          </cell>
        </row>
        <row r="1677">
          <cell r="L1677">
            <v>1218</v>
          </cell>
        </row>
        <row r="1678">
          <cell r="L1678">
            <v>26158.79</v>
          </cell>
        </row>
        <row r="1679">
          <cell r="L1679">
            <v>22375</v>
          </cell>
        </row>
        <row r="1680">
          <cell r="L1680">
            <v>29593.18</v>
          </cell>
        </row>
        <row r="1681">
          <cell r="L1681">
            <v>41178.949999999997</v>
          </cell>
        </row>
        <row r="1682">
          <cell r="L1682">
            <v>34094.120000000003</v>
          </cell>
        </row>
        <row r="1683">
          <cell r="L1683">
            <v>4475</v>
          </cell>
        </row>
        <row r="1684">
          <cell r="L1684">
            <v>22106.5</v>
          </cell>
        </row>
        <row r="1685">
          <cell r="L1685">
            <v>13425</v>
          </cell>
        </row>
        <row r="1686">
          <cell r="L1686">
            <v>23365</v>
          </cell>
        </row>
        <row r="1687">
          <cell r="L1687">
            <v>4182.34</v>
          </cell>
        </row>
        <row r="1688">
          <cell r="L1688">
            <v>9758.19</v>
          </cell>
        </row>
        <row r="1689">
          <cell r="L1689">
            <v>4200</v>
          </cell>
        </row>
        <row r="1690">
          <cell r="L1690">
            <v>29750</v>
          </cell>
        </row>
        <row r="1691">
          <cell r="L1691">
            <v>-29750</v>
          </cell>
        </row>
        <row r="1692">
          <cell r="L1692">
            <v>11443.47</v>
          </cell>
        </row>
        <row r="1693">
          <cell r="L1693">
            <v>2000000</v>
          </cell>
        </row>
        <row r="1694">
          <cell r="L1694">
            <v>662400</v>
          </cell>
        </row>
        <row r="1695">
          <cell r="L1695">
            <v>3912.94</v>
          </cell>
        </row>
        <row r="1696">
          <cell r="L1696">
            <v>9129.9</v>
          </cell>
        </row>
        <row r="1697">
          <cell r="L1697">
            <v>22375</v>
          </cell>
        </row>
        <row r="1698">
          <cell r="L1698">
            <v>201667</v>
          </cell>
        </row>
        <row r="1699">
          <cell r="L1699">
            <v>20208.63</v>
          </cell>
        </row>
        <row r="1700">
          <cell r="L1700">
            <v>8949.99</v>
          </cell>
        </row>
        <row r="1701">
          <cell r="L1701">
            <v>6284</v>
          </cell>
        </row>
        <row r="1702">
          <cell r="L1702">
            <v>6408.2</v>
          </cell>
        </row>
        <row r="1703">
          <cell r="L1703">
            <v>32041</v>
          </cell>
        </row>
        <row r="1704">
          <cell r="L1704">
            <v>952381</v>
          </cell>
        </row>
        <row r="1705">
          <cell r="L1705">
            <v>1976.16</v>
          </cell>
        </row>
        <row r="1706">
          <cell r="L1706">
            <v>156000</v>
          </cell>
        </row>
        <row r="1707">
          <cell r="L1707">
            <v>27440.7</v>
          </cell>
        </row>
        <row r="1708">
          <cell r="L1708">
            <v>23666</v>
          </cell>
        </row>
        <row r="1709">
          <cell r="L1709">
            <v>23666</v>
          </cell>
        </row>
        <row r="1710">
          <cell r="L1710">
            <v>95000</v>
          </cell>
        </row>
        <row r="1711">
          <cell r="L1711">
            <v>4200</v>
          </cell>
        </row>
        <row r="1712">
          <cell r="L1712">
            <v>6300</v>
          </cell>
        </row>
        <row r="1713">
          <cell r="L1713">
            <v>5370</v>
          </cell>
        </row>
        <row r="1714">
          <cell r="L1714">
            <v>42960</v>
          </cell>
        </row>
        <row r="1715">
          <cell r="L1715">
            <v>7239.66</v>
          </cell>
        </row>
        <row r="1716">
          <cell r="L1716">
            <v>3217.53</v>
          </cell>
        </row>
        <row r="1717">
          <cell r="L1717">
            <v>24000</v>
          </cell>
        </row>
        <row r="1718">
          <cell r="L1718">
            <v>2835</v>
          </cell>
        </row>
        <row r="1719">
          <cell r="L1719">
            <v>3300</v>
          </cell>
        </row>
        <row r="1720">
          <cell r="L1720">
            <v>1342.5</v>
          </cell>
        </row>
        <row r="1721">
          <cell r="L1721">
            <v>41800</v>
          </cell>
        </row>
        <row r="1722">
          <cell r="L1722">
            <v>25418</v>
          </cell>
        </row>
        <row r="1723">
          <cell r="L1723">
            <v>61580</v>
          </cell>
        </row>
        <row r="1724">
          <cell r="L1724">
            <v>1374.72</v>
          </cell>
        </row>
        <row r="1725">
          <cell r="L1725">
            <v>15000</v>
          </cell>
        </row>
        <row r="1726">
          <cell r="L1726">
            <v>9666</v>
          </cell>
        </row>
        <row r="1727">
          <cell r="L1727">
            <v>3222</v>
          </cell>
        </row>
        <row r="1728">
          <cell r="L1728">
            <v>66702.559999999998</v>
          </cell>
        </row>
        <row r="1729">
          <cell r="L1729">
            <v>200000</v>
          </cell>
        </row>
        <row r="1730">
          <cell r="L1730">
            <v>333.81</v>
          </cell>
        </row>
        <row r="1731">
          <cell r="L1731">
            <v>7947.6</v>
          </cell>
        </row>
        <row r="1732">
          <cell r="L1732">
            <v>89500</v>
          </cell>
        </row>
        <row r="1733">
          <cell r="L1733">
            <v>60000</v>
          </cell>
        </row>
        <row r="1734">
          <cell r="L1734">
            <v>28986.01</v>
          </cell>
        </row>
        <row r="1735">
          <cell r="L1735">
            <v>27696.67</v>
          </cell>
        </row>
        <row r="1736">
          <cell r="L1736">
            <v>8950</v>
          </cell>
        </row>
        <row r="1737">
          <cell r="L1737">
            <v>89500</v>
          </cell>
        </row>
        <row r="1738">
          <cell r="L1738">
            <v>80000</v>
          </cell>
        </row>
        <row r="1739">
          <cell r="L1739">
            <v>15000</v>
          </cell>
        </row>
        <row r="1740">
          <cell r="L1740">
            <v>11840</v>
          </cell>
        </row>
        <row r="1741">
          <cell r="L1741">
            <v>30300</v>
          </cell>
        </row>
        <row r="1742">
          <cell r="L1742">
            <v>65475</v>
          </cell>
        </row>
        <row r="1743">
          <cell r="L1743">
            <v>32544</v>
          </cell>
        </row>
        <row r="1744">
          <cell r="L1744">
            <v>82825.119999999995</v>
          </cell>
        </row>
        <row r="1745">
          <cell r="L1745">
            <v>51993</v>
          </cell>
        </row>
        <row r="1746">
          <cell r="L1746">
            <v>12555</v>
          </cell>
        </row>
        <row r="1747">
          <cell r="L1747">
            <v>5889.1</v>
          </cell>
        </row>
        <row r="1748">
          <cell r="L1748">
            <v>29928.799999999999</v>
          </cell>
        </row>
        <row r="1749">
          <cell r="L1749">
            <v>80177.679999999993</v>
          </cell>
        </row>
        <row r="1750">
          <cell r="L1750">
            <v>18741.3</v>
          </cell>
        </row>
        <row r="1751">
          <cell r="L1751">
            <v>13810.66</v>
          </cell>
        </row>
        <row r="1752">
          <cell r="L1752">
            <v>10230.75</v>
          </cell>
        </row>
        <row r="1753">
          <cell r="L1753">
            <v>35800</v>
          </cell>
        </row>
        <row r="1754">
          <cell r="L1754">
            <v>3326</v>
          </cell>
        </row>
        <row r="1755">
          <cell r="L1755">
            <v>39439</v>
          </cell>
        </row>
        <row r="1756">
          <cell r="L1756">
            <v>448</v>
          </cell>
        </row>
        <row r="1757">
          <cell r="L1757">
            <v>1056</v>
          </cell>
        </row>
        <row r="1758">
          <cell r="L1758">
            <v>6600</v>
          </cell>
        </row>
        <row r="1759">
          <cell r="L1759">
            <v>672</v>
          </cell>
        </row>
        <row r="1760">
          <cell r="L1760">
            <v>1056</v>
          </cell>
        </row>
        <row r="1761">
          <cell r="L1761">
            <v>3000</v>
          </cell>
        </row>
        <row r="1762">
          <cell r="L1762">
            <v>5772</v>
          </cell>
        </row>
        <row r="1763">
          <cell r="L1763">
            <v>260</v>
          </cell>
        </row>
        <row r="1764">
          <cell r="L1764">
            <v>147916.66</v>
          </cell>
        </row>
        <row r="1765">
          <cell r="L1765">
            <v>9228.34</v>
          </cell>
        </row>
        <row r="1766">
          <cell r="L1766">
            <v>42041.73</v>
          </cell>
        </row>
        <row r="1767">
          <cell r="L1767">
            <v>66453.75</v>
          </cell>
        </row>
        <row r="1768">
          <cell r="L1768">
            <v>9988.2000000000007</v>
          </cell>
        </row>
        <row r="1769">
          <cell r="L1769">
            <v>54580.68</v>
          </cell>
        </row>
        <row r="1770">
          <cell r="L1770">
            <v>248400</v>
          </cell>
        </row>
        <row r="1771">
          <cell r="L1771">
            <v>1920</v>
          </cell>
        </row>
        <row r="1772">
          <cell r="L1772">
            <v>100598</v>
          </cell>
        </row>
        <row r="1773">
          <cell r="L1773">
            <v>33290.879999999997</v>
          </cell>
        </row>
        <row r="1774">
          <cell r="L1774">
            <v>309600</v>
          </cell>
        </row>
        <row r="1775">
          <cell r="L1775">
            <v>9666</v>
          </cell>
        </row>
        <row r="1776">
          <cell r="L1776">
            <v>12785.08</v>
          </cell>
        </row>
        <row r="1777">
          <cell r="L1777">
            <v>17840</v>
          </cell>
        </row>
        <row r="1778">
          <cell r="L1778">
            <v>5200</v>
          </cell>
        </row>
        <row r="1779">
          <cell r="L1779">
            <v>28168.400000000001</v>
          </cell>
        </row>
        <row r="1780">
          <cell r="L1780">
            <v>9666</v>
          </cell>
        </row>
        <row r="1781">
          <cell r="L1781">
            <v>30896</v>
          </cell>
        </row>
        <row r="1782">
          <cell r="L1782">
            <v>4954.3999999999996</v>
          </cell>
        </row>
        <row r="1783">
          <cell r="L1783">
            <v>388396.79999999999</v>
          </cell>
        </row>
        <row r="1784">
          <cell r="L1784">
            <v>65335</v>
          </cell>
        </row>
        <row r="1785">
          <cell r="L1785">
            <v>34189</v>
          </cell>
        </row>
        <row r="1786">
          <cell r="L1786">
            <v>28240</v>
          </cell>
        </row>
        <row r="1787">
          <cell r="L1787">
            <v>17900</v>
          </cell>
        </row>
        <row r="1788">
          <cell r="L1788">
            <v>889260.7</v>
          </cell>
        </row>
        <row r="1789">
          <cell r="L1789">
            <v>13284</v>
          </cell>
        </row>
        <row r="1790">
          <cell r="L1790">
            <v>76742</v>
          </cell>
        </row>
        <row r="1791">
          <cell r="L1791">
            <v>9520</v>
          </cell>
        </row>
        <row r="1792">
          <cell r="L1792">
            <v>9666</v>
          </cell>
        </row>
        <row r="1793">
          <cell r="L1793">
            <v>41000</v>
          </cell>
        </row>
        <row r="1794">
          <cell r="L1794">
            <v>79010</v>
          </cell>
        </row>
        <row r="1795">
          <cell r="L1795">
            <v>9020</v>
          </cell>
        </row>
        <row r="1796">
          <cell r="L1796">
            <v>17848.8</v>
          </cell>
        </row>
        <row r="1797">
          <cell r="L1797">
            <v>33800</v>
          </cell>
        </row>
        <row r="1798">
          <cell r="L1798">
            <v>7896</v>
          </cell>
        </row>
        <row r="1799">
          <cell r="L1799">
            <v>116000</v>
          </cell>
        </row>
        <row r="1800">
          <cell r="L1800">
            <v>-2835</v>
          </cell>
        </row>
        <row r="1801">
          <cell r="L1801">
            <v>102388</v>
          </cell>
        </row>
        <row r="1802">
          <cell r="L1802">
            <v>17175.05</v>
          </cell>
        </row>
        <row r="1803">
          <cell r="L1803">
            <v>10501.04</v>
          </cell>
        </row>
        <row r="1804">
          <cell r="L1804">
            <v>10501.04</v>
          </cell>
        </row>
        <row r="1805">
          <cell r="L1805">
            <v>35800</v>
          </cell>
        </row>
        <row r="1806">
          <cell r="L1806">
            <v>122919.3</v>
          </cell>
        </row>
        <row r="1807">
          <cell r="L1807">
            <v>31248</v>
          </cell>
        </row>
        <row r="1808">
          <cell r="L1808">
            <v>6930</v>
          </cell>
        </row>
        <row r="1809">
          <cell r="L1809">
            <v>6000</v>
          </cell>
        </row>
        <row r="1810">
          <cell r="L1810">
            <v>19960</v>
          </cell>
        </row>
        <row r="1811">
          <cell r="L1811">
            <v>23400</v>
          </cell>
        </row>
        <row r="1812">
          <cell r="L1812">
            <v>16000</v>
          </cell>
        </row>
        <row r="1813">
          <cell r="L1813">
            <v>61960</v>
          </cell>
        </row>
        <row r="1814">
          <cell r="L1814">
            <v>286848</v>
          </cell>
        </row>
        <row r="1815">
          <cell r="L1815">
            <v>116350</v>
          </cell>
        </row>
        <row r="1816">
          <cell r="L1816">
            <v>13600</v>
          </cell>
        </row>
        <row r="1817">
          <cell r="L1817">
            <v>7160</v>
          </cell>
        </row>
        <row r="1818">
          <cell r="L1818">
            <v>39000</v>
          </cell>
        </row>
        <row r="1819">
          <cell r="L1819">
            <v>5640</v>
          </cell>
        </row>
        <row r="1820">
          <cell r="L1820">
            <v>53700</v>
          </cell>
        </row>
        <row r="1821">
          <cell r="L1821">
            <v>13425</v>
          </cell>
        </row>
        <row r="1822">
          <cell r="L1822">
            <v>9000</v>
          </cell>
        </row>
        <row r="1823">
          <cell r="L1823">
            <v>1319313.8999999999</v>
          </cell>
        </row>
        <row r="1824">
          <cell r="L1824">
            <v>10000</v>
          </cell>
        </row>
        <row r="1825">
          <cell r="L1825">
            <v>32285</v>
          </cell>
        </row>
        <row r="1826">
          <cell r="L1826">
            <v>27745</v>
          </cell>
        </row>
        <row r="1827">
          <cell r="L1827">
            <v>1969</v>
          </cell>
        </row>
        <row r="1828">
          <cell r="L1828">
            <v>7553.8</v>
          </cell>
        </row>
        <row r="1829">
          <cell r="L1829">
            <v>17100</v>
          </cell>
        </row>
        <row r="1830">
          <cell r="L1830">
            <v>8464.32</v>
          </cell>
        </row>
        <row r="1831">
          <cell r="L1831">
            <v>4200</v>
          </cell>
        </row>
        <row r="1832">
          <cell r="L1832">
            <v>13377</v>
          </cell>
        </row>
        <row r="1833">
          <cell r="L1833">
            <v>4594</v>
          </cell>
        </row>
        <row r="1834">
          <cell r="L1834">
            <v>31325</v>
          </cell>
        </row>
        <row r="1835">
          <cell r="L1835">
            <v>29250</v>
          </cell>
        </row>
        <row r="1836">
          <cell r="L1836">
            <v>16993.96</v>
          </cell>
        </row>
        <row r="1837">
          <cell r="L1837">
            <v>17005</v>
          </cell>
        </row>
        <row r="1838">
          <cell r="L1838">
            <v>10740</v>
          </cell>
        </row>
        <row r="1839">
          <cell r="L1839">
            <v>31500</v>
          </cell>
        </row>
        <row r="1840">
          <cell r="L1840">
            <v>95215</v>
          </cell>
        </row>
        <row r="1841">
          <cell r="L1841">
            <v>12900</v>
          </cell>
        </row>
        <row r="1842">
          <cell r="L1842">
            <v>89500</v>
          </cell>
        </row>
        <row r="1843">
          <cell r="L1843">
            <v>50840</v>
          </cell>
        </row>
        <row r="1844">
          <cell r="L1844">
            <v>40000</v>
          </cell>
        </row>
        <row r="1845">
          <cell r="L1845">
            <v>28667</v>
          </cell>
        </row>
        <row r="1846">
          <cell r="L1846">
            <v>8950</v>
          </cell>
        </row>
        <row r="1847">
          <cell r="L1847">
            <v>230.26</v>
          </cell>
        </row>
        <row r="1848">
          <cell r="L1848">
            <v>6988.68</v>
          </cell>
        </row>
        <row r="1849">
          <cell r="L1849">
            <v>3223.67</v>
          </cell>
        </row>
        <row r="1850">
          <cell r="L1850">
            <v>740.13</v>
          </cell>
        </row>
        <row r="1851">
          <cell r="L1851">
            <v>1486.25</v>
          </cell>
        </row>
        <row r="1852">
          <cell r="L1852">
            <v>6108</v>
          </cell>
        </row>
        <row r="1853">
          <cell r="L1853">
            <v>179000</v>
          </cell>
        </row>
        <row r="1854">
          <cell r="L1854">
            <v>11360</v>
          </cell>
        </row>
        <row r="1855">
          <cell r="L1855">
            <v>6136.12</v>
          </cell>
        </row>
        <row r="1856">
          <cell r="L1856">
            <v>6136.12</v>
          </cell>
        </row>
        <row r="1857">
          <cell r="L1857">
            <v>3307.92</v>
          </cell>
        </row>
        <row r="1858">
          <cell r="L1858">
            <v>16754.400000000001</v>
          </cell>
        </row>
        <row r="1859">
          <cell r="L1859">
            <v>15080</v>
          </cell>
        </row>
        <row r="1860">
          <cell r="L1860">
            <v>17420</v>
          </cell>
        </row>
        <row r="1861">
          <cell r="L1861">
            <v>5980</v>
          </cell>
        </row>
        <row r="1862">
          <cell r="L1862">
            <v>29000</v>
          </cell>
        </row>
        <row r="1863">
          <cell r="L1863">
            <v>7833.49</v>
          </cell>
        </row>
        <row r="1864">
          <cell r="L1864">
            <v>2568.65</v>
          </cell>
        </row>
        <row r="1865">
          <cell r="L1865">
            <v>65895</v>
          </cell>
        </row>
        <row r="1866">
          <cell r="L1866">
            <v>11940</v>
          </cell>
        </row>
        <row r="1867">
          <cell r="L1867">
            <v>23881</v>
          </cell>
        </row>
        <row r="1868">
          <cell r="L1868">
            <v>11940</v>
          </cell>
        </row>
        <row r="1869">
          <cell r="L1869">
            <v>11940</v>
          </cell>
        </row>
        <row r="1870">
          <cell r="L1870">
            <v>748681</v>
          </cell>
        </row>
        <row r="1871">
          <cell r="L1871">
            <v>3330</v>
          </cell>
        </row>
        <row r="1872">
          <cell r="L1872">
            <v>8325</v>
          </cell>
        </row>
        <row r="1873">
          <cell r="L1873">
            <v>15394</v>
          </cell>
        </row>
        <row r="1874">
          <cell r="L1874">
            <v>8800</v>
          </cell>
        </row>
        <row r="1875">
          <cell r="L1875">
            <v>6075.26</v>
          </cell>
        </row>
        <row r="1876">
          <cell r="L1876">
            <v>10000</v>
          </cell>
        </row>
        <row r="1877">
          <cell r="L1877">
            <v>10455.39</v>
          </cell>
        </row>
        <row r="1878">
          <cell r="L1878">
            <v>24395.91</v>
          </cell>
        </row>
        <row r="1879">
          <cell r="L1879">
            <v>7790</v>
          </cell>
        </row>
        <row r="1880">
          <cell r="L1880">
            <v>114540</v>
          </cell>
        </row>
        <row r="1881">
          <cell r="L1881">
            <v>66565.63</v>
          </cell>
        </row>
        <row r="1882">
          <cell r="L1882">
            <v>2697</v>
          </cell>
        </row>
        <row r="1883">
          <cell r="L1883">
            <v>6125</v>
          </cell>
        </row>
        <row r="1884">
          <cell r="L1884">
            <v>1800000</v>
          </cell>
        </row>
        <row r="1885">
          <cell r="L1885">
            <v>9666</v>
          </cell>
        </row>
        <row r="1886">
          <cell r="L1886">
            <v>32428</v>
          </cell>
        </row>
        <row r="1887">
          <cell r="L1887">
            <v>62510</v>
          </cell>
        </row>
        <row r="1888">
          <cell r="L1888">
            <v>9782.35</v>
          </cell>
        </row>
        <row r="1889">
          <cell r="L1889">
            <v>13800</v>
          </cell>
        </row>
        <row r="1890">
          <cell r="L1890">
            <v>44389.760000000002</v>
          </cell>
        </row>
        <row r="1891">
          <cell r="L1891">
            <v>23198.400000000001</v>
          </cell>
        </row>
        <row r="1892">
          <cell r="L1892">
            <v>19300</v>
          </cell>
        </row>
        <row r="1893">
          <cell r="L1893">
            <v>12500</v>
          </cell>
        </row>
        <row r="1894">
          <cell r="L1894">
            <v>45000</v>
          </cell>
        </row>
        <row r="1895">
          <cell r="L1895">
            <v>16110</v>
          </cell>
        </row>
        <row r="1896">
          <cell r="L1896">
            <v>22824.29</v>
          </cell>
        </row>
        <row r="1897">
          <cell r="L1897">
            <v>66373.2</v>
          </cell>
        </row>
        <row r="1898">
          <cell r="L1898">
            <v>10680</v>
          </cell>
        </row>
        <row r="1899">
          <cell r="L1899">
            <v>16299.74</v>
          </cell>
        </row>
        <row r="1900">
          <cell r="L1900">
            <v>28488.75</v>
          </cell>
        </row>
        <row r="1901">
          <cell r="L1901">
            <v>13353.4</v>
          </cell>
        </row>
        <row r="1902">
          <cell r="L1902">
            <v>44392</v>
          </cell>
        </row>
        <row r="1903">
          <cell r="L1903">
            <v>40275</v>
          </cell>
        </row>
        <row r="1904">
          <cell r="L1904">
            <v>3300</v>
          </cell>
        </row>
        <row r="1905">
          <cell r="L1905">
            <v>31930</v>
          </cell>
        </row>
        <row r="1906">
          <cell r="L1906">
            <v>31930</v>
          </cell>
        </row>
        <row r="1907">
          <cell r="L1907">
            <v>4009.6</v>
          </cell>
        </row>
        <row r="1908">
          <cell r="L1908">
            <v>105610</v>
          </cell>
        </row>
        <row r="1909">
          <cell r="L1909">
            <v>2240000</v>
          </cell>
        </row>
        <row r="1910">
          <cell r="L1910">
            <v>6655</v>
          </cell>
        </row>
        <row r="1911">
          <cell r="L1911">
            <v>-68020</v>
          </cell>
        </row>
        <row r="1912">
          <cell r="L1912">
            <v>-32220</v>
          </cell>
        </row>
        <row r="1913">
          <cell r="L1913">
            <v>7831.25</v>
          </cell>
        </row>
        <row r="1914">
          <cell r="L1914">
            <v>74700</v>
          </cell>
        </row>
        <row r="1915">
          <cell r="L1915">
            <v>7650</v>
          </cell>
        </row>
        <row r="1916">
          <cell r="L1916">
            <v>117384.63</v>
          </cell>
        </row>
        <row r="1917">
          <cell r="L1917">
            <v>75000</v>
          </cell>
        </row>
        <row r="1918">
          <cell r="L1918">
            <v>10000</v>
          </cell>
        </row>
        <row r="1919">
          <cell r="L1919">
            <v>17363</v>
          </cell>
        </row>
        <row r="1920">
          <cell r="L1920">
            <v>58114.63</v>
          </cell>
        </row>
        <row r="1921">
          <cell r="L1921">
            <v>6701.76</v>
          </cell>
        </row>
        <row r="1922">
          <cell r="L1922">
            <v>84888.960000000006</v>
          </cell>
        </row>
        <row r="1923">
          <cell r="L1923">
            <v>9360</v>
          </cell>
        </row>
        <row r="1924">
          <cell r="L1924">
            <v>9600</v>
          </cell>
        </row>
        <row r="1925">
          <cell r="L1925">
            <v>36789.15</v>
          </cell>
        </row>
        <row r="1926">
          <cell r="L1926">
            <v>15939.2</v>
          </cell>
        </row>
        <row r="1927">
          <cell r="L1927">
            <v>37053</v>
          </cell>
        </row>
        <row r="1928">
          <cell r="L1928">
            <v>63290.879999999997</v>
          </cell>
        </row>
        <row r="1929">
          <cell r="L1929">
            <v>29821.4</v>
          </cell>
        </row>
        <row r="1930">
          <cell r="L1930">
            <v>63000</v>
          </cell>
        </row>
        <row r="1931">
          <cell r="L1931">
            <v>1156026.75</v>
          </cell>
        </row>
        <row r="1932">
          <cell r="L1932">
            <v>41076.480000000003</v>
          </cell>
        </row>
        <row r="1933">
          <cell r="L1933">
            <v>8100</v>
          </cell>
        </row>
        <row r="1934">
          <cell r="L1934">
            <v>33115</v>
          </cell>
        </row>
        <row r="1935">
          <cell r="L1935">
            <v>58622.5</v>
          </cell>
        </row>
        <row r="1936">
          <cell r="L1936">
            <v>49434</v>
          </cell>
        </row>
        <row r="1937">
          <cell r="L1937">
            <v>145200</v>
          </cell>
        </row>
        <row r="1938">
          <cell r="L1938">
            <v>19546.8</v>
          </cell>
        </row>
        <row r="1939">
          <cell r="L1939">
            <v>178207</v>
          </cell>
        </row>
        <row r="1940">
          <cell r="L1940">
            <v>136793</v>
          </cell>
        </row>
        <row r="1941">
          <cell r="L1941">
            <v>12998.12</v>
          </cell>
        </row>
        <row r="1942">
          <cell r="L1942">
            <v>50343.75</v>
          </cell>
        </row>
        <row r="1943">
          <cell r="L1943">
            <v>32112.6</v>
          </cell>
        </row>
        <row r="1944">
          <cell r="L1944">
            <v>23198.400000000001</v>
          </cell>
        </row>
        <row r="1945">
          <cell r="L1945">
            <v>40105</v>
          </cell>
        </row>
        <row r="1946">
          <cell r="L1946">
            <v>30736.09</v>
          </cell>
        </row>
        <row r="1947">
          <cell r="L1947">
            <v>14320</v>
          </cell>
        </row>
        <row r="1948">
          <cell r="L1948">
            <v>8950</v>
          </cell>
        </row>
        <row r="1949">
          <cell r="L1949">
            <v>11623.37</v>
          </cell>
        </row>
        <row r="1950">
          <cell r="L1950">
            <v>7700</v>
          </cell>
        </row>
        <row r="1951">
          <cell r="L1951">
            <v>33640.699999999997</v>
          </cell>
        </row>
        <row r="1952">
          <cell r="L1952">
            <v>-67281.399999999994</v>
          </cell>
        </row>
        <row r="1953">
          <cell r="L1953">
            <v>81001.08</v>
          </cell>
        </row>
        <row r="1954">
          <cell r="L1954">
            <v>114000</v>
          </cell>
        </row>
        <row r="1955">
          <cell r="L1955">
            <v>32100</v>
          </cell>
        </row>
        <row r="1956">
          <cell r="L1956">
            <v>114000</v>
          </cell>
        </row>
        <row r="1957">
          <cell r="L1957">
            <v>-61580</v>
          </cell>
        </row>
        <row r="1958">
          <cell r="L1958">
            <v>18902.400000000001</v>
          </cell>
        </row>
        <row r="1959">
          <cell r="L1959">
            <v>57280</v>
          </cell>
        </row>
        <row r="1960">
          <cell r="L1960">
            <v>20849.919999999998</v>
          </cell>
        </row>
        <row r="1961">
          <cell r="L1961">
            <v>873072.5</v>
          </cell>
        </row>
        <row r="1962">
          <cell r="L1962">
            <v>4350</v>
          </cell>
        </row>
        <row r="1963">
          <cell r="L1963">
            <v>78880</v>
          </cell>
        </row>
        <row r="1964">
          <cell r="L1964">
            <v>188438.39999999999</v>
          </cell>
        </row>
        <row r="1965">
          <cell r="L1965">
            <v>209376</v>
          </cell>
        </row>
        <row r="1966">
          <cell r="L1966">
            <v>-209376</v>
          </cell>
        </row>
        <row r="1967">
          <cell r="L1967">
            <v>28012</v>
          </cell>
        </row>
        <row r="1968">
          <cell r="L1968">
            <v>16588</v>
          </cell>
        </row>
        <row r="1969">
          <cell r="L1969">
            <v>25000</v>
          </cell>
        </row>
        <row r="1970">
          <cell r="L1970">
            <v>9500</v>
          </cell>
        </row>
        <row r="1971">
          <cell r="L1971">
            <v>117000</v>
          </cell>
        </row>
        <row r="1972">
          <cell r="L1972">
            <v>15518.41</v>
          </cell>
        </row>
        <row r="1973">
          <cell r="L1973">
            <v>17500</v>
          </cell>
        </row>
        <row r="1974">
          <cell r="L1974">
            <v>297000</v>
          </cell>
        </row>
        <row r="1975">
          <cell r="L1975">
            <v>11560</v>
          </cell>
        </row>
        <row r="1976">
          <cell r="L1976">
            <v>11560</v>
          </cell>
        </row>
        <row r="1977">
          <cell r="L1977">
            <v>11560</v>
          </cell>
        </row>
        <row r="1978">
          <cell r="L1978">
            <v>23119</v>
          </cell>
        </row>
        <row r="1979">
          <cell r="L1979">
            <v>6265</v>
          </cell>
        </row>
        <row r="1980">
          <cell r="L1980">
            <v>7200</v>
          </cell>
        </row>
        <row r="1981">
          <cell r="L1981">
            <v>10000</v>
          </cell>
        </row>
        <row r="1982">
          <cell r="L1982">
            <v>20466.669999999998</v>
          </cell>
        </row>
        <row r="1983">
          <cell r="L1983">
            <v>54000</v>
          </cell>
        </row>
        <row r="1984">
          <cell r="L1984">
            <v>4000</v>
          </cell>
        </row>
        <row r="1985">
          <cell r="L1985">
            <v>42240</v>
          </cell>
        </row>
        <row r="1986">
          <cell r="L1986">
            <v>114918</v>
          </cell>
        </row>
        <row r="1987">
          <cell r="L1987">
            <v>2237.5</v>
          </cell>
        </row>
        <row r="1988">
          <cell r="L1988">
            <v>1342.5</v>
          </cell>
        </row>
        <row r="1989">
          <cell r="L1989">
            <v>2237.5</v>
          </cell>
        </row>
        <row r="1990">
          <cell r="L1990">
            <v>716</v>
          </cell>
        </row>
        <row r="1991">
          <cell r="L1991">
            <v>805.5</v>
          </cell>
        </row>
        <row r="1992">
          <cell r="L1992">
            <v>57653</v>
          </cell>
        </row>
        <row r="1993">
          <cell r="L1993">
            <v>42347</v>
          </cell>
        </row>
        <row r="1994">
          <cell r="L1994">
            <v>98501</v>
          </cell>
        </row>
        <row r="1995">
          <cell r="L1995">
            <v>54516</v>
          </cell>
        </row>
        <row r="1996">
          <cell r="L1996">
            <v>2416.5</v>
          </cell>
        </row>
        <row r="1997">
          <cell r="L1997">
            <v>12845</v>
          </cell>
        </row>
        <row r="1998">
          <cell r="L1998">
            <v>4475</v>
          </cell>
        </row>
        <row r="1999">
          <cell r="L1999">
            <v>43831</v>
          </cell>
        </row>
        <row r="2000">
          <cell r="L2000">
            <v>36562</v>
          </cell>
        </row>
        <row r="2001">
          <cell r="L2001">
            <v>31146</v>
          </cell>
        </row>
        <row r="2002">
          <cell r="L2002">
            <v>3691.88</v>
          </cell>
        </row>
        <row r="2003">
          <cell r="L2003">
            <v>37492</v>
          </cell>
        </row>
        <row r="2004">
          <cell r="L2004">
            <v>10498</v>
          </cell>
        </row>
        <row r="2005">
          <cell r="L2005">
            <v>86924</v>
          </cell>
        </row>
        <row r="2006">
          <cell r="L2006">
            <v>23367</v>
          </cell>
        </row>
        <row r="2007">
          <cell r="L2007">
            <v>14210</v>
          </cell>
        </row>
        <row r="2008">
          <cell r="L2008">
            <v>20160</v>
          </cell>
        </row>
        <row r="2009">
          <cell r="L2009">
            <v>6000</v>
          </cell>
        </row>
        <row r="2010">
          <cell r="L2010">
            <v>30646.01</v>
          </cell>
        </row>
        <row r="2011">
          <cell r="L2011">
            <v>64257.78</v>
          </cell>
        </row>
        <row r="2012">
          <cell r="L2012">
            <v>10811.6</v>
          </cell>
        </row>
        <row r="2013">
          <cell r="L2013">
            <v>10000000</v>
          </cell>
        </row>
        <row r="2014">
          <cell r="L2014">
            <v>26850</v>
          </cell>
        </row>
        <row r="2015">
          <cell r="L2015">
            <v>7228.74</v>
          </cell>
        </row>
        <row r="2016">
          <cell r="L2016">
            <v>9733.1299999999992</v>
          </cell>
        </row>
        <row r="2017">
          <cell r="L2017">
            <v>6750</v>
          </cell>
        </row>
        <row r="2018">
          <cell r="L2018">
            <v>1342.5</v>
          </cell>
        </row>
        <row r="2019">
          <cell r="L2019">
            <v>83387</v>
          </cell>
        </row>
        <row r="2020">
          <cell r="L2020">
            <v>152000</v>
          </cell>
        </row>
        <row r="2021">
          <cell r="L2021">
            <v>2600</v>
          </cell>
        </row>
        <row r="2022">
          <cell r="L2022">
            <v>52567</v>
          </cell>
        </row>
        <row r="2023">
          <cell r="L2023">
            <v>28455</v>
          </cell>
        </row>
        <row r="2024">
          <cell r="L2024">
            <v>38850</v>
          </cell>
        </row>
        <row r="2025">
          <cell r="L2025">
            <v>24625</v>
          </cell>
        </row>
        <row r="2026">
          <cell r="L2026">
            <v>24158</v>
          </cell>
        </row>
        <row r="2027">
          <cell r="L2027">
            <v>33400</v>
          </cell>
        </row>
        <row r="2028">
          <cell r="L2028">
            <v>89500</v>
          </cell>
        </row>
        <row r="2029">
          <cell r="L2029">
            <v>32667.5</v>
          </cell>
        </row>
        <row r="2030">
          <cell r="L2030">
            <v>16613</v>
          </cell>
        </row>
        <row r="2031">
          <cell r="L2031">
            <v>7850</v>
          </cell>
        </row>
        <row r="2032">
          <cell r="L2032">
            <v>35045</v>
          </cell>
        </row>
        <row r="2033">
          <cell r="L2033">
            <v>6245</v>
          </cell>
        </row>
        <row r="2034">
          <cell r="L2034">
            <v>21893</v>
          </cell>
        </row>
        <row r="2035">
          <cell r="L2035">
            <v>38699.800000000003</v>
          </cell>
        </row>
        <row r="2036">
          <cell r="L2036">
            <v>35800</v>
          </cell>
        </row>
        <row r="2037">
          <cell r="L2037">
            <v>30000</v>
          </cell>
        </row>
        <row r="2038">
          <cell r="L2038">
            <v>81775</v>
          </cell>
        </row>
        <row r="2039">
          <cell r="L2039">
            <v>66629</v>
          </cell>
        </row>
        <row r="2040">
          <cell r="L2040">
            <v>101483</v>
          </cell>
        </row>
        <row r="2041">
          <cell r="L2041">
            <v>15042</v>
          </cell>
        </row>
        <row r="2042">
          <cell r="L2042">
            <v>12530</v>
          </cell>
        </row>
        <row r="2043">
          <cell r="L2043">
            <v>7893.9</v>
          </cell>
        </row>
        <row r="2044">
          <cell r="L2044">
            <v>7893.9</v>
          </cell>
        </row>
        <row r="2045">
          <cell r="L2045">
            <v>15787.8</v>
          </cell>
        </row>
        <row r="2046">
          <cell r="L2046">
            <v>51173.42</v>
          </cell>
        </row>
        <row r="2047">
          <cell r="L2047">
            <v>6401.94</v>
          </cell>
        </row>
        <row r="2048">
          <cell r="L2048">
            <v>80000</v>
          </cell>
        </row>
        <row r="2049">
          <cell r="L2049">
            <v>43461.2</v>
          </cell>
        </row>
        <row r="2050">
          <cell r="L2050">
            <v>54390</v>
          </cell>
        </row>
        <row r="2051">
          <cell r="L2051">
            <v>2500000</v>
          </cell>
        </row>
        <row r="2052">
          <cell r="L2052">
            <v>44168.25</v>
          </cell>
        </row>
        <row r="2053">
          <cell r="L2053">
            <v>234645.6</v>
          </cell>
        </row>
        <row r="2054">
          <cell r="L2054">
            <v>15215</v>
          </cell>
        </row>
        <row r="2055">
          <cell r="L2055">
            <v>8000</v>
          </cell>
        </row>
        <row r="2056">
          <cell r="L2056">
            <v>46898</v>
          </cell>
        </row>
        <row r="2057">
          <cell r="L2057">
            <v>330781.25</v>
          </cell>
        </row>
        <row r="2058">
          <cell r="L2058">
            <v>330781.25</v>
          </cell>
        </row>
        <row r="2059">
          <cell r="L2059">
            <v>240000</v>
          </cell>
        </row>
        <row r="2060">
          <cell r="L2060">
            <v>7969.08</v>
          </cell>
        </row>
        <row r="2061">
          <cell r="L2061">
            <v>10500</v>
          </cell>
        </row>
        <row r="2062">
          <cell r="L2062">
            <v>47446.64</v>
          </cell>
        </row>
        <row r="2063">
          <cell r="L2063">
            <v>33464.050000000003</v>
          </cell>
        </row>
        <row r="2064">
          <cell r="L2064">
            <v>6265</v>
          </cell>
        </row>
        <row r="2065">
          <cell r="L2065">
            <v>140000</v>
          </cell>
        </row>
        <row r="2066">
          <cell r="L2066">
            <v>900000</v>
          </cell>
        </row>
        <row r="2067">
          <cell r="L2067">
            <v>900000</v>
          </cell>
        </row>
        <row r="2068">
          <cell r="L2068">
            <v>1100000</v>
          </cell>
        </row>
        <row r="2069">
          <cell r="L2069">
            <v>2160000</v>
          </cell>
        </row>
        <row r="2070">
          <cell r="L2070">
            <v>750000</v>
          </cell>
        </row>
        <row r="2071">
          <cell r="L2071">
            <v>150000</v>
          </cell>
        </row>
        <row r="2072">
          <cell r="L2072">
            <v>740000</v>
          </cell>
        </row>
        <row r="2073">
          <cell r="L2073">
            <v>400000</v>
          </cell>
        </row>
        <row r="2074">
          <cell r="L2074">
            <v>9534500</v>
          </cell>
        </row>
        <row r="2075">
          <cell r="L2075">
            <v>66700</v>
          </cell>
        </row>
        <row r="2076">
          <cell r="L2076">
            <v>50000</v>
          </cell>
        </row>
        <row r="2077">
          <cell r="L2077">
            <v>66700</v>
          </cell>
        </row>
        <row r="2078">
          <cell r="L2078">
            <v>360000</v>
          </cell>
        </row>
        <row r="2079">
          <cell r="L2079">
            <v>3000</v>
          </cell>
        </row>
        <row r="2080">
          <cell r="L2080">
            <v>25000</v>
          </cell>
        </row>
        <row r="2081">
          <cell r="L2081">
            <v>700000</v>
          </cell>
        </row>
        <row r="2082">
          <cell r="L2082">
            <v>1000000</v>
          </cell>
        </row>
        <row r="2083">
          <cell r="L2083">
            <v>500000</v>
          </cell>
        </row>
        <row r="2084">
          <cell r="L2084">
            <v>1200</v>
          </cell>
        </row>
        <row r="2085">
          <cell r="L2085">
            <v>34000</v>
          </cell>
        </row>
        <row r="2086">
          <cell r="L2086">
            <v>1906900</v>
          </cell>
        </row>
        <row r="2087">
          <cell r="L2087">
            <v>20000</v>
          </cell>
        </row>
        <row r="2088">
          <cell r="L2088">
            <v>600000</v>
          </cell>
        </row>
        <row r="2089">
          <cell r="L2089">
            <v>1015452</v>
          </cell>
        </row>
        <row r="2090">
          <cell r="L2090">
            <v>90000</v>
          </cell>
        </row>
        <row r="2091">
          <cell r="L2091">
            <v>440000</v>
          </cell>
        </row>
        <row r="2092">
          <cell r="L2092">
            <v>1200</v>
          </cell>
        </row>
        <row r="2093">
          <cell r="L2093">
            <v>150000</v>
          </cell>
        </row>
        <row r="2094">
          <cell r="L2094">
            <v>35000</v>
          </cell>
        </row>
        <row r="2095">
          <cell r="L2095">
            <v>125000</v>
          </cell>
        </row>
        <row r="2096">
          <cell r="L2096">
            <v>125000</v>
          </cell>
        </row>
        <row r="2097">
          <cell r="L2097">
            <v>125000</v>
          </cell>
        </row>
        <row r="2098">
          <cell r="L2098">
            <v>125000</v>
          </cell>
        </row>
        <row r="2099">
          <cell r="L2099">
            <v>100000</v>
          </cell>
        </row>
        <row r="2100">
          <cell r="L2100">
            <v>38000</v>
          </cell>
        </row>
        <row r="2101">
          <cell r="L2101">
            <v>225000</v>
          </cell>
        </row>
        <row r="2102">
          <cell r="L2102">
            <v>50000</v>
          </cell>
        </row>
        <row r="2103">
          <cell r="L2103">
            <v>12500</v>
          </cell>
        </row>
        <row r="2104">
          <cell r="L2104">
            <v>25000</v>
          </cell>
        </row>
        <row r="2105">
          <cell r="L2105">
            <v>180000</v>
          </cell>
        </row>
        <row r="2106">
          <cell r="L2106">
            <v>12000</v>
          </cell>
        </row>
        <row r="2107">
          <cell r="L2107">
            <v>12500</v>
          </cell>
        </row>
        <row r="2108">
          <cell r="L2108">
            <v>135000</v>
          </cell>
        </row>
        <row r="2109">
          <cell r="L2109">
            <v>300000</v>
          </cell>
        </row>
        <row r="2110">
          <cell r="L2110">
            <v>1650000</v>
          </cell>
        </row>
        <row r="2111">
          <cell r="L2111">
            <v>75000</v>
          </cell>
        </row>
        <row r="2112">
          <cell r="L2112">
            <v>87500</v>
          </cell>
        </row>
        <row r="2113">
          <cell r="L2113">
            <v>75000</v>
          </cell>
        </row>
        <row r="2114">
          <cell r="L2114">
            <v>51000</v>
          </cell>
        </row>
        <row r="2115">
          <cell r="L2115">
            <v>200000</v>
          </cell>
        </row>
        <row r="2116">
          <cell r="L2116">
            <v>400000</v>
          </cell>
        </row>
        <row r="2117">
          <cell r="L2117">
            <v>250000</v>
          </cell>
        </row>
        <row r="2118">
          <cell r="L2118">
            <v>100000</v>
          </cell>
        </row>
        <row r="2119">
          <cell r="L2119">
            <v>250000</v>
          </cell>
        </row>
        <row r="2120">
          <cell r="L2120">
            <v>75000</v>
          </cell>
        </row>
        <row r="2121">
          <cell r="L2121">
            <v>75000</v>
          </cell>
        </row>
        <row r="2122">
          <cell r="L2122">
            <v>900000</v>
          </cell>
        </row>
        <row r="2123">
          <cell r="L2123">
            <v>374000</v>
          </cell>
        </row>
        <row r="2124">
          <cell r="L2124">
            <v>880000</v>
          </cell>
        </row>
        <row r="2125">
          <cell r="L2125">
            <v>153955</v>
          </cell>
        </row>
        <row r="2126">
          <cell r="L2126">
            <v>-625000</v>
          </cell>
        </row>
        <row r="2127">
          <cell r="L2127">
            <v>153955</v>
          </cell>
        </row>
        <row r="2128">
          <cell r="L2128">
            <v>2534400</v>
          </cell>
        </row>
        <row r="2129">
          <cell r="L2129">
            <v>30665</v>
          </cell>
        </row>
        <row r="2130">
          <cell r="L2130">
            <v>4296</v>
          </cell>
        </row>
        <row r="2131">
          <cell r="L2131">
            <v>14321.79</v>
          </cell>
        </row>
        <row r="2132">
          <cell r="L2132">
            <v>45336.23</v>
          </cell>
        </row>
        <row r="2133">
          <cell r="L2133">
            <v>18388.490000000002</v>
          </cell>
        </row>
        <row r="2134">
          <cell r="L2134">
            <v>10380</v>
          </cell>
        </row>
        <row r="2135">
          <cell r="L2135">
            <v>3938</v>
          </cell>
        </row>
        <row r="2136">
          <cell r="L2136">
            <v>19690</v>
          </cell>
        </row>
        <row r="2137">
          <cell r="L2137">
            <v>9451.2000000000007</v>
          </cell>
        </row>
        <row r="2138">
          <cell r="L2138">
            <v>8055</v>
          </cell>
        </row>
        <row r="2139">
          <cell r="L2139">
            <v>2835</v>
          </cell>
        </row>
        <row r="2140">
          <cell r="L2140">
            <v>3651.6</v>
          </cell>
        </row>
        <row r="2141">
          <cell r="L2141">
            <v>5451.25</v>
          </cell>
        </row>
        <row r="2142">
          <cell r="L2142">
            <v>45080</v>
          </cell>
        </row>
        <row r="2143">
          <cell r="L2143">
            <v>34768.959999999999</v>
          </cell>
        </row>
        <row r="2144">
          <cell r="L2144">
            <v>30079.16</v>
          </cell>
        </row>
        <row r="2145">
          <cell r="L2145">
            <v>40351.97</v>
          </cell>
        </row>
        <row r="2146">
          <cell r="L2146">
            <v>17175.05</v>
          </cell>
        </row>
        <row r="2147">
          <cell r="L2147">
            <v>50000</v>
          </cell>
        </row>
        <row r="2148">
          <cell r="L2148">
            <v>60363.28</v>
          </cell>
        </row>
        <row r="2149">
          <cell r="L2149">
            <v>45900</v>
          </cell>
        </row>
        <row r="2150">
          <cell r="L2150">
            <v>10000</v>
          </cell>
        </row>
        <row r="2151">
          <cell r="L2151">
            <v>4475</v>
          </cell>
        </row>
        <row r="2152">
          <cell r="L2152">
            <v>11000</v>
          </cell>
        </row>
        <row r="2153">
          <cell r="L2153">
            <v>15845</v>
          </cell>
        </row>
        <row r="2154">
          <cell r="L2154">
            <v>92885</v>
          </cell>
        </row>
        <row r="2155">
          <cell r="L2155">
            <v>16110</v>
          </cell>
        </row>
        <row r="2156">
          <cell r="L2156">
            <v>7825.88</v>
          </cell>
        </row>
        <row r="2157">
          <cell r="L2157">
            <v>2040</v>
          </cell>
        </row>
        <row r="2158">
          <cell r="L2158">
            <v>4475</v>
          </cell>
        </row>
        <row r="2159">
          <cell r="L2159">
            <v>30000</v>
          </cell>
        </row>
        <row r="2160">
          <cell r="L2160">
            <v>46442</v>
          </cell>
        </row>
        <row r="2161">
          <cell r="L2161">
            <v>9930</v>
          </cell>
        </row>
        <row r="2162">
          <cell r="L2162">
            <v>255768</v>
          </cell>
        </row>
        <row r="2163">
          <cell r="L2163">
            <v>6535.29</v>
          </cell>
        </row>
        <row r="2164">
          <cell r="L2164">
            <v>6500</v>
          </cell>
        </row>
        <row r="2165">
          <cell r="L2165">
            <v>27250</v>
          </cell>
        </row>
        <row r="2166">
          <cell r="L2166">
            <v>23065</v>
          </cell>
        </row>
        <row r="2167">
          <cell r="L2167">
            <v>25003</v>
          </cell>
        </row>
        <row r="2168">
          <cell r="L2168">
            <v>2685</v>
          </cell>
        </row>
        <row r="2169">
          <cell r="L2169">
            <v>6048.41</v>
          </cell>
        </row>
        <row r="2170">
          <cell r="L2170">
            <v>7800</v>
          </cell>
        </row>
        <row r="2171">
          <cell r="L2171">
            <v>13000</v>
          </cell>
        </row>
        <row r="2172">
          <cell r="L2172">
            <v>31325</v>
          </cell>
        </row>
        <row r="2173">
          <cell r="L2173">
            <v>150000</v>
          </cell>
        </row>
        <row r="2174">
          <cell r="L2174">
            <v>1031.04</v>
          </cell>
        </row>
        <row r="2175">
          <cell r="L2175">
            <v>1031.04</v>
          </cell>
        </row>
        <row r="2176">
          <cell r="L2176">
            <v>48000</v>
          </cell>
        </row>
        <row r="2177">
          <cell r="L2177">
            <v>157600</v>
          </cell>
        </row>
        <row r="2178">
          <cell r="L2178">
            <v>134562.79999999999</v>
          </cell>
        </row>
        <row r="2179">
          <cell r="L2179">
            <v>44750</v>
          </cell>
        </row>
        <row r="2180">
          <cell r="L2180">
            <v>35000</v>
          </cell>
        </row>
        <row r="2181">
          <cell r="L2181">
            <v>7876</v>
          </cell>
        </row>
        <row r="2182">
          <cell r="L2182">
            <v>35365.839999999997</v>
          </cell>
        </row>
        <row r="2183">
          <cell r="L2183">
            <v>30430</v>
          </cell>
        </row>
        <row r="2184">
          <cell r="L2184">
            <v>12530</v>
          </cell>
        </row>
        <row r="2185">
          <cell r="L2185">
            <v>36196.49</v>
          </cell>
        </row>
        <row r="2186">
          <cell r="L2186">
            <v>36695</v>
          </cell>
        </row>
        <row r="2187">
          <cell r="L2187">
            <v>2640</v>
          </cell>
        </row>
        <row r="2188">
          <cell r="L2188">
            <v>70470.509999999995</v>
          </cell>
        </row>
        <row r="2189">
          <cell r="L2189">
            <v>12294.42</v>
          </cell>
        </row>
        <row r="2190">
          <cell r="L2190">
            <v>13962</v>
          </cell>
        </row>
        <row r="2191">
          <cell r="L2191">
            <v>26134</v>
          </cell>
        </row>
        <row r="2192">
          <cell r="L2192">
            <v>13067</v>
          </cell>
        </row>
        <row r="2193">
          <cell r="L2193">
            <v>26600</v>
          </cell>
        </row>
        <row r="2194">
          <cell r="L2194">
            <v>11695.86</v>
          </cell>
        </row>
        <row r="2195">
          <cell r="L2195">
            <v>2200</v>
          </cell>
        </row>
        <row r="2196">
          <cell r="L2196">
            <v>2640</v>
          </cell>
        </row>
        <row r="2197">
          <cell r="L2197">
            <v>1320</v>
          </cell>
        </row>
        <row r="2198">
          <cell r="L2198">
            <v>1584</v>
          </cell>
        </row>
        <row r="2199">
          <cell r="L2199">
            <v>6042</v>
          </cell>
        </row>
        <row r="2200">
          <cell r="L2200">
            <v>2200</v>
          </cell>
        </row>
        <row r="2201">
          <cell r="L2201">
            <v>6977</v>
          </cell>
        </row>
        <row r="2202">
          <cell r="L2202">
            <v>67159</v>
          </cell>
        </row>
        <row r="2203">
          <cell r="L2203">
            <v>43060</v>
          </cell>
        </row>
        <row r="2204">
          <cell r="L2204">
            <v>31953</v>
          </cell>
        </row>
        <row r="2205">
          <cell r="L2205">
            <v>22458</v>
          </cell>
        </row>
        <row r="2206">
          <cell r="L2206">
            <v>58970</v>
          </cell>
        </row>
        <row r="2207">
          <cell r="L2207">
            <v>86176</v>
          </cell>
        </row>
        <row r="2208">
          <cell r="L2208">
            <v>14210</v>
          </cell>
        </row>
        <row r="2209">
          <cell r="L2209">
            <v>14806</v>
          </cell>
        </row>
        <row r="2210">
          <cell r="L2210">
            <v>15478</v>
          </cell>
        </row>
        <row r="2211">
          <cell r="L2211">
            <v>32960.870000000003</v>
          </cell>
        </row>
        <row r="2212">
          <cell r="L2212">
            <v>6650</v>
          </cell>
        </row>
        <row r="2213">
          <cell r="L2213">
            <v>10127</v>
          </cell>
        </row>
        <row r="2214">
          <cell r="L2214">
            <v>29794</v>
          </cell>
        </row>
        <row r="2215">
          <cell r="L2215">
            <v>19190</v>
          </cell>
        </row>
        <row r="2216">
          <cell r="L2216">
            <v>22375</v>
          </cell>
        </row>
        <row r="2217">
          <cell r="L2217">
            <v>11000</v>
          </cell>
        </row>
        <row r="2218">
          <cell r="L2218">
            <v>82823</v>
          </cell>
        </row>
        <row r="2219">
          <cell r="L2219">
            <v>67536</v>
          </cell>
        </row>
        <row r="2220">
          <cell r="L2220">
            <v>13823</v>
          </cell>
        </row>
        <row r="2221">
          <cell r="L2221">
            <v>9020</v>
          </cell>
        </row>
        <row r="2222">
          <cell r="L2222">
            <v>41764.71</v>
          </cell>
        </row>
        <row r="2223">
          <cell r="L2223">
            <v>32509.98</v>
          </cell>
        </row>
        <row r="2224">
          <cell r="L2224">
            <v>10245.959999999999</v>
          </cell>
        </row>
        <row r="2225">
          <cell r="L2225">
            <v>53680</v>
          </cell>
        </row>
        <row r="2226">
          <cell r="L2226">
            <v>18878</v>
          </cell>
        </row>
        <row r="2227">
          <cell r="L2227">
            <v>25239</v>
          </cell>
        </row>
        <row r="2228">
          <cell r="L2228">
            <v>12112</v>
          </cell>
        </row>
        <row r="2229">
          <cell r="L2229">
            <v>16324.8</v>
          </cell>
        </row>
        <row r="2230">
          <cell r="L2230">
            <v>8570.52</v>
          </cell>
        </row>
        <row r="2231">
          <cell r="L2231">
            <v>15308.98</v>
          </cell>
        </row>
        <row r="2232">
          <cell r="L2232">
            <v>17900</v>
          </cell>
        </row>
        <row r="2233">
          <cell r="L2233">
            <v>9873</v>
          </cell>
        </row>
        <row r="2234">
          <cell r="L2234">
            <v>2845.21</v>
          </cell>
        </row>
        <row r="2235">
          <cell r="L2235">
            <v>25264</v>
          </cell>
        </row>
        <row r="2236">
          <cell r="L2236">
            <v>150000</v>
          </cell>
        </row>
        <row r="2237">
          <cell r="L2237">
            <v>2845.21</v>
          </cell>
        </row>
        <row r="2238">
          <cell r="L2238">
            <v>17750</v>
          </cell>
        </row>
        <row r="2239">
          <cell r="L2239">
            <v>100000</v>
          </cell>
        </row>
        <row r="2240">
          <cell r="L2240">
            <v>33032</v>
          </cell>
        </row>
        <row r="2241">
          <cell r="L2241">
            <v>15581</v>
          </cell>
        </row>
        <row r="2242">
          <cell r="L2242">
            <v>4582.3999999999996</v>
          </cell>
        </row>
        <row r="2243">
          <cell r="L2243">
            <v>647.09</v>
          </cell>
        </row>
        <row r="2244">
          <cell r="L2244">
            <v>8699.4</v>
          </cell>
        </row>
        <row r="2245">
          <cell r="L2245">
            <v>79177</v>
          </cell>
        </row>
        <row r="2246">
          <cell r="L2246">
            <v>38400</v>
          </cell>
        </row>
        <row r="2247">
          <cell r="L2247">
            <v>2586.56</v>
          </cell>
        </row>
        <row r="2248">
          <cell r="L2248">
            <v>122919.3</v>
          </cell>
        </row>
        <row r="2249">
          <cell r="L2249">
            <v>8432</v>
          </cell>
        </row>
        <row r="2250">
          <cell r="L2250">
            <v>15032</v>
          </cell>
        </row>
        <row r="2251">
          <cell r="L2251">
            <v>115180</v>
          </cell>
        </row>
        <row r="2252">
          <cell r="L2252">
            <v>24057.599999999999</v>
          </cell>
        </row>
        <row r="2253">
          <cell r="L2253">
            <v>11380.82</v>
          </cell>
        </row>
        <row r="2254">
          <cell r="L2254">
            <v>6059.58</v>
          </cell>
        </row>
        <row r="2255">
          <cell r="L2255">
            <v>11635</v>
          </cell>
        </row>
        <row r="2256">
          <cell r="L2256">
            <v>13425</v>
          </cell>
        </row>
        <row r="2257">
          <cell r="L2257">
            <v>3969.63</v>
          </cell>
        </row>
        <row r="2258">
          <cell r="L2258">
            <v>11000</v>
          </cell>
        </row>
        <row r="2259">
          <cell r="L2259">
            <v>31932</v>
          </cell>
        </row>
        <row r="2260">
          <cell r="L2260">
            <v>25790</v>
          </cell>
        </row>
        <row r="2261">
          <cell r="L2261">
            <v>25377</v>
          </cell>
        </row>
        <row r="2262">
          <cell r="L2262">
            <v>8019.2</v>
          </cell>
        </row>
        <row r="2263">
          <cell r="L2263">
            <v>4009.6</v>
          </cell>
        </row>
        <row r="2264">
          <cell r="L2264">
            <v>42960</v>
          </cell>
        </row>
        <row r="2265">
          <cell r="L2265">
            <v>24830.880000000001</v>
          </cell>
        </row>
        <row r="2266">
          <cell r="L2266">
            <v>9932.7099999999991</v>
          </cell>
        </row>
        <row r="2267">
          <cell r="L2267">
            <v>13200</v>
          </cell>
        </row>
        <row r="2268">
          <cell r="L2268">
            <v>20340</v>
          </cell>
        </row>
        <row r="2269">
          <cell r="L2269">
            <v>95222</v>
          </cell>
        </row>
        <row r="2270">
          <cell r="L2270">
            <v>16392.560000000001</v>
          </cell>
        </row>
        <row r="2271">
          <cell r="L2271">
            <v>90000</v>
          </cell>
        </row>
        <row r="2272">
          <cell r="L2272">
            <v>45000</v>
          </cell>
        </row>
        <row r="2273">
          <cell r="L2273">
            <v>9845</v>
          </cell>
        </row>
        <row r="2274">
          <cell r="L2274">
            <v>20466.669999999998</v>
          </cell>
        </row>
        <row r="2275">
          <cell r="L2275">
            <v>4716.6499999999996</v>
          </cell>
        </row>
        <row r="2276">
          <cell r="L2276">
            <v>7680</v>
          </cell>
        </row>
        <row r="2277">
          <cell r="L2277">
            <v>60000</v>
          </cell>
        </row>
        <row r="2278">
          <cell r="L2278">
            <v>181472</v>
          </cell>
        </row>
        <row r="2279">
          <cell r="L2279">
            <v>11200</v>
          </cell>
        </row>
        <row r="2280">
          <cell r="L2280">
            <v>219187</v>
          </cell>
        </row>
        <row r="2281">
          <cell r="L2281">
            <v>36344.160000000003</v>
          </cell>
        </row>
        <row r="2282">
          <cell r="L2282">
            <v>85235.29</v>
          </cell>
        </row>
        <row r="2283">
          <cell r="L2283">
            <v>7616</v>
          </cell>
        </row>
        <row r="2284">
          <cell r="L2284">
            <v>33988</v>
          </cell>
        </row>
        <row r="2285">
          <cell r="L2285">
            <v>32667.5</v>
          </cell>
        </row>
        <row r="2286">
          <cell r="L2286">
            <v>49225</v>
          </cell>
        </row>
        <row r="2287">
          <cell r="L2287">
            <v>108819.6</v>
          </cell>
        </row>
        <row r="2288">
          <cell r="L2288">
            <v>75000</v>
          </cell>
        </row>
        <row r="2289">
          <cell r="L2289">
            <v>41076.480000000003</v>
          </cell>
        </row>
        <row r="2290">
          <cell r="L2290">
            <v>49531.07</v>
          </cell>
        </row>
        <row r="2291">
          <cell r="L2291">
            <v>64047</v>
          </cell>
        </row>
        <row r="2292">
          <cell r="L2292">
            <v>13425</v>
          </cell>
        </row>
        <row r="2293">
          <cell r="L2293">
            <v>33523.199999999997</v>
          </cell>
        </row>
        <row r="2294">
          <cell r="L2294">
            <v>30215.200000000001</v>
          </cell>
        </row>
        <row r="2295">
          <cell r="L2295">
            <v>24241</v>
          </cell>
        </row>
        <row r="2296">
          <cell r="L2296">
            <v>8064</v>
          </cell>
        </row>
        <row r="2297">
          <cell r="L2297">
            <v>29212.799999999999</v>
          </cell>
        </row>
        <row r="2298">
          <cell r="L2298">
            <v>63000</v>
          </cell>
        </row>
        <row r="2299">
          <cell r="L2299">
            <v>22500</v>
          </cell>
        </row>
        <row r="2300">
          <cell r="L2300">
            <v>15750</v>
          </cell>
        </row>
        <row r="2301">
          <cell r="L2301">
            <v>6645.38</v>
          </cell>
        </row>
        <row r="2302">
          <cell r="L2302">
            <v>14625</v>
          </cell>
        </row>
        <row r="2303">
          <cell r="L2303">
            <v>10000</v>
          </cell>
        </row>
        <row r="2304">
          <cell r="L2304">
            <v>12200</v>
          </cell>
        </row>
        <row r="2305">
          <cell r="L2305">
            <v>2864</v>
          </cell>
        </row>
        <row r="2306">
          <cell r="L2306">
            <v>35697</v>
          </cell>
        </row>
        <row r="2307">
          <cell r="L2307">
            <v>20167.66</v>
          </cell>
        </row>
        <row r="2308">
          <cell r="L2308">
            <v>21360</v>
          </cell>
        </row>
        <row r="2309">
          <cell r="L2309">
            <v>18900</v>
          </cell>
        </row>
        <row r="2310">
          <cell r="L2310">
            <v>20730</v>
          </cell>
        </row>
        <row r="2311">
          <cell r="L2311">
            <v>24165</v>
          </cell>
        </row>
        <row r="2312">
          <cell r="L2312">
            <v>16600</v>
          </cell>
        </row>
        <row r="2313">
          <cell r="L2313">
            <v>6750</v>
          </cell>
        </row>
        <row r="2314">
          <cell r="L2314">
            <v>165807.70000000001</v>
          </cell>
        </row>
        <row r="2315">
          <cell r="L2315">
            <v>3300</v>
          </cell>
        </row>
        <row r="2316">
          <cell r="L2316">
            <v>75000</v>
          </cell>
        </row>
        <row r="2317">
          <cell r="L2317">
            <v>300000</v>
          </cell>
        </row>
        <row r="2318">
          <cell r="L2318">
            <v>3307.92</v>
          </cell>
        </row>
        <row r="2319">
          <cell r="L2319">
            <v>18472.8</v>
          </cell>
        </row>
        <row r="2320">
          <cell r="L2320">
            <v>29000</v>
          </cell>
        </row>
        <row r="2321">
          <cell r="L2321">
            <v>140000</v>
          </cell>
        </row>
        <row r="2322">
          <cell r="L2322">
            <v>12630.24</v>
          </cell>
        </row>
        <row r="2323">
          <cell r="L2323">
            <v>3170.09</v>
          </cell>
        </row>
        <row r="2324">
          <cell r="L2324">
            <v>12630.24</v>
          </cell>
        </row>
        <row r="2325">
          <cell r="L2325">
            <v>5430.86</v>
          </cell>
        </row>
        <row r="2326">
          <cell r="L2326">
            <v>162378</v>
          </cell>
        </row>
        <row r="2327">
          <cell r="L2327">
            <v>19350</v>
          </cell>
        </row>
        <row r="2328">
          <cell r="L2328">
            <v>5370</v>
          </cell>
        </row>
        <row r="2329">
          <cell r="L2329">
            <v>32891.25</v>
          </cell>
        </row>
        <row r="2330">
          <cell r="L2330">
            <v>123938.71</v>
          </cell>
        </row>
        <row r="2331">
          <cell r="L2331">
            <v>110174.5</v>
          </cell>
        </row>
        <row r="2332">
          <cell r="L2332">
            <v>6766.2</v>
          </cell>
        </row>
        <row r="2333">
          <cell r="L2333">
            <v>9540</v>
          </cell>
        </row>
        <row r="2334">
          <cell r="L2334">
            <v>7831.25</v>
          </cell>
        </row>
        <row r="2335">
          <cell r="L2335">
            <v>39825</v>
          </cell>
        </row>
        <row r="2336">
          <cell r="L2336">
            <v>3645.34</v>
          </cell>
        </row>
        <row r="2337">
          <cell r="L2337">
            <v>11993</v>
          </cell>
        </row>
        <row r="2338">
          <cell r="L2338">
            <v>4000.65</v>
          </cell>
        </row>
        <row r="2339">
          <cell r="L2339">
            <v>6887.03</v>
          </cell>
        </row>
        <row r="2340">
          <cell r="L2340">
            <v>4900</v>
          </cell>
        </row>
        <row r="2341">
          <cell r="L2341">
            <v>17810.5</v>
          </cell>
        </row>
        <row r="2342">
          <cell r="L2342">
            <v>32948</v>
          </cell>
        </row>
        <row r="2343">
          <cell r="L2343">
            <v>13425</v>
          </cell>
        </row>
        <row r="2344">
          <cell r="L2344">
            <v>7610</v>
          </cell>
        </row>
        <row r="2345">
          <cell r="L2345">
            <v>7790</v>
          </cell>
        </row>
        <row r="2346">
          <cell r="L2346">
            <v>13953</v>
          </cell>
        </row>
        <row r="2347">
          <cell r="L2347">
            <v>5012</v>
          </cell>
        </row>
        <row r="2348">
          <cell r="L2348">
            <v>20088.28</v>
          </cell>
        </row>
        <row r="2349">
          <cell r="L2349">
            <v>11355.76</v>
          </cell>
        </row>
        <row r="2350">
          <cell r="L2350">
            <v>2535.54</v>
          </cell>
        </row>
        <row r="2351">
          <cell r="L2351">
            <v>5925</v>
          </cell>
        </row>
        <row r="2352">
          <cell r="L2352">
            <v>28924.61</v>
          </cell>
        </row>
        <row r="2353">
          <cell r="L2353">
            <v>17363</v>
          </cell>
        </row>
        <row r="2354">
          <cell r="L2354">
            <v>71600</v>
          </cell>
        </row>
        <row r="2355">
          <cell r="L2355">
            <v>16993.96</v>
          </cell>
        </row>
        <row r="2356">
          <cell r="L2356">
            <v>118688</v>
          </cell>
        </row>
        <row r="2357">
          <cell r="L2357">
            <v>20695</v>
          </cell>
        </row>
        <row r="2358">
          <cell r="L2358">
            <v>26850</v>
          </cell>
        </row>
        <row r="2359">
          <cell r="L2359">
            <v>954.07</v>
          </cell>
        </row>
        <row r="2360">
          <cell r="L2360">
            <v>6607.5</v>
          </cell>
        </row>
        <row r="2361">
          <cell r="L2361">
            <v>81000</v>
          </cell>
        </row>
        <row r="2362">
          <cell r="L2362">
            <v>19243.400000000001</v>
          </cell>
        </row>
        <row r="2363">
          <cell r="L2363">
            <v>5869.41</v>
          </cell>
        </row>
        <row r="2364">
          <cell r="L2364">
            <v>2058.5</v>
          </cell>
        </row>
        <row r="2365">
          <cell r="L2365">
            <v>3759</v>
          </cell>
        </row>
        <row r="2366">
          <cell r="L2366">
            <v>4475</v>
          </cell>
        </row>
        <row r="2367">
          <cell r="L2367">
            <v>1969</v>
          </cell>
        </row>
        <row r="2368">
          <cell r="L2368">
            <v>4475</v>
          </cell>
        </row>
        <row r="2369">
          <cell r="L2369">
            <v>447.5</v>
          </cell>
        </row>
        <row r="2370">
          <cell r="L2370">
            <v>1700.5</v>
          </cell>
        </row>
        <row r="2371">
          <cell r="L2371">
            <v>56750</v>
          </cell>
        </row>
        <row r="2372">
          <cell r="L2372">
            <v>93115.8</v>
          </cell>
        </row>
        <row r="2373">
          <cell r="L2373">
            <v>2067.4499999999998</v>
          </cell>
        </row>
        <row r="2374">
          <cell r="L2374">
            <v>13694.4</v>
          </cell>
        </row>
        <row r="2375">
          <cell r="L2375">
            <v>4475</v>
          </cell>
        </row>
        <row r="2376">
          <cell r="L2376">
            <v>92885</v>
          </cell>
        </row>
        <row r="2377">
          <cell r="L2377">
            <v>9779.67</v>
          </cell>
        </row>
        <row r="2378">
          <cell r="L2378">
            <v>28250</v>
          </cell>
        </row>
        <row r="2379">
          <cell r="L2379">
            <v>4900.13</v>
          </cell>
        </row>
        <row r="2380">
          <cell r="L2380">
            <v>65000</v>
          </cell>
        </row>
        <row r="2381">
          <cell r="L2381">
            <v>1342.5</v>
          </cell>
        </row>
        <row r="2382">
          <cell r="L2382">
            <v>2265.6999999999998</v>
          </cell>
        </row>
        <row r="2383">
          <cell r="L2383">
            <v>204.5</v>
          </cell>
        </row>
        <row r="2384">
          <cell r="L2384">
            <v>173.03</v>
          </cell>
        </row>
        <row r="2385">
          <cell r="L2385">
            <v>37053</v>
          </cell>
        </row>
        <row r="2386">
          <cell r="L2386">
            <v>26169.8</v>
          </cell>
        </row>
        <row r="2387">
          <cell r="L2387">
            <v>51734.58</v>
          </cell>
        </row>
        <row r="2388">
          <cell r="L2388">
            <v>30000</v>
          </cell>
        </row>
        <row r="2389">
          <cell r="L2389">
            <v>53401.68</v>
          </cell>
        </row>
        <row r="2390">
          <cell r="L2390">
            <v>115344</v>
          </cell>
        </row>
        <row r="2391">
          <cell r="L2391">
            <v>85725</v>
          </cell>
        </row>
        <row r="2392">
          <cell r="L2392">
            <v>44901.26</v>
          </cell>
        </row>
        <row r="2393">
          <cell r="L2393">
            <v>3023</v>
          </cell>
        </row>
        <row r="2394">
          <cell r="L2394">
            <v>6047</v>
          </cell>
        </row>
        <row r="2395">
          <cell r="L2395">
            <v>13944</v>
          </cell>
        </row>
        <row r="2396">
          <cell r="L2396">
            <v>45000</v>
          </cell>
        </row>
        <row r="2397">
          <cell r="L2397">
            <v>1500000</v>
          </cell>
        </row>
        <row r="2398">
          <cell r="L2398">
            <v>630000</v>
          </cell>
        </row>
        <row r="2399">
          <cell r="L2399">
            <v>1800000</v>
          </cell>
        </row>
        <row r="2400">
          <cell r="L2400">
            <v>2148</v>
          </cell>
        </row>
        <row r="2401">
          <cell r="L2401">
            <v>873072.5</v>
          </cell>
        </row>
        <row r="2402">
          <cell r="L2402">
            <v>23881</v>
          </cell>
        </row>
        <row r="2403">
          <cell r="L2403">
            <v>11940</v>
          </cell>
        </row>
        <row r="2404">
          <cell r="L2404">
            <v>10000</v>
          </cell>
        </row>
        <row r="2405">
          <cell r="L2405">
            <v>14463.2</v>
          </cell>
        </row>
        <row r="2406">
          <cell r="L2406">
            <v>29758.75</v>
          </cell>
        </row>
        <row r="2407">
          <cell r="L2407">
            <v>19936.13</v>
          </cell>
        </row>
        <row r="2408">
          <cell r="L2408">
            <v>22375</v>
          </cell>
        </row>
        <row r="2409">
          <cell r="L2409">
            <v>46611.6</v>
          </cell>
        </row>
        <row r="2410">
          <cell r="L2410">
            <v>26850</v>
          </cell>
        </row>
        <row r="2411">
          <cell r="L2411">
            <v>38419.199999999997</v>
          </cell>
        </row>
        <row r="2412">
          <cell r="L2412">
            <v>39000</v>
          </cell>
        </row>
        <row r="2413">
          <cell r="L2413">
            <v>23431.1</v>
          </cell>
        </row>
        <row r="2414">
          <cell r="L2414">
            <v>37411</v>
          </cell>
        </row>
        <row r="2415">
          <cell r="L2415">
            <v>76312</v>
          </cell>
        </row>
        <row r="2416">
          <cell r="L2416">
            <v>12000</v>
          </cell>
        </row>
        <row r="2417">
          <cell r="L2417">
            <v>5985</v>
          </cell>
        </row>
        <row r="2418">
          <cell r="L2418">
            <v>6273.06</v>
          </cell>
        </row>
        <row r="2419">
          <cell r="L2419">
            <v>14637.73</v>
          </cell>
        </row>
        <row r="2420">
          <cell r="L2420">
            <v>330781.25</v>
          </cell>
        </row>
        <row r="2421">
          <cell r="L2421">
            <v>4200</v>
          </cell>
        </row>
        <row r="2422">
          <cell r="L2422">
            <v>182445.75</v>
          </cell>
        </row>
        <row r="2423">
          <cell r="L2423">
            <v>3875</v>
          </cell>
        </row>
        <row r="2424">
          <cell r="L2424">
            <v>11560</v>
          </cell>
        </row>
        <row r="2425">
          <cell r="L2425">
            <v>23119</v>
          </cell>
        </row>
        <row r="2426">
          <cell r="L2426">
            <v>15036</v>
          </cell>
        </row>
        <row r="2427">
          <cell r="L2427">
            <v>16110</v>
          </cell>
        </row>
        <row r="2428">
          <cell r="L2428">
            <v>9733.1299999999992</v>
          </cell>
        </row>
        <row r="2429">
          <cell r="L2429">
            <v>3479.76</v>
          </cell>
        </row>
        <row r="2430">
          <cell r="L2430">
            <v>21900</v>
          </cell>
        </row>
        <row r="2431">
          <cell r="L2431">
            <v>108500</v>
          </cell>
        </row>
        <row r="2432">
          <cell r="L2432">
            <v>134250</v>
          </cell>
        </row>
        <row r="2433">
          <cell r="L2433">
            <v>22419.75</v>
          </cell>
        </row>
        <row r="2434">
          <cell r="L2434">
            <v>48831.199999999997</v>
          </cell>
        </row>
        <row r="2435">
          <cell r="L2435">
            <v>48831.199999999997</v>
          </cell>
        </row>
        <row r="2436">
          <cell r="L2436">
            <v>48831.199999999997</v>
          </cell>
        </row>
        <row r="2437">
          <cell r="L2437">
            <v>48831.199999999997</v>
          </cell>
        </row>
        <row r="2438">
          <cell r="L2438">
            <v>7969.08</v>
          </cell>
        </row>
        <row r="2439">
          <cell r="L2439">
            <v>15000</v>
          </cell>
        </row>
        <row r="2440">
          <cell r="L2440">
            <v>18521.13</v>
          </cell>
        </row>
        <row r="2441">
          <cell r="L2441">
            <v>10560</v>
          </cell>
        </row>
        <row r="2442">
          <cell r="L2442">
            <v>48831.199999999997</v>
          </cell>
        </row>
        <row r="2443">
          <cell r="L2443">
            <v>17175.05</v>
          </cell>
        </row>
        <row r="2444">
          <cell r="L2444">
            <v>15400</v>
          </cell>
        </row>
        <row r="2445">
          <cell r="L2445">
            <v>12485.25</v>
          </cell>
        </row>
        <row r="2446">
          <cell r="L2446">
            <v>1980</v>
          </cell>
        </row>
        <row r="2447">
          <cell r="L2447">
            <v>9856</v>
          </cell>
        </row>
        <row r="2448">
          <cell r="L2448">
            <v>2420</v>
          </cell>
        </row>
        <row r="2449">
          <cell r="L2449">
            <v>358000</v>
          </cell>
        </row>
        <row r="2450">
          <cell r="L2450">
            <v>3490.5</v>
          </cell>
        </row>
        <row r="2451">
          <cell r="L2451">
            <v>196900</v>
          </cell>
        </row>
        <row r="2452">
          <cell r="L2452">
            <v>125813.73</v>
          </cell>
        </row>
        <row r="2453">
          <cell r="L2453">
            <v>378000</v>
          </cell>
        </row>
        <row r="2454">
          <cell r="L2454">
            <v>14364.75</v>
          </cell>
        </row>
        <row r="2455">
          <cell r="L2455">
            <v>1500000</v>
          </cell>
        </row>
        <row r="2456">
          <cell r="L2456">
            <v>15792</v>
          </cell>
        </row>
        <row r="2457">
          <cell r="L2457">
            <v>50120</v>
          </cell>
        </row>
        <row r="2458">
          <cell r="L2458">
            <v>5631.34</v>
          </cell>
        </row>
        <row r="2459">
          <cell r="L2459">
            <v>62650</v>
          </cell>
        </row>
        <row r="2460">
          <cell r="L2460">
            <v>17001.45</v>
          </cell>
        </row>
        <row r="2461">
          <cell r="L2461">
            <v>12979</v>
          </cell>
        </row>
        <row r="2462">
          <cell r="L2462">
            <v>8950</v>
          </cell>
        </row>
        <row r="2463">
          <cell r="L2463">
            <v>46461.24</v>
          </cell>
        </row>
        <row r="2464">
          <cell r="L2464">
            <v>19911.96</v>
          </cell>
        </row>
        <row r="2465">
          <cell r="L2465">
            <v>6935.89</v>
          </cell>
        </row>
        <row r="2466">
          <cell r="L2466">
            <v>6265</v>
          </cell>
        </row>
        <row r="2467">
          <cell r="L2467">
            <v>6590</v>
          </cell>
        </row>
        <row r="2468">
          <cell r="L2468">
            <v>70470.509999999995</v>
          </cell>
        </row>
        <row r="2469">
          <cell r="L2469">
            <v>35000</v>
          </cell>
        </row>
        <row r="2470">
          <cell r="L2470">
            <v>8255.48</v>
          </cell>
        </row>
        <row r="2471">
          <cell r="L2471">
            <v>6191.61</v>
          </cell>
        </row>
        <row r="2472">
          <cell r="L2472">
            <v>12383.22</v>
          </cell>
        </row>
        <row r="2473">
          <cell r="L2473">
            <v>7446.4</v>
          </cell>
        </row>
        <row r="2474">
          <cell r="L2474">
            <v>79730</v>
          </cell>
        </row>
        <row r="2475">
          <cell r="L2475">
            <v>250000</v>
          </cell>
        </row>
        <row r="2476">
          <cell r="L2476">
            <v>360000</v>
          </cell>
        </row>
        <row r="2477">
          <cell r="L2477">
            <v>400000</v>
          </cell>
        </row>
        <row r="2478">
          <cell r="L2478">
            <v>3000000</v>
          </cell>
        </row>
        <row r="2479">
          <cell r="L2479">
            <v>380000</v>
          </cell>
        </row>
        <row r="2480">
          <cell r="L2480">
            <v>2000000</v>
          </cell>
        </row>
        <row r="2481">
          <cell r="L2481">
            <v>7893.9</v>
          </cell>
        </row>
        <row r="2482">
          <cell r="L2482">
            <v>15787.8</v>
          </cell>
        </row>
        <row r="2483">
          <cell r="L2483">
            <v>7893.9</v>
          </cell>
        </row>
        <row r="2484">
          <cell r="L2484">
            <v>30673.439999999999</v>
          </cell>
        </row>
        <row r="2485">
          <cell r="L2485">
            <v>11164.23</v>
          </cell>
        </row>
        <row r="2486">
          <cell r="L2486">
            <v>18800</v>
          </cell>
        </row>
        <row r="2487">
          <cell r="L2487">
            <v>38127</v>
          </cell>
        </row>
        <row r="2488">
          <cell r="L2488">
            <v>28500</v>
          </cell>
        </row>
        <row r="2489">
          <cell r="L2489">
            <v>1848</v>
          </cell>
        </row>
        <row r="2490">
          <cell r="L2490">
            <v>5720</v>
          </cell>
        </row>
        <row r="2491">
          <cell r="L2491">
            <v>11656</v>
          </cell>
        </row>
        <row r="2492">
          <cell r="L2492">
            <v>135166</v>
          </cell>
        </row>
        <row r="2493">
          <cell r="L2493">
            <v>39147.300000000003</v>
          </cell>
        </row>
        <row r="2494">
          <cell r="L2494">
            <v>8400</v>
          </cell>
        </row>
        <row r="2495">
          <cell r="L2495">
            <v>270332</v>
          </cell>
        </row>
        <row r="2496">
          <cell r="L2496">
            <v>10000</v>
          </cell>
        </row>
        <row r="2497">
          <cell r="L2497">
            <v>11456</v>
          </cell>
        </row>
        <row r="2498">
          <cell r="L2498">
            <v>111875</v>
          </cell>
        </row>
        <row r="2499">
          <cell r="L2499">
            <v>56200</v>
          </cell>
        </row>
        <row r="2500">
          <cell r="L2500">
            <v>100000</v>
          </cell>
        </row>
        <row r="2501">
          <cell r="L2501">
            <v>93800</v>
          </cell>
        </row>
        <row r="2502">
          <cell r="L2502">
            <v>7000</v>
          </cell>
        </row>
        <row r="2503">
          <cell r="L2503">
            <v>93250</v>
          </cell>
        </row>
        <row r="2504">
          <cell r="L2504">
            <v>5875</v>
          </cell>
        </row>
        <row r="2505">
          <cell r="L2505">
            <v>440000</v>
          </cell>
        </row>
        <row r="2506">
          <cell r="L2506">
            <v>200000</v>
          </cell>
        </row>
        <row r="2507">
          <cell r="L2507">
            <v>8681.5</v>
          </cell>
        </row>
        <row r="2508">
          <cell r="L2508">
            <v>63365.9</v>
          </cell>
        </row>
        <row r="2509">
          <cell r="L2509">
            <v>6050</v>
          </cell>
        </row>
        <row r="2510">
          <cell r="L2510">
            <v>223750</v>
          </cell>
        </row>
        <row r="2511">
          <cell r="L2511">
            <v>16000</v>
          </cell>
        </row>
        <row r="2512">
          <cell r="L2512">
            <v>43282.720000000001</v>
          </cell>
        </row>
        <row r="2513">
          <cell r="L2513">
            <v>28129.3</v>
          </cell>
        </row>
        <row r="2514">
          <cell r="L2514">
            <v>1544318</v>
          </cell>
        </row>
        <row r="2515">
          <cell r="L2515">
            <v>250000</v>
          </cell>
        </row>
        <row r="2516">
          <cell r="L2516">
            <v>802500</v>
          </cell>
        </row>
        <row r="2517">
          <cell r="L2517">
            <v>112000</v>
          </cell>
        </row>
        <row r="2518">
          <cell r="L2518">
            <v>1488000</v>
          </cell>
        </row>
        <row r="2519">
          <cell r="L2519">
            <v>2250000</v>
          </cell>
        </row>
        <row r="2520">
          <cell r="L2520">
            <v>40000</v>
          </cell>
        </row>
        <row r="2521">
          <cell r="L2521">
            <v>10740</v>
          </cell>
        </row>
        <row r="2522">
          <cell r="L2522">
            <v>25060</v>
          </cell>
        </row>
        <row r="2523">
          <cell r="L2523">
            <v>19152</v>
          </cell>
        </row>
        <row r="2524">
          <cell r="L2524">
            <v>37433</v>
          </cell>
        </row>
        <row r="2525">
          <cell r="L2525">
            <v>330000</v>
          </cell>
        </row>
        <row r="2526">
          <cell r="L2526">
            <v>13500</v>
          </cell>
        </row>
        <row r="2527">
          <cell r="L2527">
            <v>31500</v>
          </cell>
        </row>
        <row r="2528">
          <cell r="L2528">
            <v>26870.7</v>
          </cell>
        </row>
        <row r="2529">
          <cell r="L2529">
            <v>44750</v>
          </cell>
        </row>
        <row r="2530">
          <cell r="L2530">
            <v>19582.599999999999</v>
          </cell>
        </row>
        <row r="2531">
          <cell r="L2531">
            <v>66308.759999999995</v>
          </cell>
        </row>
        <row r="2532">
          <cell r="L2532">
            <v>26715.75</v>
          </cell>
        </row>
        <row r="2533">
          <cell r="L2533">
            <v>14518.22</v>
          </cell>
        </row>
        <row r="2534">
          <cell r="L2534">
            <v>25709.94</v>
          </cell>
        </row>
        <row r="2535">
          <cell r="L2535">
            <v>152000</v>
          </cell>
        </row>
        <row r="2536">
          <cell r="L2536">
            <v>12530</v>
          </cell>
        </row>
        <row r="2537">
          <cell r="L2537">
            <v>79137.69</v>
          </cell>
        </row>
        <row r="2538">
          <cell r="L2538">
            <v>5875</v>
          </cell>
        </row>
        <row r="2539">
          <cell r="L2539">
            <v>13944</v>
          </cell>
        </row>
        <row r="2540">
          <cell r="L2540">
            <v>155000</v>
          </cell>
        </row>
        <row r="2541">
          <cell r="L2541">
            <v>175000</v>
          </cell>
        </row>
        <row r="2542">
          <cell r="L2542">
            <v>200000</v>
          </cell>
        </row>
        <row r="2543">
          <cell r="L2543">
            <v>81795.839999999997</v>
          </cell>
        </row>
        <row r="2544">
          <cell r="L2544">
            <v>16120</v>
          </cell>
        </row>
        <row r="2545">
          <cell r="L2545">
            <v>35000</v>
          </cell>
        </row>
        <row r="2546">
          <cell r="L2546">
            <v>2315949</v>
          </cell>
        </row>
        <row r="2547">
          <cell r="L2547">
            <v>26463.360000000001</v>
          </cell>
        </row>
        <row r="2548">
          <cell r="L2548">
            <v>3268750</v>
          </cell>
        </row>
        <row r="2549">
          <cell r="L2549">
            <v>4250000</v>
          </cell>
        </row>
        <row r="2550">
          <cell r="L2550">
            <v>26134</v>
          </cell>
        </row>
        <row r="2551">
          <cell r="L2551">
            <v>2606.2399999999998</v>
          </cell>
        </row>
        <row r="2552">
          <cell r="L2552">
            <v>28250</v>
          </cell>
        </row>
        <row r="2553">
          <cell r="L2553">
            <v>40482.639999999999</v>
          </cell>
        </row>
        <row r="2554">
          <cell r="L2554">
            <v>420000</v>
          </cell>
        </row>
        <row r="2555">
          <cell r="L2555">
            <v>14544.11</v>
          </cell>
        </row>
        <row r="2556">
          <cell r="L2556">
            <v>12000</v>
          </cell>
        </row>
        <row r="2557">
          <cell r="L2557">
            <v>1400000</v>
          </cell>
        </row>
        <row r="2558">
          <cell r="L2558">
            <v>840000</v>
          </cell>
        </row>
        <row r="2559">
          <cell r="L2559">
            <v>13067</v>
          </cell>
        </row>
        <row r="2560">
          <cell r="L2560">
            <v>56743</v>
          </cell>
        </row>
        <row r="2561">
          <cell r="L2561">
            <v>14320</v>
          </cell>
        </row>
        <row r="2562">
          <cell r="L2562">
            <v>6059.58</v>
          </cell>
        </row>
        <row r="2563">
          <cell r="L2563">
            <v>2375000</v>
          </cell>
        </row>
        <row r="2564">
          <cell r="L2564">
            <v>9228.34</v>
          </cell>
        </row>
        <row r="2565">
          <cell r="L2565">
            <v>9228.34</v>
          </cell>
        </row>
        <row r="2566">
          <cell r="L2566">
            <v>92884</v>
          </cell>
        </row>
        <row r="2567">
          <cell r="L2567">
            <v>42041.73</v>
          </cell>
        </row>
        <row r="2568">
          <cell r="L2568">
            <v>42041.73</v>
          </cell>
        </row>
        <row r="2569">
          <cell r="L2569">
            <v>795000</v>
          </cell>
        </row>
        <row r="2570">
          <cell r="L2570">
            <v>31146</v>
          </cell>
        </row>
        <row r="2571">
          <cell r="L2571">
            <v>5280</v>
          </cell>
        </row>
        <row r="2572">
          <cell r="L2572">
            <v>450000</v>
          </cell>
        </row>
        <row r="2573">
          <cell r="L2573">
            <v>112535.07</v>
          </cell>
        </row>
        <row r="2574">
          <cell r="L2574">
            <v>10825.92</v>
          </cell>
        </row>
        <row r="2575">
          <cell r="L2575">
            <v>810000</v>
          </cell>
        </row>
        <row r="2576">
          <cell r="L2576">
            <v>550000</v>
          </cell>
        </row>
        <row r="2577">
          <cell r="L2577">
            <v>23921.56</v>
          </cell>
        </row>
        <row r="2578">
          <cell r="L2578">
            <v>14850</v>
          </cell>
        </row>
        <row r="2579">
          <cell r="L2579">
            <v>22375</v>
          </cell>
        </row>
        <row r="2580">
          <cell r="L2580">
            <v>22000</v>
          </cell>
        </row>
        <row r="2581">
          <cell r="L2581">
            <v>22000</v>
          </cell>
        </row>
        <row r="2582">
          <cell r="L2582">
            <v>7225000</v>
          </cell>
        </row>
        <row r="2583">
          <cell r="L2583">
            <v>1969</v>
          </cell>
        </row>
        <row r="2584">
          <cell r="L2584">
            <v>49019</v>
          </cell>
        </row>
        <row r="2585">
          <cell r="L2585">
            <v>125000</v>
          </cell>
        </row>
        <row r="2586">
          <cell r="L2586">
            <v>851053</v>
          </cell>
        </row>
        <row r="2587">
          <cell r="L2587">
            <v>350000</v>
          </cell>
        </row>
        <row r="2588">
          <cell r="L2588">
            <v>4150</v>
          </cell>
        </row>
        <row r="2589">
          <cell r="L2589">
            <v>48320</v>
          </cell>
        </row>
        <row r="2590">
          <cell r="L2590">
            <v>600000</v>
          </cell>
        </row>
        <row r="2591">
          <cell r="L2591">
            <v>14463.2</v>
          </cell>
        </row>
        <row r="2592">
          <cell r="L2592">
            <v>130375</v>
          </cell>
        </row>
        <row r="2593">
          <cell r="L2593">
            <v>26850</v>
          </cell>
        </row>
        <row r="2594">
          <cell r="L2594">
            <v>10740</v>
          </cell>
        </row>
        <row r="2595">
          <cell r="L2595">
            <v>11491.8</v>
          </cell>
        </row>
        <row r="2596">
          <cell r="L2596">
            <v>3181</v>
          </cell>
        </row>
        <row r="2597">
          <cell r="L2597">
            <v>3181</v>
          </cell>
        </row>
        <row r="2598">
          <cell r="L2598">
            <v>20295</v>
          </cell>
        </row>
        <row r="2599">
          <cell r="L2599">
            <v>10560</v>
          </cell>
        </row>
        <row r="2600">
          <cell r="L2600">
            <v>16993.96</v>
          </cell>
        </row>
        <row r="2601">
          <cell r="L2601">
            <v>1200000</v>
          </cell>
        </row>
        <row r="2602">
          <cell r="L2602">
            <v>978368</v>
          </cell>
        </row>
        <row r="2603">
          <cell r="L2603">
            <v>63743</v>
          </cell>
        </row>
        <row r="2604">
          <cell r="L2604">
            <v>29950</v>
          </cell>
        </row>
        <row r="2605">
          <cell r="L2605">
            <v>41512</v>
          </cell>
        </row>
        <row r="2606">
          <cell r="L2606">
            <v>13786</v>
          </cell>
        </row>
        <row r="2607">
          <cell r="L2607">
            <v>14786</v>
          </cell>
        </row>
        <row r="2608">
          <cell r="L2608">
            <v>24673</v>
          </cell>
        </row>
        <row r="2609">
          <cell r="L2609">
            <v>17750</v>
          </cell>
        </row>
        <row r="2610">
          <cell r="L2610">
            <v>1582</v>
          </cell>
        </row>
        <row r="2611">
          <cell r="L2611">
            <v>94718</v>
          </cell>
        </row>
        <row r="2612">
          <cell r="L2612">
            <v>11456</v>
          </cell>
        </row>
        <row r="2613">
          <cell r="L2613">
            <v>10024</v>
          </cell>
        </row>
        <row r="2614">
          <cell r="L2614">
            <v>128205</v>
          </cell>
        </row>
        <row r="2615">
          <cell r="L2615">
            <v>32342</v>
          </cell>
        </row>
        <row r="2616">
          <cell r="L2616">
            <v>99079</v>
          </cell>
        </row>
        <row r="2617">
          <cell r="L2617">
            <v>1500000</v>
          </cell>
        </row>
        <row r="2618">
          <cell r="L2618">
            <v>374000</v>
          </cell>
        </row>
        <row r="2619">
          <cell r="L2619">
            <v>200000</v>
          </cell>
        </row>
        <row r="2620">
          <cell r="L2620">
            <v>38058.81</v>
          </cell>
        </row>
        <row r="2621">
          <cell r="L2621">
            <v>36508</v>
          </cell>
        </row>
        <row r="2622">
          <cell r="L2622">
            <v>40000</v>
          </cell>
        </row>
        <row r="2623">
          <cell r="L2623">
            <v>18043.2</v>
          </cell>
        </row>
        <row r="2624">
          <cell r="L2624">
            <v>23120</v>
          </cell>
        </row>
        <row r="2625">
          <cell r="L2625">
            <v>23221</v>
          </cell>
        </row>
        <row r="2626">
          <cell r="L2626">
            <v>2324</v>
          </cell>
        </row>
        <row r="2627">
          <cell r="L2627">
            <v>4960</v>
          </cell>
        </row>
        <row r="2628">
          <cell r="L2628">
            <v>20048</v>
          </cell>
        </row>
        <row r="2629">
          <cell r="L2629">
            <v>35000</v>
          </cell>
        </row>
        <row r="2630">
          <cell r="L2630">
            <v>41551411</v>
          </cell>
        </row>
        <row r="2631">
          <cell r="L2631">
            <v>11764305</v>
          </cell>
        </row>
        <row r="2632">
          <cell r="L2632">
            <v>11764271</v>
          </cell>
        </row>
        <row r="2633">
          <cell r="L2633">
            <v>8564000</v>
          </cell>
        </row>
        <row r="2634">
          <cell r="L2634">
            <v>6533231</v>
          </cell>
        </row>
        <row r="2635">
          <cell r="L2635">
            <v>6533231</v>
          </cell>
        </row>
        <row r="2636">
          <cell r="L2636">
            <v>6200000</v>
          </cell>
        </row>
        <row r="2637">
          <cell r="L2637">
            <v>5806250</v>
          </cell>
        </row>
        <row r="2638">
          <cell r="L2638">
            <v>5112500</v>
          </cell>
        </row>
        <row r="2639">
          <cell r="L2639">
            <v>5068800</v>
          </cell>
        </row>
        <row r="2640">
          <cell r="L2640">
            <v>4760250</v>
          </cell>
        </row>
        <row r="2641">
          <cell r="L2641">
            <v>3750000</v>
          </cell>
        </row>
        <row r="2642">
          <cell r="L2642">
            <v>3630000</v>
          </cell>
        </row>
        <row r="2643">
          <cell r="L2643">
            <v>3476047.37</v>
          </cell>
        </row>
        <row r="2644">
          <cell r="L2644">
            <v>3330240</v>
          </cell>
        </row>
        <row r="2645">
          <cell r="L2645">
            <v>2860350</v>
          </cell>
        </row>
        <row r="2646">
          <cell r="L2646">
            <v>2328000</v>
          </cell>
        </row>
        <row r="2647">
          <cell r="L2647">
            <v>2205000</v>
          </cell>
        </row>
        <row r="2648">
          <cell r="L2648">
            <v>1920000</v>
          </cell>
        </row>
        <row r="2649">
          <cell r="L2649">
            <v>1900000</v>
          </cell>
        </row>
        <row r="2650">
          <cell r="L2650">
            <v>1900000</v>
          </cell>
        </row>
        <row r="2651">
          <cell r="L2651">
            <v>1847342</v>
          </cell>
        </row>
        <row r="2652">
          <cell r="L2652">
            <v>1839509</v>
          </cell>
        </row>
        <row r="2653">
          <cell r="L2653">
            <v>1833300</v>
          </cell>
        </row>
        <row r="2654">
          <cell r="L2654">
            <v>1781250</v>
          </cell>
        </row>
        <row r="2655">
          <cell r="L2655">
            <v>1768000</v>
          </cell>
        </row>
        <row r="2656">
          <cell r="L2656">
            <v>1750000</v>
          </cell>
        </row>
        <row r="2657">
          <cell r="L2657">
            <v>1545000</v>
          </cell>
        </row>
        <row r="2658">
          <cell r="L2658">
            <v>1500000</v>
          </cell>
        </row>
        <row r="2659">
          <cell r="L2659">
            <v>1500000</v>
          </cell>
        </row>
        <row r="2660">
          <cell r="L2660">
            <v>1447468</v>
          </cell>
        </row>
        <row r="2661">
          <cell r="L2661">
            <v>1365000</v>
          </cell>
        </row>
        <row r="2662">
          <cell r="L2662">
            <v>1320000</v>
          </cell>
        </row>
        <row r="2663">
          <cell r="L2663">
            <v>1250000</v>
          </cell>
        </row>
        <row r="2664">
          <cell r="L2664">
            <v>1200000</v>
          </cell>
        </row>
        <row r="2665">
          <cell r="L2665">
            <v>1200000</v>
          </cell>
        </row>
        <row r="2666">
          <cell r="L2666">
            <v>1100000</v>
          </cell>
        </row>
        <row r="2667">
          <cell r="L2667">
            <v>960000</v>
          </cell>
        </row>
        <row r="2668">
          <cell r="L2668">
            <v>935000</v>
          </cell>
        </row>
        <row r="2669">
          <cell r="L2669">
            <v>935000</v>
          </cell>
        </row>
        <row r="2670">
          <cell r="L2670">
            <v>927450</v>
          </cell>
        </row>
        <row r="2671">
          <cell r="L2671">
            <v>900000</v>
          </cell>
        </row>
        <row r="2672">
          <cell r="L2672">
            <v>900000</v>
          </cell>
        </row>
        <row r="2673">
          <cell r="L2673">
            <v>873072.5</v>
          </cell>
        </row>
        <row r="2674">
          <cell r="L2674">
            <v>873072.5</v>
          </cell>
        </row>
        <row r="2675">
          <cell r="L2675">
            <v>840000</v>
          </cell>
        </row>
        <row r="2676">
          <cell r="L2676">
            <v>834217</v>
          </cell>
        </row>
        <row r="2677">
          <cell r="L2677">
            <v>810000</v>
          </cell>
        </row>
        <row r="2678">
          <cell r="L2678">
            <v>750000</v>
          </cell>
        </row>
        <row r="2679">
          <cell r="L2679">
            <v>731251</v>
          </cell>
        </row>
        <row r="2680">
          <cell r="L2680">
            <v>702448</v>
          </cell>
        </row>
        <row r="2681">
          <cell r="L2681">
            <v>700000</v>
          </cell>
        </row>
        <row r="2682">
          <cell r="L2682">
            <v>682500</v>
          </cell>
        </row>
        <row r="2683">
          <cell r="L2683">
            <v>645000</v>
          </cell>
        </row>
        <row r="2684">
          <cell r="L2684">
            <v>630000</v>
          </cell>
        </row>
        <row r="2685">
          <cell r="L2685">
            <v>550000</v>
          </cell>
        </row>
        <row r="2686">
          <cell r="L2686">
            <v>540000</v>
          </cell>
        </row>
        <row r="2687">
          <cell r="L2687">
            <v>530000</v>
          </cell>
        </row>
        <row r="2688">
          <cell r="L2688">
            <v>500000</v>
          </cell>
        </row>
        <row r="2689">
          <cell r="L2689">
            <v>500000</v>
          </cell>
        </row>
        <row r="2690">
          <cell r="L2690">
            <v>400000</v>
          </cell>
        </row>
        <row r="2691">
          <cell r="L2691">
            <v>400000</v>
          </cell>
        </row>
        <row r="2692">
          <cell r="L2692">
            <v>400000</v>
          </cell>
        </row>
        <row r="2693">
          <cell r="L2693">
            <v>396550</v>
          </cell>
        </row>
        <row r="2694">
          <cell r="L2694">
            <v>375000</v>
          </cell>
        </row>
        <row r="2695">
          <cell r="L2695">
            <v>374000</v>
          </cell>
        </row>
        <row r="2696">
          <cell r="L2696">
            <v>360000</v>
          </cell>
        </row>
        <row r="2697">
          <cell r="L2697">
            <v>360000</v>
          </cell>
        </row>
        <row r="2698">
          <cell r="L2698">
            <v>350000</v>
          </cell>
        </row>
        <row r="2699">
          <cell r="L2699">
            <v>337782</v>
          </cell>
        </row>
        <row r="2700">
          <cell r="L2700">
            <v>330781.25</v>
          </cell>
        </row>
        <row r="2701">
          <cell r="L2701">
            <v>330781.25</v>
          </cell>
        </row>
        <row r="2702">
          <cell r="L2702">
            <v>330000</v>
          </cell>
        </row>
        <row r="2703">
          <cell r="L2703">
            <v>313819.21999999997</v>
          </cell>
        </row>
        <row r="2704">
          <cell r="L2704">
            <v>309600</v>
          </cell>
        </row>
        <row r="2705">
          <cell r="L2705">
            <v>300000</v>
          </cell>
        </row>
        <row r="2706">
          <cell r="L2706">
            <v>300000</v>
          </cell>
        </row>
        <row r="2707">
          <cell r="L2707">
            <v>297600</v>
          </cell>
        </row>
        <row r="2708">
          <cell r="L2708">
            <v>270333</v>
          </cell>
        </row>
        <row r="2709">
          <cell r="L2709">
            <v>270260</v>
          </cell>
        </row>
        <row r="2710">
          <cell r="L2710">
            <v>270000</v>
          </cell>
        </row>
        <row r="2711">
          <cell r="L2711">
            <v>270000</v>
          </cell>
        </row>
        <row r="2712">
          <cell r="L2712">
            <v>269305.5</v>
          </cell>
        </row>
        <row r="2713">
          <cell r="L2713">
            <v>254083</v>
          </cell>
        </row>
        <row r="2714">
          <cell r="L2714">
            <v>254083</v>
          </cell>
        </row>
        <row r="2715">
          <cell r="L2715">
            <v>250682</v>
          </cell>
        </row>
        <row r="2716">
          <cell r="L2716">
            <v>250000</v>
          </cell>
        </row>
        <row r="2717">
          <cell r="L2717">
            <v>248704.39</v>
          </cell>
        </row>
        <row r="2718">
          <cell r="L2718">
            <v>240000</v>
          </cell>
        </row>
        <row r="2719">
          <cell r="L2719">
            <v>239731.5</v>
          </cell>
        </row>
        <row r="2720">
          <cell r="L2720">
            <v>225000</v>
          </cell>
        </row>
        <row r="2721">
          <cell r="L2721">
            <v>222500</v>
          </cell>
        </row>
        <row r="2722">
          <cell r="L2722">
            <v>220000</v>
          </cell>
        </row>
        <row r="2723">
          <cell r="L2723">
            <v>213750</v>
          </cell>
        </row>
        <row r="2724">
          <cell r="L2724">
            <v>200000</v>
          </cell>
        </row>
        <row r="2725">
          <cell r="L2725">
            <v>200000</v>
          </cell>
        </row>
        <row r="2726">
          <cell r="L2726">
            <v>191340</v>
          </cell>
        </row>
        <row r="2727">
          <cell r="L2727">
            <v>191340</v>
          </cell>
        </row>
        <row r="2728">
          <cell r="L2728">
            <v>190097.71</v>
          </cell>
        </row>
        <row r="2729">
          <cell r="L2729">
            <v>187500</v>
          </cell>
        </row>
        <row r="2730">
          <cell r="L2730">
            <v>186710</v>
          </cell>
        </row>
        <row r="2731">
          <cell r="L2731">
            <v>174525</v>
          </cell>
        </row>
        <row r="2732">
          <cell r="L2732">
            <v>168797</v>
          </cell>
        </row>
        <row r="2733">
          <cell r="L2733">
            <v>168203.5</v>
          </cell>
        </row>
        <row r="2734">
          <cell r="L2734">
            <v>164347.07</v>
          </cell>
        </row>
        <row r="2735">
          <cell r="L2735">
            <v>163229.4</v>
          </cell>
        </row>
        <row r="2736">
          <cell r="L2736">
            <v>161756.04</v>
          </cell>
        </row>
        <row r="2737">
          <cell r="L2737">
            <v>161756.04</v>
          </cell>
        </row>
        <row r="2738">
          <cell r="L2738">
            <v>160000</v>
          </cell>
        </row>
        <row r="2739">
          <cell r="L2739">
            <v>160000</v>
          </cell>
        </row>
        <row r="2740">
          <cell r="L2740">
            <v>159500</v>
          </cell>
        </row>
        <row r="2741">
          <cell r="L2741">
            <v>156125</v>
          </cell>
        </row>
        <row r="2742">
          <cell r="L2742">
            <v>150000</v>
          </cell>
        </row>
        <row r="2743">
          <cell r="L2743">
            <v>150000</v>
          </cell>
        </row>
        <row r="2744">
          <cell r="L2744">
            <v>149000</v>
          </cell>
        </row>
        <row r="2745">
          <cell r="L2745">
            <v>141734.39000000001</v>
          </cell>
        </row>
        <row r="2746">
          <cell r="L2746">
            <v>139691.6</v>
          </cell>
        </row>
        <row r="2747">
          <cell r="L2747">
            <v>136989.4</v>
          </cell>
        </row>
        <row r="2748">
          <cell r="L2748">
            <v>135166</v>
          </cell>
        </row>
        <row r="2749">
          <cell r="L2749">
            <v>135166</v>
          </cell>
        </row>
        <row r="2750">
          <cell r="L2750">
            <v>134250</v>
          </cell>
        </row>
        <row r="2751">
          <cell r="L2751">
            <v>132785.78</v>
          </cell>
        </row>
        <row r="2752">
          <cell r="L2752">
            <v>130782</v>
          </cell>
        </row>
        <row r="2753">
          <cell r="L2753">
            <v>128000</v>
          </cell>
        </row>
        <row r="2754">
          <cell r="L2754">
            <v>127885</v>
          </cell>
        </row>
        <row r="2755">
          <cell r="L2755">
            <v>127884</v>
          </cell>
        </row>
        <row r="2756">
          <cell r="L2756">
            <v>126000</v>
          </cell>
        </row>
        <row r="2757">
          <cell r="L2757">
            <v>125000</v>
          </cell>
        </row>
        <row r="2758">
          <cell r="L2758">
            <v>125000</v>
          </cell>
        </row>
        <row r="2759">
          <cell r="L2759">
            <v>125000</v>
          </cell>
        </row>
        <row r="2760">
          <cell r="L2760">
            <v>122919.3</v>
          </cell>
        </row>
        <row r="2761">
          <cell r="L2761">
            <v>122919.3</v>
          </cell>
        </row>
        <row r="2762">
          <cell r="L2762">
            <v>120034</v>
          </cell>
        </row>
        <row r="2763">
          <cell r="L2763">
            <v>117544</v>
          </cell>
        </row>
        <row r="2764">
          <cell r="L2764">
            <v>117118</v>
          </cell>
        </row>
        <row r="2765">
          <cell r="L2765">
            <v>116546.9</v>
          </cell>
        </row>
        <row r="2766">
          <cell r="L2766">
            <v>115895</v>
          </cell>
        </row>
        <row r="2767">
          <cell r="L2767">
            <v>115455</v>
          </cell>
        </row>
        <row r="2768">
          <cell r="L2768">
            <v>114202</v>
          </cell>
        </row>
        <row r="2769">
          <cell r="L2769">
            <v>109443.29</v>
          </cell>
        </row>
        <row r="2770">
          <cell r="L2770">
            <v>109190</v>
          </cell>
        </row>
        <row r="2771">
          <cell r="L2771">
            <v>100000</v>
          </cell>
        </row>
        <row r="2772">
          <cell r="L2772">
            <v>95414</v>
          </cell>
        </row>
        <row r="2773">
          <cell r="L2773">
            <v>93000</v>
          </cell>
        </row>
        <row r="2774">
          <cell r="L2774">
            <v>93000</v>
          </cell>
        </row>
        <row r="2775">
          <cell r="L2775">
            <v>92632.5</v>
          </cell>
        </row>
        <row r="2776">
          <cell r="L2776">
            <v>92632.5</v>
          </cell>
        </row>
        <row r="2777">
          <cell r="L2777">
            <v>92220.800000000003</v>
          </cell>
        </row>
        <row r="2778">
          <cell r="L2778">
            <v>90393.21</v>
          </cell>
        </row>
        <row r="2779">
          <cell r="L2779">
            <v>89500</v>
          </cell>
        </row>
        <row r="2780">
          <cell r="L2780">
            <v>89481</v>
          </cell>
        </row>
        <row r="2781">
          <cell r="L2781">
            <v>89424</v>
          </cell>
        </row>
        <row r="2782">
          <cell r="L2782">
            <v>89200</v>
          </cell>
        </row>
        <row r="2783">
          <cell r="L2783">
            <v>86004</v>
          </cell>
        </row>
        <row r="2784">
          <cell r="L2784">
            <v>79650</v>
          </cell>
        </row>
        <row r="2785">
          <cell r="L2785">
            <v>77908.899999999994</v>
          </cell>
        </row>
        <row r="2786">
          <cell r="L2786">
            <v>77665</v>
          </cell>
        </row>
        <row r="2787">
          <cell r="L2787">
            <v>76912</v>
          </cell>
        </row>
        <row r="2788">
          <cell r="L2788">
            <v>75000</v>
          </cell>
        </row>
        <row r="2789">
          <cell r="L2789">
            <v>75000</v>
          </cell>
        </row>
        <row r="2790">
          <cell r="L2790">
            <v>73533.2</v>
          </cell>
        </row>
        <row r="2791">
          <cell r="L2791">
            <v>73323</v>
          </cell>
        </row>
        <row r="2792">
          <cell r="L2792">
            <v>72600</v>
          </cell>
        </row>
        <row r="2793">
          <cell r="L2793">
            <v>71929</v>
          </cell>
        </row>
        <row r="2794">
          <cell r="L2794">
            <v>71600</v>
          </cell>
        </row>
        <row r="2795">
          <cell r="L2795">
            <v>70749.75</v>
          </cell>
        </row>
        <row r="2796">
          <cell r="L2796">
            <v>70000</v>
          </cell>
        </row>
        <row r="2797">
          <cell r="L2797">
            <v>69664</v>
          </cell>
        </row>
        <row r="2798">
          <cell r="L2798">
            <v>69553.179999999993</v>
          </cell>
        </row>
        <row r="2799">
          <cell r="L2799">
            <v>68152</v>
          </cell>
        </row>
        <row r="2800">
          <cell r="L2800">
            <v>67583</v>
          </cell>
        </row>
        <row r="2801">
          <cell r="L2801">
            <v>67282</v>
          </cell>
        </row>
        <row r="2802">
          <cell r="L2802">
            <v>67125</v>
          </cell>
        </row>
        <row r="2803">
          <cell r="L2803">
            <v>66586</v>
          </cell>
        </row>
        <row r="2804">
          <cell r="L2804">
            <v>66375</v>
          </cell>
        </row>
        <row r="2805">
          <cell r="L2805">
            <v>65895</v>
          </cell>
        </row>
        <row r="2806">
          <cell r="L2806">
            <v>65475</v>
          </cell>
        </row>
        <row r="2807">
          <cell r="L2807">
            <v>65000</v>
          </cell>
        </row>
        <row r="2808">
          <cell r="L2808">
            <v>64798.2</v>
          </cell>
        </row>
        <row r="2809">
          <cell r="L2809">
            <v>63768.75</v>
          </cell>
        </row>
        <row r="2810">
          <cell r="L2810">
            <v>63480</v>
          </cell>
        </row>
        <row r="2811">
          <cell r="L2811">
            <v>63365.9</v>
          </cell>
        </row>
        <row r="2812">
          <cell r="L2812">
            <v>62828</v>
          </cell>
        </row>
        <row r="2813">
          <cell r="L2813">
            <v>62500</v>
          </cell>
        </row>
        <row r="2814">
          <cell r="L2814">
            <v>62500</v>
          </cell>
        </row>
        <row r="2815">
          <cell r="L2815">
            <v>61691.46</v>
          </cell>
        </row>
        <row r="2816">
          <cell r="L2816">
            <v>61218</v>
          </cell>
        </row>
        <row r="2817">
          <cell r="L2817">
            <v>60770.5</v>
          </cell>
        </row>
        <row r="2818">
          <cell r="L2818">
            <v>59300</v>
          </cell>
        </row>
        <row r="2819">
          <cell r="L2819">
            <v>58143.23</v>
          </cell>
        </row>
        <row r="2820">
          <cell r="L2820">
            <v>57922</v>
          </cell>
        </row>
        <row r="2821">
          <cell r="L2821">
            <v>57032</v>
          </cell>
        </row>
        <row r="2822">
          <cell r="L2822">
            <v>56208</v>
          </cell>
        </row>
        <row r="2823">
          <cell r="L2823">
            <v>56170.2</v>
          </cell>
        </row>
        <row r="2824">
          <cell r="L2824">
            <v>56050</v>
          </cell>
        </row>
        <row r="2825">
          <cell r="L2825">
            <v>55350</v>
          </cell>
        </row>
        <row r="2826">
          <cell r="L2826">
            <v>54944.95</v>
          </cell>
        </row>
        <row r="2827">
          <cell r="L2827">
            <v>54779</v>
          </cell>
        </row>
        <row r="2828">
          <cell r="L2828">
            <v>54250</v>
          </cell>
        </row>
        <row r="2829">
          <cell r="L2829">
            <v>53996</v>
          </cell>
        </row>
        <row r="2830">
          <cell r="L2830">
            <v>53245.34</v>
          </cell>
        </row>
        <row r="2831">
          <cell r="L2831">
            <v>53016</v>
          </cell>
        </row>
        <row r="2832">
          <cell r="L2832">
            <v>52357.5</v>
          </cell>
        </row>
        <row r="2833">
          <cell r="L2833">
            <v>52124.800000000003</v>
          </cell>
        </row>
        <row r="2834">
          <cell r="L2834">
            <v>51693.41</v>
          </cell>
        </row>
        <row r="2835">
          <cell r="L2835">
            <v>51637</v>
          </cell>
        </row>
        <row r="2836">
          <cell r="L2836">
            <v>51552</v>
          </cell>
        </row>
        <row r="2837">
          <cell r="L2837">
            <v>51141.18</v>
          </cell>
        </row>
        <row r="2838">
          <cell r="L2838">
            <v>50815.8</v>
          </cell>
        </row>
        <row r="2839">
          <cell r="L2839">
            <v>50622.1</v>
          </cell>
        </row>
        <row r="2840">
          <cell r="L2840">
            <v>50057.1</v>
          </cell>
        </row>
        <row r="2841">
          <cell r="L2841">
            <v>50000</v>
          </cell>
        </row>
        <row r="2842">
          <cell r="L2842">
            <v>50000</v>
          </cell>
        </row>
        <row r="2843">
          <cell r="L2843">
            <v>49434</v>
          </cell>
        </row>
        <row r="2844">
          <cell r="L2844">
            <v>49000</v>
          </cell>
        </row>
        <row r="2845">
          <cell r="L2845">
            <v>48894</v>
          </cell>
        </row>
        <row r="2846">
          <cell r="L2846">
            <v>47861</v>
          </cell>
        </row>
        <row r="2847">
          <cell r="L2847">
            <v>47673.97</v>
          </cell>
        </row>
        <row r="2848">
          <cell r="L2848">
            <v>47673.97</v>
          </cell>
        </row>
        <row r="2849">
          <cell r="L2849">
            <v>47520</v>
          </cell>
        </row>
        <row r="2850">
          <cell r="L2850">
            <v>46786</v>
          </cell>
        </row>
        <row r="2851">
          <cell r="L2851">
            <v>46780</v>
          </cell>
        </row>
        <row r="2852">
          <cell r="L2852">
            <v>46055</v>
          </cell>
        </row>
        <row r="2853">
          <cell r="L2853">
            <v>45945</v>
          </cell>
        </row>
        <row r="2854">
          <cell r="L2854">
            <v>45336.23</v>
          </cell>
        </row>
        <row r="2855">
          <cell r="L2855">
            <v>45093.599999999999</v>
          </cell>
        </row>
        <row r="2856">
          <cell r="L2856">
            <v>45000</v>
          </cell>
        </row>
        <row r="2857">
          <cell r="L2857">
            <v>45000</v>
          </cell>
        </row>
        <row r="2858">
          <cell r="L2858">
            <v>45000</v>
          </cell>
        </row>
        <row r="2859">
          <cell r="L2859">
            <v>44850</v>
          </cell>
        </row>
        <row r="2860">
          <cell r="L2860">
            <v>44750</v>
          </cell>
        </row>
        <row r="2861">
          <cell r="L2861">
            <v>44750</v>
          </cell>
        </row>
        <row r="2862">
          <cell r="L2862">
            <v>44750</v>
          </cell>
        </row>
        <row r="2863">
          <cell r="L2863">
            <v>44547</v>
          </cell>
        </row>
        <row r="2864">
          <cell r="L2864">
            <v>44265.81</v>
          </cell>
        </row>
        <row r="2865">
          <cell r="L2865">
            <v>44209.43</v>
          </cell>
        </row>
        <row r="2866">
          <cell r="L2866">
            <v>44038.48</v>
          </cell>
        </row>
        <row r="2867">
          <cell r="L2867">
            <v>43711.8</v>
          </cell>
        </row>
        <row r="2868">
          <cell r="L2868">
            <v>43460.160000000003</v>
          </cell>
        </row>
        <row r="2869">
          <cell r="L2869">
            <v>43040.55</v>
          </cell>
        </row>
        <row r="2870">
          <cell r="L2870">
            <v>42968.95</v>
          </cell>
        </row>
        <row r="2871">
          <cell r="L2871">
            <v>42193.95</v>
          </cell>
        </row>
        <row r="2872">
          <cell r="L2872">
            <v>42041.73</v>
          </cell>
        </row>
        <row r="2873">
          <cell r="L2873">
            <v>41832</v>
          </cell>
        </row>
        <row r="2874">
          <cell r="L2874">
            <v>40381.96</v>
          </cell>
        </row>
        <row r="2875">
          <cell r="L2875">
            <v>40320</v>
          </cell>
        </row>
        <row r="2876">
          <cell r="L2876">
            <v>40306.050000000003</v>
          </cell>
        </row>
        <row r="2877">
          <cell r="L2877">
            <v>40275</v>
          </cell>
        </row>
        <row r="2878">
          <cell r="L2878">
            <v>40000</v>
          </cell>
        </row>
        <row r="2879">
          <cell r="L2879">
            <v>40000</v>
          </cell>
        </row>
        <row r="2880">
          <cell r="L2880">
            <v>39943.85</v>
          </cell>
        </row>
        <row r="2881">
          <cell r="L2881">
            <v>38793.1</v>
          </cell>
        </row>
        <row r="2882">
          <cell r="L2882">
            <v>38478.21</v>
          </cell>
        </row>
        <row r="2883">
          <cell r="L2883">
            <v>38304</v>
          </cell>
        </row>
        <row r="2884">
          <cell r="L2884">
            <v>38253.269999999997</v>
          </cell>
        </row>
        <row r="2885">
          <cell r="L2885">
            <v>37929.21</v>
          </cell>
        </row>
        <row r="2886">
          <cell r="L2886">
            <v>37504</v>
          </cell>
        </row>
        <row r="2887">
          <cell r="L2887">
            <v>37446.800000000003</v>
          </cell>
        </row>
        <row r="2888">
          <cell r="L2888">
            <v>37062.5</v>
          </cell>
        </row>
        <row r="2889">
          <cell r="L2889">
            <v>37053</v>
          </cell>
        </row>
        <row r="2890">
          <cell r="L2890">
            <v>36838.199999999997</v>
          </cell>
        </row>
        <row r="2891">
          <cell r="L2891">
            <v>36238</v>
          </cell>
        </row>
        <row r="2892">
          <cell r="L2892">
            <v>35800</v>
          </cell>
        </row>
        <row r="2893">
          <cell r="L2893">
            <v>35071.47</v>
          </cell>
        </row>
        <row r="2894">
          <cell r="L2894">
            <v>35071.47</v>
          </cell>
        </row>
        <row r="2895">
          <cell r="L2895">
            <v>35000</v>
          </cell>
        </row>
        <row r="2896">
          <cell r="L2896">
            <v>34905</v>
          </cell>
        </row>
        <row r="2897">
          <cell r="L2897">
            <v>34820</v>
          </cell>
        </row>
        <row r="2898">
          <cell r="L2898">
            <v>34382.32</v>
          </cell>
        </row>
        <row r="2899">
          <cell r="L2899">
            <v>34382.32</v>
          </cell>
        </row>
        <row r="2900">
          <cell r="L2900">
            <v>34228</v>
          </cell>
        </row>
        <row r="2901">
          <cell r="L2901">
            <v>34103.089999999997</v>
          </cell>
        </row>
        <row r="2902">
          <cell r="L2902">
            <v>33680.639999999999</v>
          </cell>
        </row>
        <row r="2903">
          <cell r="L2903">
            <v>33294</v>
          </cell>
        </row>
        <row r="2904">
          <cell r="L2904">
            <v>33195.33</v>
          </cell>
        </row>
        <row r="2905">
          <cell r="L2905">
            <v>33124</v>
          </cell>
        </row>
        <row r="2906">
          <cell r="L2906">
            <v>33000</v>
          </cell>
        </row>
        <row r="2907">
          <cell r="L2907">
            <v>32757</v>
          </cell>
        </row>
        <row r="2908">
          <cell r="L2908">
            <v>32667.5</v>
          </cell>
        </row>
        <row r="2909">
          <cell r="L2909">
            <v>32612</v>
          </cell>
        </row>
        <row r="2910">
          <cell r="L2910">
            <v>31800</v>
          </cell>
        </row>
        <row r="2911">
          <cell r="L2911">
            <v>31500</v>
          </cell>
        </row>
        <row r="2912">
          <cell r="L2912">
            <v>31500</v>
          </cell>
        </row>
        <row r="2913">
          <cell r="L2913">
            <v>31325</v>
          </cell>
        </row>
        <row r="2914">
          <cell r="L2914">
            <v>31325</v>
          </cell>
        </row>
        <row r="2915">
          <cell r="L2915">
            <v>31200</v>
          </cell>
        </row>
        <row r="2916">
          <cell r="L2916">
            <v>30877.5</v>
          </cell>
        </row>
        <row r="2917">
          <cell r="L2917">
            <v>30698.5</v>
          </cell>
        </row>
        <row r="2918">
          <cell r="L2918">
            <v>30430</v>
          </cell>
        </row>
        <row r="2919">
          <cell r="L2919">
            <v>30419</v>
          </cell>
        </row>
        <row r="2920">
          <cell r="L2920">
            <v>30192</v>
          </cell>
        </row>
        <row r="2921">
          <cell r="L2921">
            <v>30096</v>
          </cell>
        </row>
        <row r="2922">
          <cell r="L2922">
            <v>30000</v>
          </cell>
        </row>
        <row r="2923">
          <cell r="L2923">
            <v>30000</v>
          </cell>
        </row>
        <row r="2924">
          <cell r="L2924">
            <v>29921.64</v>
          </cell>
        </row>
        <row r="2925">
          <cell r="L2925">
            <v>29262</v>
          </cell>
        </row>
        <row r="2926">
          <cell r="L2926">
            <v>29234.28</v>
          </cell>
        </row>
        <row r="2927">
          <cell r="L2927">
            <v>28724</v>
          </cell>
        </row>
        <row r="2928">
          <cell r="L2928">
            <v>28648.95</v>
          </cell>
        </row>
        <row r="2929">
          <cell r="L2929">
            <v>28550.5</v>
          </cell>
        </row>
        <row r="2930">
          <cell r="L2930">
            <v>28550.5</v>
          </cell>
        </row>
        <row r="2931">
          <cell r="L2931">
            <v>28250</v>
          </cell>
        </row>
        <row r="2932">
          <cell r="L2932">
            <v>28114</v>
          </cell>
        </row>
        <row r="2933">
          <cell r="L2933">
            <v>28077.95</v>
          </cell>
        </row>
        <row r="2934">
          <cell r="L2934">
            <v>28050</v>
          </cell>
        </row>
        <row r="2935">
          <cell r="L2935">
            <v>27907</v>
          </cell>
        </row>
        <row r="2936">
          <cell r="L2936">
            <v>27800</v>
          </cell>
        </row>
        <row r="2937">
          <cell r="L2937">
            <v>27286.76</v>
          </cell>
        </row>
        <row r="2938">
          <cell r="L2938">
            <v>27223.040000000001</v>
          </cell>
        </row>
        <row r="2939">
          <cell r="L2939">
            <v>27043.32</v>
          </cell>
        </row>
        <row r="2940">
          <cell r="L2940">
            <v>26951.14</v>
          </cell>
        </row>
        <row r="2941">
          <cell r="L2941">
            <v>26850</v>
          </cell>
        </row>
        <row r="2942">
          <cell r="L2942">
            <v>26850</v>
          </cell>
        </row>
        <row r="2943">
          <cell r="L2943">
            <v>26850</v>
          </cell>
        </row>
        <row r="2944">
          <cell r="L2944">
            <v>26850</v>
          </cell>
        </row>
        <row r="2945">
          <cell r="L2945">
            <v>26626.25</v>
          </cell>
        </row>
        <row r="2946">
          <cell r="L2946">
            <v>26044.5</v>
          </cell>
        </row>
        <row r="2947">
          <cell r="L2947">
            <v>25637</v>
          </cell>
        </row>
        <row r="2948">
          <cell r="L2948">
            <v>25491</v>
          </cell>
        </row>
        <row r="2949">
          <cell r="L2949">
            <v>25418</v>
          </cell>
        </row>
        <row r="2950">
          <cell r="L2950">
            <v>25133.4</v>
          </cell>
        </row>
        <row r="2951">
          <cell r="L2951">
            <v>25088.400000000001</v>
          </cell>
        </row>
        <row r="2952">
          <cell r="L2952">
            <v>25088.400000000001</v>
          </cell>
        </row>
        <row r="2953">
          <cell r="L2953">
            <v>25000</v>
          </cell>
        </row>
        <row r="2954">
          <cell r="L2954">
            <v>24970.5</v>
          </cell>
        </row>
        <row r="2955">
          <cell r="L2955">
            <v>24821</v>
          </cell>
        </row>
        <row r="2956">
          <cell r="L2956">
            <v>24791.5</v>
          </cell>
        </row>
        <row r="2957">
          <cell r="L2957">
            <v>24214</v>
          </cell>
        </row>
        <row r="2958">
          <cell r="L2958">
            <v>24165</v>
          </cell>
        </row>
        <row r="2959">
          <cell r="L2959">
            <v>24057</v>
          </cell>
        </row>
        <row r="2960">
          <cell r="L2960">
            <v>23830</v>
          </cell>
        </row>
        <row r="2961">
          <cell r="L2961">
            <v>23790</v>
          </cell>
        </row>
        <row r="2962">
          <cell r="L2962">
            <v>23742.560000000001</v>
          </cell>
        </row>
        <row r="2963">
          <cell r="L2963">
            <v>23686</v>
          </cell>
        </row>
        <row r="2964">
          <cell r="L2964">
            <v>23681.7</v>
          </cell>
        </row>
        <row r="2965">
          <cell r="L2965">
            <v>23496</v>
          </cell>
        </row>
        <row r="2966">
          <cell r="L2966">
            <v>23493.75</v>
          </cell>
        </row>
        <row r="2967">
          <cell r="L2967">
            <v>23221</v>
          </cell>
        </row>
        <row r="2968">
          <cell r="L2968">
            <v>23164</v>
          </cell>
        </row>
        <row r="2969">
          <cell r="L2969">
            <v>23139.33</v>
          </cell>
        </row>
        <row r="2970">
          <cell r="L2970">
            <v>22941</v>
          </cell>
        </row>
        <row r="2971">
          <cell r="L2971">
            <v>22940.639999999999</v>
          </cell>
        </row>
        <row r="2972">
          <cell r="L2972">
            <v>22940</v>
          </cell>
        </row>
        <row r="2973">
          <cell r="L2973">
            <v>22880</v>
          </cell>
        </row>
        <row r="2974">
          <cell r="L2974">
            <v>22700</v>
          </cell>
        </row>
        <row r="2975">
          <cell r="L2975">
            <v>22507.01</v>
          </cell>
        </row>
        <row r="2976">
          <cell r="L2976">
            <v>22500</v>
          </cell>
        </row>
        <row r="2977">
          <cell r="L2977">
            <v>22400</v>
          </cell>
        </row>
        <row r="2978">
          <cell r="L2978">
            <v>22375</v>
          </cell>
        </row>
        <row r="2979">
          <cell r="L2979">
            <v>22375</v>
          </cell>
        </row>
        <row r="2980">
          <cell r="L2980">
            <v>22375</v>
          </cell>
        </row>
        <row r="2981">
          <cell r="L2981">
            <v>22375</v>
          </cell>
        </row>
        <row r="2982">
          <cell r="L2982">
            <v>22375</v>
          </cell>
        </row>
        <row r="2983">
          <cell r="L2983">
            <v>22321</v>
          </cell>
        </row>
        <row r="2984">
          <cell r="L2984">
            <v>22025</v>
          </cell>
        </row>
        <row r="2985">
          <cell r="L2985">
            <v>22000</v>
          </cell>
        </row>
        <row r="2986">
          <cell r="L2986">
            <v>21935</v>
          </cell>
        </row>
        <row r="2987">
          <cell r="L2987">
            <v>21927.5</v>
          </cell>
        </row>
        <row r="2988">
          <cell r="L2988">
            <v>21811</v>
          </cell>
        </row>
        <row r="2989">
          <cell r="L2989">
            <v>21672</v>
          </cell>
        </row>
        <row r="2990">
          <cell r="L2990">
            <v>21500</v>
          </cell>
        </row>
        <row r="2991">
          <cell r="L2991">
            <v>21480</v>
          </cell>
        </row>
        <row r="2992">
          <cell r="L2992">
            <v>21450</v>
          </cell>
        </row>
        <row r="2993">
          <cell r="L2993">
            <v>21418</v>
          </cell>
        </row>
        <row r="2994">
          <cell r="L2994">
            <v>21336.799999999999</v>
          </cell>
        </row>
        <row r="2995">
          <cell r="L2995">
            <v>21251.82</v>
          </cell>
        </row>
        <row r="2996">
          <cell r="L2996">
            <v>21144.38</v>
          </cell>
        </row>
        <row r="2997">
          <cell r="L2997">
            <v>21122</v>
          </cell>
        </row>
        <row r="2998">
          <cell r="L2998">
            <v>20904.34</v>
          </cell>
        </row>
        <row r="2999">
          <cell r="L2999">
            <v>20700</v>
          </cell>
        </row>
        <row r="3000">
          <cell r="L3000">
            <v>20700</v>
          </cell>
        </row>
        <row r="3001">
          <cell r="L3001">
            <v>20691.96</v>
          </cell>
        </row>
        <row r="3002">
          <cell r="L3002">
            <v>20628.68</v>
          </cell>
        </row>
        <row r="3003">
          <cell r="L3003">
            <v>20500</v>
          </cell>
        </row>
        <row r="3004">
          <cell r="L3004">
            <v>20466.66</v>
          </cell>
        </row>
        <row r="3005">
          <cell r="L3005">
            <v>20423.009999999998</v>
          </cell>
        </row>
        <row r="3006">
          <cell r="L3006">
            <v>20340</v>
          </cell>
        </row>
        <row r="3007">
          <cell r="L3007">
            <v>20325</v>
          </cell>
        </row>
        <row r="3008">
          <cell r="L3008">
            <v>20250</v>
          </cell>
        </row>
        <row r="3009">
          <cell r="L3009">
            <v>20240</v>
          </cell>
        </row>
        <row r="3010">
          <cell r="L3010">
            <v>20160</v>
          </cell>
        </row>
        <row r="3011">
          <cell r="L3011">
            <v>20000</v>
          </cell>
        </row>
        <row r="3012">
          <cell r="L3012">
            <v>19845</v>
          </cell>
        </row>
        <row r="3013">
          <cell r="L3013">
            <v>19565</v>
          </cell>
        </row>
        <row r="3014">
          <cell r="L3014">
            <v>19320</v>
          </cell>
        </row>
        <row r="3015">
          <cell r="L3015">
            <v>19255.93</v>
          </cell>
        </row>
        <row r="3016">
          <cell r="L3016">
            <v>19119</v>
          </cell>
        </row>
        <row r="3017">
          <cell r="L3017">
            <v>19005</v>
          </cell>
        </row>
        <row r="3018">
          <cell r="L3018">
            <v>18974</v>
          </cell>
        </row>
        <row r="3019">
          <cell r="L3019">
            <v>18900</v>
          </cell>
        </row>
        <row r="3020">
          <cell r="L3020">
            <v>18900</v>
          </cell>
        </row>
        <row r="3021">
          <cell r="L3021">
            <v>18705.5</v>
          </cell>
        </row>
        <row r="3022">
          <cell r="L3022">
            <v>18705.5</v>
          </cell>
        </row>
        <row r="3023">
          <cell r="L3023">
            <v>18616</v>
          </cell>
        </row>
        <row r="3024">
          <cell r="L3024">
            <v>18291.29</v>
          </cell>
        </row>
        <row r="3025">
          <cell r="L3025">
            <v>18168</v>
          </cell>
        </row>
        <row r="3026">
          <cell r="L3026">
            <v>18000</v>
          </cell>
        </row>
        <row r="3027">
          <cell r="L3027">
            <v>17989.5</v>
          </cell>
        </row>
        <row r="3028">
          <cell r="L3028">
            <v>17989.5</v>
          </cell>
        </row>
        <row r="3029">
          <cell r="L3029">
            <v>17975</v>
          </cell>
        </row>
        <row r="3030">
          <cell r="L3030">
            <v>17900</v>
          </cell>
        </row>
        <row r="3031">
          <cell r="L3031">
            <v>17900</v>
          </cell>
        </row>
        <row r="3032">
          <cell r="L3032">
            <v>17900</v>
          </cell>
        </row>
        <row r="3033">
          <cell r="L3033">
            <v>17900</v>
          </cell>
        </row>
        <row r="3034">
          <cell r="L3034">
            <v>17900</v>
          </cell>
        </row>
        <row r="3035">
          <cell r="L3035">
            <v>17770</v>
          </cell>
        </row>
        <row r="3036">
          <cell r="L3036">
            <v>17750</v>
          </cell>
        </row>
        <row r="3037">
          <cell r="L3037">
            <v>17721</v>
          </cell>
        </row>
        <row r="3038">
          <cell r="L3038">
            <v>17600</v>
          </cell>
        </row>
        <row r="3039">
          <cell r="L3039">
            <v>17500</v>
          </cell>
        </row>
        <row r="3040">
          <cell r="L3040">
            <v>17410</v>
          </cell>
        </row>
        <row r="3041">
          <cell r="L3041">
            <v>17389</v>
          </cell>
        </row>
        <row r="3042">
          <cell r="L3042">
            <v>17354.95</v>
          </cell>
        </row>
        <row r="3043">
          <cell r="L3043">
            <v>17243</v>
          </cell>
        </row>
        <row r="3044">
          <cell r="L3044">
            <v>17228.75</v>
          </cell>
        </row>
        <row r="3045">
          <cell r="L3045">
            <v>17212.64</v>
          </cell>
        </row>
        <row r="3046">
          <cell r="L3046">
            <v>17193.099999999999</v>
          </cell>
        </row>
        <row r="3047">
          <cell r="L3047">
            <v>17191.16</v>
          </cell>
        </row>
        <row r="3048">
          <cell r="L3048">
            <v>17175.05</v>
          </cell>
        </row>
        <row r="3049">
          <cell r="L3049">
            <v>17175.05</v>
          </cell>
        </row>
        <row r="3050">
          <cell r="L3050">
            <v>17100</v>
          </cell>
        </row>
        <row r="3051">
          <cell r="L3051">
            <v>17000</v>
          </cell>
        </row>
        <row r="3052">
          <cell r="L3052">
            <v>17000</v>
          </cell>
        </row>
        <row r="3053">
          <cell r="L3053">
            <v>16993.96</v>
          </cell>
        </row>
        <row r="3054">
          <cell r="L3054">
            <v>16725.759999999998</v>
          </cell>
        </row>
        <row r="3055">
          <cell r="L3055">
            <v>16562</v>
          </cell>
        </row>
        <row r="3056">
          <cell r="L3056">
            <v>16500</v>
          </cell>
        </row>
        <row r="3057">
          <cell r="L3057">
            <v>16407.14</v>
          </cell>
        </row>
        <row r="3058">
          <cell r="L3058">
            <v>16324.8</v>
          </cell>
        </row>
        <row r="3059">
          <cell r="L3059">
            <v>16163.7</v>
          </cell>
        </row>
        <row r="3060">
          <cell r="L3060">
            <v>16110</v>
          </cell>
        </row>
        <row r="3061">
          <cell r="L3061">
            <v>15931</v>
          </cell>
        </row>
        <row r="3062">
          <cell r="L3062">
            <v>15832.8</v>
          </cell>
        </row>
        <row r="3063">
          <cell r="L3063">
            <v>15803.67</v>
          </cell>
        </row>
        <row r="3064">
          <cell r="L3064">
            <v>15792</v>
          </cell>
        </row>
        <row r="3065">
          <cell r="L3065">
            <v>15750</v>
          </cell>
        </row>
        <row r="3066">
          <cell r="L3066">
            <v>15675</v>
          </cell>
        </row>
        <row r="3067">
          <cell r="L3067">
            <v>15600</v>
          </cell>
        </row>
        <row r="3068">
          <cell r="L3068">
            <v>15449</v>
          </cell>
        </row>
        <row r="3069">
          <cell r="L3069">
            <v>15414.76</v>
          </cell>
        </row>
        <row r="3070">
          <cell r="L3070">
            <v>15215</v>
          </cell>
        </row>
        <row r="3071">
          <cell r="L3071">
            <v>15049</v>
          </cell>
        </row>
        <row r="3072">
          <cell r="L3072">
            <v>15000</v>
          </cell>
        </row>
        <row r="3073">
          <cell r="L3073">
            <v>14880</v>
          </cell>
        </row>
        <row r="3074">
          <cell r="L3074">
            <v>14847</v>
          </cell>
        </row>
        <row r="3075">
          <cell r="L3075">
            <v>14795.42</v>
          </cell>
        </row>
        <row r="3076">
          <cell r="L3076">
            <v>14740.5</v>
          </cell>
        </row>
        <row r="3077">
          <cell r="L3077">
            <v>14730</v>
          </cell>
        </row>
        <row r="3078">
          <cell r="L3078">
            <v>14518.22</v>
          </cell>
        </row>
        <row r="3079">
          <cell r="L3079">
            <v>14518.22</v>
          </cell>
        </row>
        <row r="3080">
          <cell r="L3080">
            <v>14474.68</v>
          </cell>
        </row>
        <row r="3081">
          <cell r="L3081">
            <v>14457.47</v>
          </cell>
        </row>
        <row r="3082">
          <cell r="L3082">
            <v>14364.75</v>
          </cell>
        </row>
        <row r="3083">
          <cell r="L3083">
            <v>14364.75</v>
          </cell>
        </row>
        <row r="3084">
          <cell r="L3084">
            <v>14320</v>
          </cell>
        </row>
        <row r="3085">
          <cell r="L3085">
            <v>14275.25</v>
          </cell>
        </row>
        <row r="3086">
          <cell r="L3086">
            <v>14250</v>
          </cell>
        </row>
        <row r="3087">
          <cell r="L3087">
            <v>14210</v>
          </cell>
        </row>
        <row r="3088">
          <cell r="L3088">
            <v>14036</v>
          </cell>
        </row>
        <row r="3089">
          <cell r="L3089">
            <v>13975</v>
          </cell>
        </row>
        <row r="3090">
          <cell r="L3090">
            <v>13800</v>
          </cell>
        </row>
        <row r="3091">
          <cell r="L3091">
            <v>13611.52</v>
          </cell>
        </row>
        <row r="3092">
          <cell r="L3092">
            <v>13500</v>
          </cell>
        </row>
        <row r="3093">
          <cell r="L3093">
            <v>13450</v>
          </cell>
        </row>
        <row r="3094">
          <cell r="L3094">
            <v>13450</v>
          </cell>
        </row>
        <row r="3095">
          <cell r="L3095">
            <v>13425</v>
          </cell>
        </row>
        <row r="3096">
          <cell r="L3096">
            <v>13425</v>
          </cell>
        </row>
        <row r="3097">
          <cell r="L3097">
            <v>13380.25</v>
          </cell>
        </row>
        <row r="3098">
          <cell r="L3098">
            <v>13380.25</v>
          </cell>
        </row>
        <row r="3099">
          <cell r="L3099">
            <v>13230</v>
          </cell>
        </row>
        <row r="3100">
          <cell r="L3100">
            <v>13214</v>
          </cell>
        </row>
        <row r="3101">
          <cell r="L3101">
            <v>13200</v>
          </cell>
        </row>
        <row r="3102">
          <cell r="L3102">
            <v>12977.5</v>
          </cell>
        </row>
        <row r="3103">
          <cell r="L3103">
            <v>12900</v>
          </cell>
        </row>
        <row r="3104">
          <cell r="L3104">
            <v>12530</v>
          </cell>
        </row>
        <row r="3105">
          <cell r="L3105">
            <v>12530</v>
          </cell>
        </row>
        <row r="3106">
          <cell r="L3106">
            <v>12500</v>
          </cell>
        </row>
        <row r="3107">
          <cell r="L3107">
            <v>12400</v>
          </cell>
        </row>
        <row r="3108">
          <cell r="L3108">
            <v>12200</v>
          </cell>
        </row>
        <row r="3109">
          <cell r="L3109">
            <v>12200</v>
          </cell>
        </row>
        <row r="3110">
          <cell r="L3110">
            <v>12112</v>
          </cell>
        </row>
        <row r="3111">
          <cell r="L3111">
            <v>12093</v>
          </cell>
        </row>
        <row r="3112">
          <cell r="L3112">
            <v>12028.8</v>
          </cell>
        </row>
        <row r="3113">
          <cell r="L3113">
            <v>12000</v>
          </cell>
        </row>
        <row r="3114">
          <cell r="L3114">
            <v>11940</v>
          </cell>
        </row>
        <row r="3115">
          <cell r="L3115">
            <v>11940</v>
          </cell>
        </row>
        <row r="3116">
          <cell r="L3116">
            <v>11773.32</v>
          </cell>
        </row>
        <row r="3117">
          <cell r="L3117">
            <v>11764.36</v>
          </cell>
        </row>
        <row r="3118">
          <cell r="L3118">
            <v>11764.36</v>
          </cell>
        </row>
        <row r="3119">
          <cell r="L3119">
            <v>11764.36</v>
          </cell>
        </row>
        <row r="3120">
          <cell r="L3120">
            <v>11750</v>
          </cell>
        </row>
        <row r="3121">
          <cell r="L3121">
            <v>11704</v>
          </cell>
        </row>
        <row r="3122">
          <cell r="L3122">
            <v>11704</v>
          </cell>
        </row>
        <row r="3123">
          <cell r="L3123">
            <v>11635</v>
          </cell>
        </row>
        <row r="3124">
          <cell r="L3124">
            <v>11549.98</v>
          </cell>
        </row>
        <row r="3125">
          <cell r="L3125">
            <v>11496</v>
          </cell>
        </row>
        <row r="3126">
          <cell r="L3126">
            <v>11402.3</v>
          </cell>
        </row>
        <row r="3127">
          <cell r="L3127">
            <v>11366.5</v>
          </cell>
        </row>
        <row r="3128">
          <cell r="L3128">
            <v>11360</v>
          </cell>
        </row>
        <row r="3129">
          <cell r="L3129">
            <v>11277</v>
          </cell>
        </row>
        <row r="3130">
          <cell r="L3130">
            <v>11180</v>
          </cell>
        </row>
        <row r="3131">
          <cell r="L3131">
            <v>11180</v>
          </cell>
        </row>
        <row r="3132">
          <cell r="L3132">
            <v>11174.08</v>
          </cell>
        </row>
        <row r="3133">
          <cell r="L3133">
            <v>11164.23</v>
          </cell>
        </row>
        <row r="3134">
          <cell r="L3134">
            <v>11164.23</v>
          </cell>
        </row>
        <row r="3135">
          <cell r="L3135">
            <v>11098</v>
          </cell>
        </row>
        <row r="3136">
          <cell r="L3136">
            <v>11036</v>
          </cell>
        </row>
        <row r="3137">
          <cell r="L3137">
            <v>11008.5</v>
          </cell>
        </row>
        <row r="3138">
          <cell r="L3138">
            <v>11000</v>
          </cell>
        </row>
        <row r="3139">
          <cell r="L3139">
            <v>11000</v>
          </cell>
        </row>
        <row r="3140">
          <cell r="L3140">
            <v>11000</v>
          </cell>
        </row>
        <row r="3141">
          <cell r="L3141">
            <v>10880</v>
          </cell>
        </row>
        <row r="3142">
          <cell r="L3142">
            <v>10740</v>
          </cell>
        </row>
        <row r="3143">
          <cell r="L3143">
            <v>10740</v>
          </cell>
        </row>
        <row r="3144">
          <cell r="L3144">
            <v>10711.36</v>
          </cell>
        </row>
        <row r="3145">
          <cell r="L3145">
            <v>10560</v>
          </cell>
        </row>
        <row r="3146">
          <cell r="L3146">
            <v>10526.1</v>
          </cell>
        </row>
        <row r="3147">
          <cell r="L3147">
            <v>10342.620000000001</v>
          </cell>
        </row>
        <row r="3148">
          <cell r="L3148">
            <v>10292.5</v>
          </cell>
        </row>
        <row r="3149">
          <cell r="L3149">
            <v>10292.5</v>
          </cell>
        </row>
        <row r="3150">
          <cell r="L3150">
            <v>10230.75</v>
          </cell>
        </row>
        <row r="3151">
          <cell r="L3151">
            <v>10225</v>
          </cell>
        </row>
        <row r="3152">
          <cell r="L3152">
            <v>10068.75</v>
          </cell>
        </row>
        <row r="3153">
          <cell r="L3153">
            <v>10054.34</v>
          </cell>
        </row>
        <row r="3154">
          <cell r="L3154">
            <v>10024</v>
          </cell>
        </row>
        <row r="3155">
          <cell r="L3155">
            <v>10000</v>
          </cell>
        </row>
        <row r="3156">
          <cell r="L3156">
            <v>10000</v>
          </cell>
        </row>
        <row r="3157">
          <cell r="L3157">
            <v>10000</v>
          </cell>
        </row>
        <row r="3158">
          <cell r="L3158">
            <v>10000</v>
          </cell>
        </row>
        <row r="3159">
          <cell r="L3159">
            <v>9880.7999999999993</v>
          </cell>
        </row>
        <row r="3160">
          <cell r="L3160">
            <v>9875</v>
          </cell>
        </row>
        <row r="3161">
          <cell r="L3161">
            <v>9800</v>
          </cell>
        </row>
        <row r="3162">
          <cell r="L3162">
            <v>9733.1299999999992</v>
          </cell>
        </row>
        <row r="3163">
          <cell r="L3163">
            <v>9733.1299999999992</v>
          </cell>
        </row>
        <row r="3164">
          <cell r="L3164">
            <v>9720</v>
          </cell>
        </row>
        <row r="3165">
          <cell r="L3165">
            <v>9500</v>
          </cell>
        </row>
        <row r="3166">
          <cell r="L3166">
            <v>9472.68</v>
          </cell>
        </row>
        <row r="3167">
          <cell r="L3167">
            <v>9451.2000000000007</v>
          </cell>
        </row>
        <row r="3168">
          <cell r="L3168">
            <v>9397.5</v>
          </cell>
        </row>
        <row r="3169">
          <cell r="L3169">
            <v>9397.5</v>
          </cell>
        </row>
        <row r="3170">
          <cell r="L3170">
            <v>9382</v>
          </cell>
        </row>
        <row r="3171">
          <cell r="L3171">
            <v>9240</v>
          </cell>
        </row>
        <row r="3172">
          <cell r="L3172">
            <v>9228.34</v>
          </cell>
        </row>
        <row r="3173">
          <cell r="L3173">
            <v>9200</v>
          </cell>
        </row>
        <row r="3174">
          <cell r="L3174">
            <v>9142.42</v>
          </cell>
        </row>
        <row r="3175">
          <cell r="L3175">
            <v>9115</v>
          </cell>
        </row>
        <row r="3176">
          <cell r="L3176">
            <v>9104.66</v>
          </cell>
        </row>
        <row r="3177">
          <cell r="L3177">
            <v>9008</v>
          </cell>
        </row>
        <row r="3178">
          <cell r="L3178">
            <v>9000</v>
          </cell>
        </row>
        <row r="3179">
          <cell r="L3179">
            <v>8950</v>
          </cell>
        </row>
        <row r="3180">
          <cell r="L3180">
            <v>8950</v>
          </cell>
        </row>
        <row r="3181">
          <cell r="L3181">
            <v>8840</v>
          </cell>
        </row>
        <row r="3182">
          <cell r="L3182">
            <v>8827.39</v>
          </cell>
        </row>
        <row r="3183">
          <cell r="L3183">
            <v>8773</v>
          </cell>
        </row>
        <row r="3184">
          <cell r="L3184">
            <v>8773</v>
          </cell>
        </row>
        <row r="3185">
          <cell r="L3185">
            <v>8695</v>
          </cell>
        </row>
        <row r="3186">
          <cell r="L3186">
            <v>8695</v>
          </cell>
        </row>
        <row r="3187">
          <cell r="L3187">
            <v>8550</v>
          </cell>
        </row>
        <row r="3188">
          <cell r="L3188">
            <v>8550</v>
          </cell>
        </row>
        <row r="3189">
          <cell r="L3189">
            <v>8502.5</v>
          </cell>
        </row>
        <row r="3190">
          <cell r="L3190">
            <v>8287.7000000000007</v>
          </cell>
        </row>
        <row r="3191">
          <cell r="L3191">
            <v>8220.75</v>
          </cell>
        </row>
        <row r="3192">
          <cell r="L3192">
            <v>8196.2800000000007</v>
          </cell>
        </row>
        <row r="3193">
          <cell r="L3193">
            <v>8162.4</v>
          </cell>
        </row>
        <row r="3194">
          <cell r="L3194">
            <v>8000</v>
          </cell>
        </row>
        <row r="3195">
          <cell r="L3195">
            <v>7969.08</v>
          </cell>
        </row>
        <row r="3196">
          <cell r="L3196">
            <v>7969.08</v>
          </cell>
        </row>
        <row r="3197">
          <cell r="L3197">
            <v>7893.9</v>
          </cell>
        </row>
        <row r="3198">
          <cell r="L3198">
            <v>7893.9</v>
          </cell>
        </row>
        <row r="3199">
          <cell r="L3199">
            <v>7893.9</v>
          </cell>
        </row>
        <row r="3200">
          <cell r="L3200">
            <v>7880</v>
          </cell>
        </row>
        <row r="3201">
          <cell r="L3201">
            <v>7876</v>
          </cell>
        </row>
        <row r="3202">
          <cell r="L3202">
            <v>7876</v>
          </cell>
        </row>
        <row r="3203">
          <cell r="L3203">
            <v>7862.58</v>
          </cell>
        </row>
        <row r="3204">
          <cell r="L3204">
            <v>7818.72</v>
          </cell>
        </row>
        <row r="3205">
          <cell r="L3205">
            <v>7818.72</v>
          </cell>
        </row>
        <row r="3206">
          <cell r="L3206">
            <v>7790</v>
          </cell>
        </row>
        <row r="3207">
          <cell r="L3207">
            <v>7707.38</v>
          </cell>
        </row>
        <row r="3208">
          <cell r="L3208">
            <v>7518</v>
          </cell>
        </row>
        <row r="3209">
          <cell r="L3209">
            <v>7518</v>
          </cell>
        </row>
        <row r="3210">
          <cell r="L3210">
            <v>7506</v>
          </cell>
        </row>
        <row r="3211">
          <cell r="L3211">
            <v>7500</v>
          </cell>
        </row>
        <row r="3212">
          <cell r="L3212">
            <v>7394.49</v>
          </cell>
        </row>
        <row r="3213">
          <cell r="L3213">
            <v>7392</v>
          </cell>
        </row>
        <row r="3214">
          <cell r="L3214">
            <v>7392</v>
          </cell>
        </row>
        <row r="3215">
          <cell r="L3215">
            <v>7160</v>
          </cell>
        </row>
        <row r="3216">
          <cell r="L3216">
            <v>7120</v>
          </cell>
        </row>
        <row r="3217">
          <cell r="L3217">
            <v>7031.84</v>
          </cell>
        </row>
        <row r="3218">
          <cell r="L3218">
            <v>7000</v>
          </cell>
        </row>
        <row r="3219">
          <cell r="L3219">
            <v>6995</v>
          </cell>
        </row>
        <row r="3220">
          <cell r="L3220">
            <v>6981</v>
          </cell>
        </row>
        <row r="3221">
          <cell r="L3221">
            <v>6912</v>
          </cell>
        </row>
        <row r="3222">
          <cell r="L3222">
            <v>6890</v>
          </cell>
        </row>
        <row r="3223">
          <cell r="L3223">
            <v>6750</v>
          </cell>
        </row>
        <row r="3224">
          <cell r="L3224">
            <v>6461.9</v>
          </cell>
        </row>
        <row r="3225">
          <cell r="L3225">
            <v>6431.47</v>
          </cell>
        </row>
        <row r="3226">
          <cell r="L3226">
            <v>6362</v>
          </cell>
        </row>
        <row r="3227">
          <cell r="L3227">
            <v>6319</v>
          </cell>
        </row>
        <row r="3228">
          <cell r="L3228">
            <v>6265</v>
          </cell>
        </row>
        <row r="3229">
          <cell r="L3229">
            <v>6265</v>
          </cell>
        </row>
        <row r="3230">
          <cell r="L3230">
            <v>6214</v>
          </cell>
        </row>
        <row r="3231">
          <cell r="L3231">
            <v>6139.7</v>
          </cell>
        </row>
        <row r="3232">
          <cell r="L3232">
            <v>6048</v>
          </cell>
        </row>
        <row r="3233">
          <cell r="L3233">
            <v>6041.25</v>
          </cell>
        </row>
        <row r="3234">
          <cell r="L3234">
            <v>6014.4</v>
          </cell>
        </row>
        <row r="3235">
          <cell r="L3235">
            <v>6014.4</v>
          </cell>
        </row>
        <row r="3236">
          <cell r="L3236">
            <v>6000</v>
          </cell>
        </row>
        <row r="3237">
          <cell r="L3237">
            <v>6000</v>
          </cell>
        </row>
        <row r="3238">
          <cell r="L3238">
            <v>5985</v>
          </cell>
        </row>
        <row r="3239">
          <cell r="L3239">
            <v>5967</v>
          </cell>
        </row>
        <row r="3240">
          <cell r="L3240">
            <v>5875</v>
          </cell>
        </row>
        <row r="3241">
          <cell r="L3241">
            <v>5799.6</v>
          </cell>
        </row>
        <row r="3242">
          <cell r="L3242">
            <v>5778</v>
          </cell>
        </row>
        <row r="3243">
          <cell r="L3243">
            <v>5720</v>
          </cell>
        </row>
        <row r="3244">
          <cell r="L3244">
            <v>5664</v>
          </cell>
        </row>
        <row r="3245">
          <cell r="L3245">
            <v>5660</v>
          </cell>
        </row>
        <row r="3246">
          <cell r="L3246">
            <v>5638.5</v>
          </cell>
        </row>
        <row r="3247">
          <cell r="L3247">
            <v>5549</v>
          </cell>
        </row>
        <row r="3248">
          <cell r="L3248">
            <v>5440.19</v>
          </cell>
        </row>
        <row r="3249">
          <cell r="L3249">
            <v>5370</v>
          </cell>
        </row>
        <row r="3250">
          <cell r="L3250">
            <v>5370</v>
          </cell>
        </row>
        <row r="3251">
          <cell r="L3251">
            <v>5235</v>
          </cell>
        </row>
        <row r="3252">
          <cell r="L3252">
            <v>5155.2</v>
          </cell>
        </row>
        <row r="3253">
          <cell r="L3253">
            <v>5040</v>
          </cell>
        </row>
        <row r="3254">
          <cell r="L3254">
            <v>5025</v>
          </cell>
        </row>
        <row r="3255">
          <cell r="L3255">
            <v>5000</v>
          </cell>
        </row>
        <row r="3256">
          <cell r="L3256">
            <v>5000</v>
          </cell>
        </row>
        <row r="3257">
          <cell r="L3257">
            <v>5000</v>
          </cell>
        </row>
        <row r="3258">
          <cell r="L3258">
            <v>4840</v>
          </cell>
        </row>
        <row r="3259">
          <cell r="L3259">
            <v>4840</v>
          </cell>
        </row>
        <row r="3260">
          <cell r="L3260">
            <v>4833</v>
          </cell>
        </row>
        <row r="3261">
          <cell r="L3261">
            <v>4677.2700000000004</v>
          </cell>
        </row>
        <row r="3262">
          <cell r="L3262">
            <v>4663.8500000000004</v>
          </cell>
        </row>
        <row r="3263">
          <cell r="L3263">
            <v>4510.8</v>
          </cell>
        </row>
        <row r="3264">
          <cell r="L3264">
            <v>4500</v>
          </cell>
        </row>
        <row r="3265">
          <cell r="L3265">
            <v>4475</v>
          </cell>
        </row>
        <row r="3266">
          <cell r="L3266">
            <v>4475</v>
          </cell>
        </row>
        <row r="3267">
          <cell r="L3267">
            <v>4475</v>
          </cell>
        </row>
        <row r="3268">
          <cell r="L3268">
            <v>4475</v>
          </cell>
        </row>
        <row r="3269">
          <cell r="L3269">
            <v>4475</v>
          </cell>
        </row>
        <row r="3270">
          <cell r="L3270">
            <v>4430.25</v>
          </cell>
        </row>
        <row r="3271">
          <cell r="L3271">
            <v>4200</v>
          </cell>
        </row>
        <row r="3272">
          <cell r="L3272">
            <v>4200</v>
          </cell>
        </row>
        <row r="3273">
          <cell r="L3273">
            <v>4130</v>
          </cell>
        </row>
        <row r="3274">
          <cell r="L3274">
            <v>4125</v>
          </cell>
        </row>
        <row r="3275">
          <cell r="L3275">
            <v>4116.91</v>
          </cell>
        </row>
        <row r="3276">
          <cell r="L3276">
            <v>4018.55</v>
          </cell>
        </row>
        <row r="3277">
          <cell r="L3277">
            <v>4000</v>
          </cell>
        </row>
        <row r="3278">
          <cell r="L3278">
            <v>3993.94</v>
          </cell>
        </row>
        <row r="3279">
          <cell r="L3279">
            <v>3960</v>
          </cell>
        </row>
        <row r="3280">
          <cell r="L3280">
            <v>3938</v>
          </cell>
        </row>
        <row r="3281">
          <cell r="L3281">
            <v>3759</v>
          </cell>
        </row>
        <row r="3282">
          <cell r="L3282">
            <v>3696</v>
          </cell>
        </row>
        <row r="3283">
          <cell r="L3283">
            <v>3580</v>
          </cell>
        </row>
        <row r="3284">
          <cell r="L3284">
            <v>3580</v>
          </cell>
        </row>
        <row r="3285">
          <cell r="L3285">
            <v>3511</v>
          </cell>
        </row>
        <row r="3286">
          <cell r="L3286">
            <v>3445.75</v>
          </cell>
        </row>
        <row r="3287">
          <cell r="L3287">
            <v>3445.75</v>
          </cell>
        </row>
        <row r="3288">
          <cell r="L3288">
            <v>3414.6</v>
          </cell>
        </row>
        <row r="3289">
          <cell r="L3289">
            <v>3408.16</v>
          </cell>
        </row>
        <row r="3290">
          <cell r="L3290">
            <v>3307.92</v>
          </cell>
        </row>
        <row r="3291">
          <cell r="L3291">
            <v>3307.92</v>
          </cell>
        </row>
        <row r="3292">
          <cell r="L3292">
            <v>3300</v>
          </cell>
        </row>
        <row r="3293">
          <cell r="L3293">
            <v>3222</v>
          </cell>
        </row>
        <row r="3294">
          <cell r="L3294">
            <v>3186.92</v>
          </cell>
        </row>
        <row r="3295">
          <cell r="L3295">
            <v>3181</v>
          </cell>
        </row>
        <row r="3296">
          <cell r="L3296">
            <v>3170.09</v>
          </cell>
        </row>
        <row r="3297">
          <cell r="L3297">
            <v>3132.5</v>
          </cell>
        </row>
        <row r="3298">
          <cell r="L3298">
            <v>3132.5</v>
          </cell>
        </row>
        <row r="3299">
          <cell r="L3299">
            <v>3132.5</v>
          </cell>
        </row>
        <row r="3300">
          <cell r="L3300">
            <v>3074.4</v>
          </cell>
        </row>
        <row r="3301">
          <cell r="L3301">
            <v>2997</v>
          </cell>
        </row>
        <row r="3302">
          <cell r="L3302">
            <v>2820</v>
          </cell>
        </row>
        <row r="3303">
          <cell r="L3303">
            <v>2756.6</v>
          </cell>
        </row>
        <row r="3304">
          <cell r="L3304">
            <v>2752.26</v>
          </cell>
        </row>
        <row r="3305">
          <cell r="L3305">
            <v>2750</v>
          </cell>
        </row>
        <row r="3306">
          <cell r="L3306">
            <v>2685</v>
          </cell>
        </row>
        <row r="3307">
          <cell r="L3307">
            <v>2631.3</v>
          </cell>
        </row>
        <row r="3308">
          <cell r="L3308">
            <v>2583</v>
          </cell>
        </row>
        <row r="3309">
          <cell r="L3309">
            <v>2506</v>
          </cell>
        </row>
        <row r="3310">
          <cell r="L3310">
            <v>2420</v>
          </cell>
        </row>
        <row r="3311">
          <cell r="L3311">
            <v>2420</v>
          </cell>
        </row>
        <row r="3312">
          <cell r="L3312">
            <v>2416.5</v>
          </cell>
        </row>
        <row r="3313">
          <cell r="L3313">
            <v>2362.8000000000002</v>
          </cell>
        </row>
        <row r="3314">
          <cell r="L3314">
            <v>2212</v>
          </cell>
        </row>
        <row r="3315">
          <cell r="L3315">
            <v>1999.25</v>
          </cell>
        </row>
        <row r="3316">
          <cell r="L3316">
            <v>1969</v>
          </cell>
        </row>
        <row r="3317">
          <cell r="L3317">
            <v>1904</v>
          </cell>
        </row>
        <row r="3318">
          <cell r="L3318">
            <v>1879.5</v>
          </cell>
        </row>
        <row r="3319">
          <cell r="L3319">
            <v>1790</v>
          </cell>
        </row>
        <row r="3320">
          <cell r="L3320">
            <v>1790</v>
          </cell>
        </row>
        <row r="3321">
          <cell r="L3321">
            <v>1790</v>
          </cell>
        </row>
        <row r="3322">
          <cell r="L3322">
            <v>1790</v>
          </cell>
        </row>
        <row r="3323">
          <cell r="L3323">
            <v>1718.4</v>
          </cell>
        </row>
        <row r="3324">
          <cell r="L3324">
            <v>1700.5</v>
          </cell>
        </row>
        <row r="3325">
          <cell r="L3325">
            <v>1700.5</v>
          </cell>
        </row>
        <row r="3326">
          <cell r="L3326">
            <v>1500</v>
          </cell>
        </row>
        <row r="3327">
          <cell r="L3327">
            <v>1432</v>
          </cell>
        </row>
        <row r="3328">
          <cell r="L3328">
            <v>1432</v>
          </cell>
        </row>
        <row r="3329">
          <cell r="L3329">
            <v>1425</v>
          </cell>
        </row>
        <row r="3330">
          <cell r="L3330">
            <v>1417</v>
          </cell>
        </row>
        <row r="3331">
          <cell r="L3331">
            <v>1408</v>
          </cell>
        </row>
        <row r="3332">
          <cell r="L3332">
            <v>1400</v>
          </cell>
        </row>
        <row r="3333">
          <cell r="L3333">
            <v>1342.5</v>
          </cell>
        </row>
        <row r="3334">
          <cell r="L3334">
            <v>1342.5</v>
          </cell>
        </row>
        <row r="3335">
          <cell r="L3335">
            <v>1315.65</v>
          </cell>
        </row>
        <row r="3336">
          <cell r="L3336">
            <v>1200</v>
          </cell>
        </row>
        <row r="3337">
          <cell r="L3337">
            <v>1181.4000000000001</v>
          </cell>
        </row>
        <row r="3338">
          <cell r="L3338">
            <v>1057</v>
          </cell>
        </row>
        <row r="3339">
          <cell r="L3339">
            <v>984.5</v>
          </cell>
        </row>
        <row r="3340">
          <cell r="L3340">
            <v>907.5</v>
          </cell>
        </row>
        <row r="3341">
          <cell r="L3341">
            <v>895</v>
          </cell>
        </row>
        <row r="3342">
          <cell r="L3342">
            <v>895</v>
          </cell>
        </row>
        <row r="3343">
          <cell r="L3343">
            <v>890.53</v>
          </cell>
        </row>
        <row r="3344">
          <cell r="L3344">
            <v>805.5</v>
          </cell>
        </row>
        <row r="3345">
          <cell r="L3345">
            <v>796.55</v>
          </cell>
        </row>
        <row r="3346">
          <cell r="L3346">
            <v>787.6</v>
          </cell>
        </row>
        <row r="3347">
          <cell r="L3347">
            <v>707.05</v>
          </cell>
        </row>
        <row r="3348">
          <cell r="L3348">
            <v>635.45000000000005</v>
          </cell>
        </row>
        <row r="3349">
          <cell r="L3349">
            <v>608.6</v>
          </cell>
        </row>
        <row r="3350">
          <cell r="L3350">
            <v>545.95000000000005</v>
          </cell>
        </row>
        <row r="3351">
          <cell r="L3351">
            <v>537</v>
          </cell>
        </row>
        <row r="3352">
          <cell r="L3352">
            <v>494.04</v>
          </cell>
        </row>
        <row r="3353">
          <cell r="L3353">
            <v>393.8</v>
          </cell>
        </row>
        <row r="3354">
          <cell r="L3354">
            <v>358</v>
          </cell>
        </row>
        <row r="3355">
          <cell r="L3355">
            <v>219.28</v>
          </cell>
        </row>
        <row r="3356">
          <cell r="L3356">
            <v>-4833</v>
          </cell>
        </row>
        <row r="3357">
          <cell r="L3357">
            <v>-10024</v>
          </cell>
        </row>
        <row r="3358">
          <cell r="L3358">
            <v>-125000</v>
          </cell>
        </row>
        <row r="3359">
          <cell r="L3359">
            <v>-254083</v>
          </cell>
        </row>
        <row r="3360">
          <cell r="L3360">
            <v>-6533231</v>
          </cell>
        </row>
        <row r="3361">
          <cell r="L3361">
            <v>22542.116382346867</v>
          </cell>
        </row>
        <row r="3362">
          <cell r="L3362">
            <v>315563.90999999997</v>
          </cell>
        </row>
        <row r="3363">
          <cell r="L3363">
            <v>8787654.5651524588</v>
          </cell>
        </row>
        <row r="3364">
          <cell r="L3364">
            <v>11953614.699999999</v>
          </cell>
        </row>
        <row r="3365">
          <cell r="L3365">
            <v>68949.552864605561</v>
          </cell>
        </row>
        <row r="3366">
          <cell r="L3366">
            <v>16794.669999999925</v>
          </cell>
        </row>
        <row r="3367">
          <cell r="L3367">
            <v>3003567.2234457852</v>
          </cell>
        </row>
        <row r="3368">
          <cell r="L3368">
            <v>450253.82</v>
          </cell>
        </row>
        <row r="3369">
          <cell r="L3369">
            <v>1370130.2899369432</v>
          </cell>
        </row>
        <row r="3370">
          <cell r="L3370">
            <v>153683.29</v>
          </cell>
        </row>
        <row r="3371">
          <cell r="L3371">
            <v>10588801.116116509</v>
          </cell>
        </row>
        <row r="3372">
          <cell r="L3372">
            <v>510036.86497975979</v>
          </cell>
        </row>
        <row r="3373">
          <cell r="L3373">
            <v>461367.86851012032</v>
          </cell>
        </row>
        <row r="3374">
          <cell r="L3374">
            <v>237695.82</v>
          </cell>
        </row>
        <row r="3375">
          <cell r="L3375">
            <v>75000</v>
          </cell>
        </row>
        <row r="3376">
          <cell r="L3376">
            <v>74900</v>
          </cell>
        </row>
        <row r="3377">
          <cell r="L3377">
            <v>841660.29879839346</v>
          </cell>
        </row>
        <row r="3378">
          <cell r="L3378">
            <v>1651685.9574844232</v>
          </cell>
        </row>
        <row r="3379">
          <cell r="L3379">
            <v>15603.320146078215</v>
          </cell>
        </row>
        <row r="3380">
          <cell r="L3380">
            <v>2043788.4514543056</v>
          </cell>
        </row>
        <row r="3381">
          <cell r="L3381">
            <v>1195397.8795316569</v>
          </cell>
        </row>
        <row r="3382">
          <cell r="L3382">
            <v>7737.9343048912706</v>
          </cell>
        </row>
        <row r="3383">
          <cell r="L3383">
            <v>9923.76</v>
          </cell>
        </row>
        <row r="3384">
          <cell r="L3384">
            <v>16324.852460185764</v>
          </cell>
        </row>
        <row r="3385">
          <cell r="L3385">
            <v>136000</v>
          </cell>
        </row>
        <row r="3386">
          <cell r="L3386">
            <v>54876.224483095459</v>
          </cell>
        </row>
        <row r="3387">
          <cell r="L3387">
            <v>697118.62906663492</v>
          </cell>
        </row>
        <row r="3388">
          <cell r="L3388">
            <v>1019692.4225341016</v>
          </cell>
        </row>
        <row r="3389">
          <cell r="L3389">
            <v>98273.363237928483</v>
          </cell>
        </row>
        <row r="3390">
          <cell r="L3390">
            <v>70630.474547358855</v>
          </cell>
        </row>
        <row r="3391">
          <cell r="L3391">
            <v>14806.66314455471</v>
          </cell>
        </row>
        <row r="3392">
          <cell r="L3392">
            <v>147585.29999999999</v>
          </cell>
        </row>
        <row r="3393">
          <cell r="L3393">
            <v>151685.58597017743</v>
          </cell>
        </row>
        <row r="3394">
          <cell r="L3394">
            <v>2214306.9665031247</v>
          </cell>
        </row>
        <row r="3395">
          <cell r="L3395">
            <v>1084.8695781160513</v>
          </cell>
        </row>
        <row r="3396">
          <cell r="L3396">
            <v>1209548.5474079382</v>
          </cell>
        </row>
        <row r="3397">
          <cell r="L3397">
            <v>5000674.6775162583</v>
          </cell>
        </row>
        <row r="3398">
          <cell r="L3398">
            <v>10903.965035091154</v>
          </cell>
        </row>
        <row r="3399">
          <cell r="L3399">
            <v>822011.65978960786</v>
          </cell>
        </row>
        <row r="3400">
          <cell r="L3400">
            <v>21250.957177312492</v>
          </cell>
        </row>
        <row r="3401">
          <cell r="L3401">
            <v>10596.35</v>
          </cell>
        </row>
        <row r="3402">
          <cell r="L3402">
            <v>1295341.1100000001</v>
          </cell>
        </row>
        <row r="3403">
          <cell r="L3403">
            <v>1779278.3760766815</v>
          </cell>
        </row>
        <row r="3404">
          <cell r="L3404">
            <v>21826.69</v>
          </cell>
        </row>
        <row r="3405">
          <cell r="L3405">
            <v>80577.77</v>
          </cell>
        </row>
        <row r="3406">
          <cell r="L3406">
            <v>15605.34</v>
          </cell>
        </row>
        <row r="3407">
          <cell r="L3407">
            <v>21471775.91</v>
          </cell>
        </row>
        <row r="3408">
          <cell r="L3408">
            <v>3171431.0029525338</v>
          </cell>
        </row>
        <row r="3409">
          <cell r="L3409">
            <v>2664000</v>
          </cell>
        </row>
        <row r="3410">
          <cell r="L3410">
            <v>574881.71</v>
          </cell>
        </row>
        <row r="3411">
          <cell r="L3411">
            <v>55943.199999999997</v>
          </cell>
        </row>
        <row r="3412">
          <cell r="L3412">
            <v>54952</v>
          </cell>
        </row>
        <row r="3413">
          <cell r="L3413">
            <v>12875.45</v>
          </cell>
        </row>
        <row r="3414">
          <cell r="L3414">
            <v>118933.41</v>
          </cell>
        </row>
        <row r="3415">
          <cell r="L3415">
            <v>772995.49</v>
          </cell>
        </row>
        <row r="3416">
          <cell r="L3416">
            <v>998878.57</v>
          </cell>
        </row>
        <row r="3417">
          <cell r="L3417">
            <v>118134.5</v>
          </cell>
        </row>
        <row r="3418">
          <cell r="L3418">
            <v>1576948.17</v>
          </cell>
        </row>
        <row r="3419">
          <cell r="L3419">
            <v>1770481.93</v>
          </cell>
        </row>
        <row r="3420">
          <cell r="L3420">
            <v>617607.56000000006</v>
          </cell>
        </row>
        <row r="3421">
          <cell r="L3421">
            <v>24612.49</v>
          </cell>
        </row>
        <row r="3422">
          <cell r="L3422">
            <v>34143.19</v>
          </cell>
        </row>
        <row r="3423">
          <cell r="L3423">
            <v>82692.95</v>
          </cell>
        </row>
        <row r="3424">
          <cell r="L3424">
            <v>3477.5400000000373</v>
          </cell>
        </row>
        <row r="3425">
          <cell r="L3425">
            <v>476839.32</v>
          </cell>
        </row>
        <row r="3426">
          <cell r="L3426">
            <v>15575135.640000001</v>
          </cell>
        </row>
        <row r="3427">
          <cell r="L3427">
            <v>129220.25</v>
          </cell>
        </row>
        <row r="3428">
          <cell r="L3428">
            <v>117146.16</v>
          </cell>
        </row>
        <row r="3429">
          <cell r="L3429">
            <v>1791.5400000000081</v>
          </cell>
        </row>
        <row r="3430">
          <cell r="L3430">
            <v>1186852.69</v>
          </cell>
        </row>
        <row r="3431">
          <cell r="L3431">
            <v>3137.96</v>
          </cell>
        </row>
        <row r="3432">
          <cell r="L3432">
            <v>32791.660000000003</v>
          </cell>
        </row>
        <row r="3433">
          <cell r="L3433">
            <v>1026.43</v>
          </cell>
        </row>
        <row r="3434">
          <cell r="L3434">
            <v>2079723.22</v>
          </cell>
        </row>
        <row r="3435">
          <cell r="L3435">
            <v>2773.5100000000093</v>
          </cell>
        </row>
        <row r="3436">
          <cell r="L3436">
            <v>52849.91</v>
          </cell>
        </row>
        <row r="3437">
          <cell r="L3437">
            <v>245324.4</v>
          </cell>
        </row>
        <row r="3438">
          <cell r="L3438">
            <v>71.410000000003492</v>
          </cell>
        </row>
        <row r="3439">
          <cell r="L3439">
            <v>82025.89</v>
          </cell>
        </row>
        <row r="3440">
          <cell r="L3440">
            <v>64786.25</v>
          </cell>
        </row>
        <row r="3441">
          <cell r="L3441">
            <v>1046311.91</v>
          </cell>
        </row>
        <row r="3442">
          <cell r="L3442">
            <v>8640030.8800000027</v>
          </cell>
        </row>
        <row r="3443">
          <cell r="L3443">
            <v>1041800.71</v>
          </cell>
        </row>
        <row r="3444">
          <cell r="L3444">
            <v>17438.900000000001</v>
          </cell>
        </row>
        <row r="3445">
          <cell r="L3445">
            <v>10188711.290000003</v>
          </cell>
        </row>
        <row r="3446">
          <cell r="L3446">
            <v>10695.12</v>
          </cell>
        </row>
        <row r="3447">
          <cell r="L3447">
            <v>3907.21</v>
          </cell>
        </row>
        <row r="3448">
          <cell r="L3448">
            <v>35000</v>
          </cell>
        </row>
        <row r="3449">
          <cell r="L3449">
            <v>96685.68</v>
          </cell>
        </row>
        <row r="3450">
          <cell r="L3450">
            <v>4542.9199999999255</v>
          </cell>
        </row>
        <row r="3451">
          <cell r="L3451">
            <v>18853.28</v>
          </cell>
        </row>
        <row r="3452">
          <cell r="L3452">
            <v>2846.33</v>
          </cell>
        </row>
        <row r="3453">
          <cell r="L3453">
            <v>4653.2199999999939</v>
          </cell>
        </row>
        <row r="3454">
          <cell r="L3454">
            <v>389.33</v>
          </cell>
        </row>
        <row r="3455">
          <cell r="L3455">
            <v>1271.79</v>
          </cell>
        </row>
        <row r="3456">
          <cell r="L3456">
            <v>78312.490000000005</v>
          </cell>
        </row>
        <row r="3457">
          <cell r="L3457">
            <v>447857.25</v>
          </cell>
        </row>
        <row r="3458">
          <cell r="L3458">
            <v>7416.78</v>
          </cell>
        </row>
        <row r="3459">
          <cell r="L3459">
            <v>87571.29</v>
          </cell>
        </row>
        <row r="3460">
          <cell r="L3460">
            <v>110038.71</v>
          </cell>
        </row>
        <row r="3461">
          <cell r="L3461">
            <v>239731.5</v>
          </cell>
        </row>
        <row r="3462">
          <cell r="L3462">
            <v>1700451.23</v>
          </cell>
        </row>
        <row r="3463">
          <cell r="L3463">
            <v>16721.91</v>
          </cell>
        </row>
        <row r="3464">
          <cell r="L3464">
            <v>429102.61</v>
          </cell>
        </row>
        <row r="3465">
          <cell r="L3465">
            <v>10372.02</v>
          </cell>
        </row>
        <row r="3466">
          <cell r="L3466">
            <v>2416840.91</v>
          </cell>
        </row>
        <row r="3467">
          <cell r="L3467">
            <v>9987756</v>
          </cell>
        </row>
        <row r="3468">
          <cell r="L3468">
            <v>5366.95</v>
          </cell>
        </row>
        <row r="3469">
          <cell r="L3469">
            <v>7027.31</v>
          </cell>
        </row>
        <row r="3470">
          <cell r="L3470">
            <v>1055459.22</v>
          </cell>
        </row>
        <row r="3471">
          <cell r="L3471">
            <v>3310.8700000001118</v>
          </cell>
        </row>
        <row r="3472">
          <cell r="L3472">
            <v>6650.0100000000093</v>
          </cell>
        </row>
        <row r="3473">
          <cell r="L3473">
            <v>197547.56</v>
          </cell>
        </row>
        <row r="3474">
          <cell r="L3474">
            <v>5838.13</v>
          </cell>
        </row>
        <row r="3475">
          <cell r="L3475">
            <v>37127.11</v>
          </cell>
        </row>
        <row r="3476">
          <cell r="L3476">
            <v>391720.48999999836</v>
          </cell>
        </row>
        <row r="3477">
          <cell r="L3477">
            <v>12962.74</v>
          </cell>
        </row>
        <row r="3478">
          <cell r="L3478">
            <v>34915.839999999997</v>
          </cell>
        </row>
        <row r="3479">
          <cell r="L3479">
            <v>28919.119999999999</v>
          </cell>
        </row>
        <row r="3480">
          <cell r="L3480">
            <v>8330.93</v>
          </cell>
        </row>
        <row r="3481">
          <cell r="L3481">
            <v>886.16999999999825</v>
          </cell>
        </row>
        <row r="3482">
          <cell r="L3482">
            <v>8781.0199999999895</v>
          </cell>
        </row>
        <row r="3483">
          <cell r="L3483">
            <v>151620.54999999999</v>
          </cell>
        </row>
        <row r="3484">
          <cell r="L3484">
            <v>41511.660000000003</v>
          </cell>
        </row>
        <row r="3485">
          <cell r="L3485">
            <v>1277.75</v>
          </cell>
        </row>
        <row r="3486">
          <cell r="L3486">
            <v>3021.9500000000116</v>
          </cell>
        </row>
        <row r="3487">
          <cell r="L3487">
            <v>18526.5</v>
          </cell>
        </row>
        <row r="3488">
          <cell r="L3488">
            <v>1917.0100000000093</v>
          </cell>
        </row>
        <row r="3489">
          <cell r="L3489">
            <v>2255.17</v>
          </cell>
        </row>
        <row r="3490">
          <cell r="L3490">
            <v>3899.8</v>
          </cell>
        </row>
        <row r="3491">
          <cell r="L3491">
            <v>15809.42</v>
          </cell>
        </row>
        <row r="3492">
          <cell r="L3492">
            <v>12681</v>
          </cell>
        </row>
        <row r="3493">
          <cell r="L3493">
            <v>22719</v>
          </cell>
        </row>
        <row r="3494">
          <cell r="L3494">
            <v>104300</v>
          </cell>
        </row>
        <row r="3495">
          <cell r="L3495">
            <v>6884.8</v>
          </cell>
        </row>
        <row r="3496">
          <cell r="L3496">
            <v>1949.31</v>
          </cell>
        </row>
        <row r="3497">
          <cell r="L3497">
            <v>16483.689999999999</v>
          </cell>
        </row>
        <row r="3498">
          <cell r="L3498">
            <v>16511.8</v>
          </cell>
        </row>
        <row r="3499">
          <cell r="L3499">
            <v>1190.04</v>
          </cell>
        </row>
        <row r="3500">
          <cell r="L3500">
            <v>8229.2999999999884</v>
          </cell>
        </row>
        <row r="3501">
          <cell r="L3501">
            <v>3984.02</v>
          </cell>
        </row>
        <row r="3502">
          <cell r="L3502">
            <v>33168.6</v>
          </cell>
        </row>
        <row r="3503">
          <cell r="L3503">
            <v>66373.16</v>
          </cell>
        </row>
        <row r="3504">
          <cell r="L3504">
            <v>14558415.470000001</v>
          </cell>
        </row>
        <row r="3505">
          <cell r="L3505">
            <v>96790.15</v>
          </cell>
        </row>
        <row r="3506">
          <cell r="L3506">
            <v>37761.9</v>
          </cell>
        </row>
        <row r="3507">
          <cell r="L3507">
            <v>12485.26</v>
          </cell>
        </row>
        <row r="3508">
          <cell r="L3508">
            <v>212005.95</v>
          </cell>
        </row>
        <row r="3509">
          <cell r="L3509">
            <v>23029.47</v>
          </cell>
        </row>
        <row r="3510">
          <cell r="L3510">
            <v>2685.54</v>
          </cell>
        </row>
        <row r="3511">
          <cell r="L3511">
            <v>4399.9899999999907</v>
          </cell>
        </row>
        <row r="3512">
          <cell r="L3512">
            <v>83168.289999999994</v>
          </cell>
        </row>
        <row r="3513">
          <cell r="L3513">
            <v>2760.19</v>
          </cell>
        </row>
        <row r="3514">
          <cell r="L3514">
            <v>64707.16</v>
          </cell>
        </row>
        <row r="3515">
          <cell r="L3515">
            <v>37830.31</v>
          </cell>
        </row>
        <row r="3516">
          <cell r="L3516">
            <v>568.30000000000291</v>
          </cell>
        </row>
        <row r="3517">
          <cell r="L3517">
            <v>20303</v>
          </cell>
        </row>
        <row r="3518">
          <cell r="L3518">
            <v>26140.53</v>
          </cell>
        </row>
        <row r="3519">
          <cell r="L3519">
            <v>60991.59</v>
          </cell>
        </row>
        <row r="3520">
          <cell r="L3520">
            <v>732660.61</v>
          </cell>
        </row>
        <row r="3521">
          <cell r="L3521">
            <v>440361.68</v>
          </cell>
        </row>
        <row r="3522">
          <cell r="L3522">
            <v>13664.33</v>
          </cell>
        </row>
        <row r="3523">
          <cell r="L3523">
            <v>13375.77</v>
          </cell>
        </row>
        <row r="3524">
          <cell r="L3524">
            <v>236700.52</v>
          </cell>
        </row>
        <row r="3525">
          <cell r="L3525">
            <v>3618232</v>
          </cell>
        </row>
        <row r="3526">
          <cell r="L3526">
            <v>2720.4</v>
          </cell>
        </row>
        <row r="3527">
          <cell r="L3527">
            <v>18818.54</v>
          </cell>
        </row>
        <row r="3528">
          <cell r="L3528">
            <v>19030.07</v>
          </cell>
        </row>
        <row r="3529">
          <cell r="L3529">
            <v>10094.01</v>
          </cell>
        </row>
        <row r="3530">
          <cell r="L3530">
            <v>11119.61</v>
          </cell>
        </row>
        <row r="3531">
          <cell r="L3531">
            <v>24059.09</v>
          </cell>
        </row>
        <row r="3532">
          <cell r="L3532">
            <v>44695.43</v>
          </cell>
        </row>
        <row r="3533">
          <cell r="L3533">
            <v>265217.73</v>
          </cell>
        </row>
        <row r="3534">
          <cell r="L3534">
            <v>11323.95</v>
          </cell>
        </row>
        <row r="3535">
          <cell r="L3535">
            <v>9124.15</v>
          </cell>
        </row>
        <row r="3536">
          <cell r="L3536">
            <v>29560.32</v>
          </cell>
        </row>
        <row r="3537">
          <cell r="L3537">
            <v>62644.189999999944</v>
          </cell>
        </row>
        <row r="3538">
          <cell r="L3538">
            <v>12703.68</v>
          </cell>
        </row>
        <row r="3539">
          <cell r="L3539">
            <v>1852418</v>
          </cell>
        </row>
        <row r="3540">
          <cell r="L3540">
            <v>3294790.05</v>
          </cell>
        </row>
        <row r="3541">
          <cell r="L3541">
            <v>2404000</v>
          </cell>
        </row>
        <row r="3542">
          <cell r="L3542">
            <v>19990.23</v>
          </cell>
        </row>
        <row r="3543">
          <cell r="L3543">
            <v>6292.11</v>
          </cell>
        </row>
        <row r="3544">
          <cell r="L3544">
            <v>11217.64</v>
          </cell>
        </row>
        <row r="3545">
          <cell r="L3545">
            <v>10797.49</v>
          </cell>
        </row>
        <row r="3546">
          <cell r="L3546">
            <v>85284.23</v>
          </cell>
        </row>
        <row r="3547">
          <cell r="L3547">
            <v>16751.400000000001</v>
          </cell>
        </row>
        <row r="3548">
          <cell r="L3548">
            <v>69802.929999999993</v>
          </cell>
        </row>
        <row r="3549">
          <cell r="L3549">
            <v>105636.42</v>
          </cell>
        </row>
        <row r="3550">
          <cell r="L3550">
            <v>2785500.6</v>
          </cell>
        </row>
        <row r="3551">
          <cell r="L3551">
            <v>70240.13</v>
          </cell>
        </row>
        <row r="3552">
          <cell r="L3552">
            <v>15673.94</v>
          </cell>
        </row>
        <row r="3553">
          <cell r="L3553">
            <v>306541.99</v>
          </cell>
        </row>
        <row r="3554">
          <cell r="L3554">
            <v>18607.55</v>
          </cell>
        </row>
        <row r="3555">
          <cell r="L3555">
            <v>2276.16</v>
          </cell>
        </row>
        <row r="3556">
          <cell r="L3556">
            <v>21456.65</v>
          </cell>
        </row>
        <row r="3557">
          <cell r="L3557">
            <v>8086.83</v>
          </cell>
        </row>
        <row r="3558">
          <cell r="L3558">
            <v>15387.62</v>
          </cell>
        </row>
        <row r="3559">
          <cell r="L3559">
            <v>2736.44</v>
          </cell>
        </row>
        <row r="3560">
          <cell r="L3560">
            <v>6472.38</v>
          </cell>
        </row>
        <row r="3561">
          <cell r="L3561">
            <v>1984.97</v>
          </cell>
        </row>
        <row r="3562">
          <cell r="L3562">
            <v>43009.120000000003</v>
          </cell>
        </row>
        <row r="3563">
          <cell r="L3563">
            <v>6726.38</v>
          </cell>
        </row>
        <row r="3564">
          <cell r="L3564">
            <v>6153.99</v>
          </cell>
        </row>
        <row r="3565">
          <cell r="L3565">
            <v>9575.41</v>
          </cell>
        </row>
        <row r="3566">
          <cell r="L3566">
            <v>5713.35</v>
          </cell>
        </row>
        <row r="3567">
          <cell r="L3567">
            <v>12782.77</v>
          </cell>
        </row>
        <row r="3568">
          <cell r="L3568">
            <v>39947.730000000003</v>
          </cell>
        </row>
        <row r="3569">
          <cell r="L3569">
            <v>82.299999999999272</v>
          </cell>
        </row>
        <row r="3570">
          <cell r="L3570">
            <v>372013.25</v>
          </cell>
        </row>
        <row r="3571">
          <cell r="L3571">
            <v>1288.05</v>
          </cell>
        </row>
        <row r="3572">
          <cell r="L3572">
            <v>12541.05</v>
          </cell>
        </row>
        <row r="3573">
          <cell r="L3573">
            <v>111345.89</v>
          </cell>
        </row>
        <row r="3574">
          <cell r="L3574">
            <v>36466.03</v>
          </cell>
        </row>
        <row r="3575">
          <cell r="L3575">
            <v>4580.17</v>
          </cell>
        </row>
        <row r="3576">
          <cell r="L3576">
            <v>30960.54</v>
          </cell>
        </row>
        <row r="3577">
          <cell r="L3577">
            <v>11635.71</v>
          </cell>
        </row>
        <row r="3578">
          <cell r="L3578">
            <v>63230.99</v>
          </cell>
        </row>
        <row r="3579">
          <cell r="L3579">
            <v>49507.65</v>
          </cell>
        </row>
        <row r="3580">
          <cell r="L3580">
            <v>49641</v>
          </cell>
        </row>
        <row r="3581">
          <cell r="L3581">
            <v>16410.25</v>
          </cell>
        </row>
        <row r="3582">
          <cell r="L3582">
            <v>27273</v>
          </cell>
        </row>
        <row r="3583">
          <cell r="L3583">
            <v>17495.23</v>
          </cell>
        </row>
        <row r="3584">
          <cell r="L3584">
            <v>9254.75</v>
          </cell>
        </row>
        <row r="3585">
          <cell r="L3585">
            <v>22489586.489999998</v>
          </cell>
        </row>
        <row r="3586">
          <cell r="L3586">
            <v>74167.070000000007</v>
          </cell>
        </row>
        <row r="3587">
          <cell r="L3587">
            <v>365742.39</v>
          </cell>
        </row>
        <row r="3588">
          <cell r="L3588">
            <v>10029.459999999999</v>
          </cell>
        </row>
        <row r="3589">
          <cell r="L3589">
            <v>1378212.47</v>
          </cell>
        </row>
        <row r="3590">
          <cell r="L3590">
            <v>28488.12</v>
          </cell>
        </row>
        <row r="3591">
          <cell r="L3591">
            <v>1521.72</v>
          </cell>
        </row>
        <row r="3592">
          <cell r="L3592">
            <v>16720.47</v>
          </cell>
        </row>
        <row r="3593">
          <cell r="L3593">
            <v>6798.34</v>
          </cell>
        </row>
        <row r="3594">
          <cell r="L3594">
            <v>39841.35</v>
          </cell>
        </row>
        <row r="3595">
          <cell r="L3595">
            <v>2187</v>
          </cell>
        </row>
        <row r="3596">
          <cell r="L3596">
            <v>1718.58</v>
          </cell>
        </row>
        <row r="3597">
          <cell r="L3597">
            <v>7849.3</v>
          </cell>
        </row>
        <row r="3598">
          <cell r="L3598">
            <v>20410.189999999999</v>
          </cell>
        </row>
        <row r="3599">
          <cell r="L3599">
            <v>245786.51</v>
          </cell>
        </row>
        <row r="3600">
          <cell r="L3600">
            <v>773451.21</v>
          </cell>
        </row>
        <row r="3601">
          <cell r="L3601">
            <v>7412.89</v>
          </cell>
        </row>
        <row r="3602">
          <cell r="L3602">
            <v>1973.55</v>
          </cell>
        </row>
        <row r="3603">
          <cell r="L3603">
            <v>941687.36</v>
          </cell>
        </row>
        <row r="3604">
          <cell r="L3604">
            <v>184935.58</v>
          </cell>
        </row>
        <row r="3605">
          <cell r="L3605">
            <v>1650.4</v>
          </cell>
        </row>
        <row r="3606">
          <cell r="L3606">
            <v>25284.76</v>
          </cell>
        </row>
        <row r="3607">
          <cell r="L3607">
            <v>987.73</v>
          </cell>
        </row>
        <row r="3608">
          <cell r="L3608">
            <v>15931</v>
          </cell>
        </row>
        <row r="3609">
          <cell r="L3609">
            <v>20868.05</v>
          </cell>
        </row>
        <row r="3610">
          <cell r="L3610">
            <v>8377.59</v>
          </cell>
        </row>
        <row r="3611">
          <cell r="L3611">
            <v>8043.22</v>
          </cell>
        </row>
        <row r="3612">
          <cell r="L3612">
            <v>1992.53</v>
          </cell>
        </row>
        <row r="3613">
          <cell r="L3613">
            <v>3478.88</v>
          </cell>
        </row>
        <row r="3614">
          <cell r="L3614">
            <v>127697.03</v>
          </cell>
        </row>
        <row r="3615">
          <cell r="L3615">
            <v>14619.73</v>
          </cell>
        </row>
        <row r="3616">
          <cell r="L3616">
            <v>2488.23</v>
          </cell>
        </row>
        <row r="3617">
          <cell r="L3617">
            <v>8495.69</v>
          </cell>
        </row>
        <row r="3618">
          <cell r="L3618">
            <v>4402.8500000000004</v>
          </cell>
        </row>
        <row r="3619">
          <cell r="L3619">
            <v>3321.85</v>
          </cell>
        </row>
        <row r="3620">
          <cell r="L3620">
            <v>2434.4</v>
          </cell>
        </row>
        <row r="3621">
          <cell r="L3621">
            <v>4501.3999999999996</v>
          </cell>
        </row>
        <row r="3622">
          <cell r="L3622">
            <v>962.82</v>
          </cell>
        </row>
        <row r="3623">
          <cell r="L3623">
            <v>80798402.769999981</v>
          </cell>
        </row>
        <row r="3624">
          <cell r="L3624">
            <v>-0.43000000342726707</v>
          </cell>
        </row>
        <row r="3625">
          <cell r="L3625">
            <v>-224000</v>
          </cell>
        </row>
        <row r="3626">
          <cell r="L3626">
            <v>-271750</v>
          </cell>
        </row>
        <row r="3627">
          <cell r="L3627">
            <v>-18950.725105399673</v>
          </cell>
        </row>
        <row r="3628">
          <cell r="L3628">
            <v>-1144772.51</v>
          </cell>
        </row>
        <row r="3629">
          <cell r="L3629">
            <v>-271006.94241434243</v>
          </cell>
        </row>
        <row r="3630">
          <cell r="L3630">
            <v>-3585000.0122354142</v>
          </cell>
        </row>
        <row r="3631">
          <cell r="L3631">
            <v>-2305898.0346009391</v>
          </cell>
        </row>
        <row r="3632">
          <cell r="L3632">
            <v>-396249.93189196661</v>
          </cell>
        </row>
        <row r="3633">
          <cell r="L3633">
            <v>-1438.789999999979</v>
          </cell>
        </row>
        <row r="3634">
          <cell r="L3634">
            <v>-1650909.4884347969</v>
          </cell>
        </row>
        <row r="3635">
          <cell r="L3635">
            <v>-167908.93560775238</v>
          </cell>
        </row>
        <row r="3636">
          <cell r="L3636">
            <v>-1950376.1408617699</v>
          </cell>
        </row>
        <row r="3637">
          <cell r="L3637">
            <v>-78055.206563748245</v>
          </cell>
        </row>
        <row r="3638">
          <cell r="L3638">
            <v>-1893265.49</v>
          </cell>
        </row>
        <row r="3639">
          <cell r="L3639">
            <v>-526450</v>
          </cell>
        </row>
        <row r="3640">
          <cell r="L3640">
            <v>-37653.97</v>
          </cell>
        </row>
        <row r="3641">
          <cell r="L3641">
            <v>-545000</v>
          </cell>
        </row>
        <row r="3642">
          <cell r="L3642">
            <v>-616081.90745894029</v>
          </cell>
        </row>
        <row r="3643">
          <cell r="L3643">
            <v>-2886.06</v>
          </cell>
        </row>
        <row r="3644">
          <cell r="L3644">
            <v>-69557.023470551823</v>
          </cell>
        </row>
        <row r="3645">
          <cell r="L3645">
            <v>-25001.831601024373</v>
          </cell>
        </row>
        <row r="3646">
          <cell r="L3646">
            <v>-116897.55768886523</v>
          </cell>
        </row>
        <row r="3647">
          <cell r="L3647">
            <v>-73607.450987363234</v>
          </cell>
        </row>
        <row r="3648">
          <cell r="L3648">
            <v>-245000</v>
          </cell>
        </row>
        <row r="3649">
          <cell r="L3649">
            <v>-582122.64359998144</v>
          </cell>
        </row>
        <row r="3650">
          <cell r="L3650">
            <v>-71400</v>
          </cell>
        </row>
        <row r="3651">
          <cell r="L3651">
            <v>-102020.14612383116</v>
          </cell>
        </row>
        <row r="3652">
          <cell r="L3652">
            <v>-9919.8557174111193</v>
          </cell>
        </row>
        <row r="3653">
          <cell r="L3653">
            <v>-1247625.0058808306</v>
          </cell>
        </row>
        <row r="3654">
          <cell r="L3654">
            <v>-40628.778817549857</v>
          </cell>
        </row>
        <row r="3655">
          <cell r="L3655">
            <v>-7539.0541013932379</v>
          </cell>
        </row>
        <row r="3656">
          <cell r="L3656">
            <v>-740156.4317111671</v>
          </cell>
        </row>
        <row r="3657">
          <cell r="L3657">
            <v>-642706.54233528674</v>
          </cell>
        </row>
        <row r="3658">
          <cell r="L3658">
            <v>-122964.46341943712</v>
          </cell>
        </row>
        <row r="3659">
          <cell r="L3659">
            <v>-277908.91460680438</v>
          </cell>
        </row>
        <row r="3660">
          <cell r="L3660">
            <v>-15796.550622493261</v>
          </cell>
        </row>
        <row r="3661">
          <cell r="L3661">
            <v>-2379672.4250130635</v>
          </cell>
        </row>
        <row r="3662">
          <cell r="L3662">
            <v>-18667.5</v>
          </cell>
        </row>
        <row r="3663">
          <cell r="L3663">
            <v>-8387.3235845982126</v>
          </cell>
        </row>
        <row r="3664">
          <cell r="L3664">
            <v>-41235.588943997951</v>
          </cell>
        </row>
        <row r="3665">
          <cell r="L3665">
            <v>-20137.5</v>
          </cell>
        </row>
        <row r="3666">
          <cell r="L3666">
            <v>-2999999.9974321257</v>
          </cell>
        </row>
        <row r="3667">
          <cell r="L3667">
            <v>-121405.07</v>
          </cell>
        </row>
        <row r="3668">
          <cell r="L3668">
            <v>-838332.99999999907</v>
          </cell>
        </row>
        <row r="3669">
          <cell r="L3669">
            <v>-2033.3304573030327</v>
          </cell>
        </row>
        <row r="3670">
          <cell r="L3670">
            <v>-72591.03</v>
          </cell>
        </row>
        <row r="3671">
          <cell r="L3671">
            <v>-2584.5580368704832</v>
          </cell>
        </row>
        <row r="3672">
          <cell r="L3672">
            <v>-46482.49</v>
          </cell>
        </row>
        <row r="3673">
          <cell r="L3673">
            <v>-2827.42</v>
          </cell>
        </row>
        <row r="3674">
          <cell r="L3674">
            <v>-32700.34</v>
          </cell>
        </row>
        <row r="3675">
          <cell r="L3675">
            <v>-22957.104555823535</v>
          </cell>
        </row>
        <row r="3676">
          <cell r="L3676">
            <v>-31218.983240989139</v>
          </cell>
        </row>
        <row r="3677">
          <cell r="L3677">
            <v>-2264.33</v>
          </cell>
        </row>
        <row r="3678">
          <cell r="L3678">
            <v>-3752.0200000000186</v>
          </cell>
        </row>
        <row r="3679">
          <cell r="L3679">
            <v>-25587.29</v>
          </cell>
        </row>
        <row r="3680">
          <cell r="L3680">
            <v>-1711940.36</v>
          </cell>
        </row>
        <row r="3681">
          <cell r="L3681">
            <v>-51992.65</v>
          </cell>
        </row>
        <row r="3682">
          <cell r="L3682">
            <v>-37682.22</v>
          </cell>
        </row>
        <row r="3683">
          <cell r="L3683">
            <v>-7115.18</v>
          </cell>
        </row>
        <row r="3684">
          <cell r="L3684">
            <v>-19304.3</v>
          </cell>
        </row>
        <row r="3685">
          <cell r="L3685">
            <v>-325800.39</v>
          </cell>
        </row>
        <row r="3686">
          <cell r="L3686">
            <v>-13981.14</v>
          </cell>
        </row>
        <row r="3687">
          <cell r="L3687">
            <v>-122090.33</v>
          </cell>
        </row>
        <row r="3688">
          <cell r="L3688">
            <v>-18193.57</v>
          </cell>
        </row>
        <row r="3689">
          <cell r="L3689">
            <v>-55771.75</v>
          </cell>
        </row>
        <row r="3690">
          <cell r="L3690">
            <v>-31250.21</v>
          </cell>
        </row>
        <row r="3691">
          <cell r="L3691">
            <v>-204873.56</v>
          </cell>
        </row>
        <row r="3692">
          <cell r="L3692">
            <v>-68696.167213329638</v>
          </cell>
        </row>
        <row r="3693">
          <cell r="L3693">
            <v>-90156.64000000013</v>
          </cell>
        </row>
        <row r="3694">
          <cell r="L3694">
            <v>-304400</v>
          </cell>
        </row>
        <row r="3695">
          <cell r="L3695">
            <v>-329406.90999999997</v>
          </cell>
        </row>
        <row r="3696">
          <cell r="L3696">
            <v>-11771.19</v>
          </cell>
        </row>
        <row r="3697">
          <cell r="L3697">
            <v>-500924.4</v>
          </cell>
        </row>
        <row r="3698">
          <cell r="L3698">
            <v>-2217.2899999999208</v>
          </cell>
        </row>
        <row r="3699">
          <cell r="L3699">
            <v>-1391.3300000000163</v>
          </cell>
        </row>
        <row r="3700">
          <cell r="L3700">
            <v>-1017834</v>
          </cell>
        </row>
        <row r="3701">
          <cell r="L3701">
            <v>-40881.86</v>
          </cell>
        </row>
        <row r="3702">
          <cell r="L3702">
            <v>-2779.7599999999948</v>
          </cell>
        </row>
        <row r="3703">
          <cell r="L3703">
            <v>-464.75</v>
          </cell>
        </row>
        <row r="3704">
          <cell r="L3704">
            <v>-45000</v>
          </cell>
        </row>
        <row r="3705">
          <cell r="L3705">
            <v>-6850.43</v>
          </cell>
        </row>
        <row r="3706">
          <cell r="L3706">
            <v>-54258.2</v>
          </cell>
        </row>
        <row r="3707">
          <cell r="L3707">
            <v>-89500</v>
          </cell>
        </row>
        <row r="3708">
          <cell r="L3708">
            <v>-19380.79</v>
          </cell>
        </row>
        <row r="3709">
          <cell r="L3709">
            <v>-10409.549999999999</v>
          </cell>
        </row>
        <row r="3710">
          <cell r="L3710">
            <v>-75309.429999999935</v>
          </cell>
        </row>
        <row r="3711">
          <cell r="L3711">
            <v>-10537.1</v>
          </cell>
        </row>
        <row r="3712">
          <cell r="L3712">
            <v>-150825.72</v>
          </cell>
        </row>
        <row r="3713">
          <cell r="L3713">
            <v>-35440.660000000003</v>
          </cell>
        </row>
        <row r="3714">
          <cell r="L3714">
            <v>-33263.17</v>
          </cell>
        </row>
        <row r="3715">
          <cell r="L3715">
            <v>-274925.86</v>
          </cell>
        </row>
        <row r="3716">
          <cell r="L3716">
            <v>-6876.19</v>
          </cell>
        </row>
        <row r="3717">
          <cell r="L3717">
            <v>-11725.64</v>
          </cell>
        </row>
        <row r="3718">
          <cell r="L3718">
            <v>-4081.12</v>
          </cell>
        </row>
        <row r="3719">
          <cell r="L3719">
            <v>-17240.740000000002</v>
          </cell>
        </row>
        <row r="3720">
          <cell r="L3720">
            <v>-766.34000000000378</v>
          </cell>
        </row>
        <row r="3721">
          <cell r="L3721">
            <v>-20055</v>
          </cell>
        </row>
        <row r="3722">
          <cell r="L3722">
            <v>-17471.419999999998</v>
          </cell>
        </row>
        <row r="3723">
          <cell r="L3723">
            <v>-826.19999999999709</v>
          </cell>
        </row>
        <row r="3724">
          <cell r="L3724">
            <v>-2450.54</v>
          </cell>
        </row>
        <row r="3725">
          <cell r="L3725">
            <v>-76987.509999999995</v>
          </cell>
        </row>
        <row r="3726">
          <cell r="L3726">
            <v>-30641.89</v>
          </cell>
        </row>
        <row r="3727">
          <cell r="L3727">
            <v>-120000</v>
          </cell>
        </row>
        <row r="3728">
          <cell r="L3728">
            <v>-135000</v>
          </cell>
        </row>
        <row r="3729">
          <cell r="L3729">
            <v>-79307.45</v>
          </cell>
        </row>
        <row r="3730">
          <cell r="L3730">
            <v>-76680</v>
          </cell>
        </row>
        <row r="3731">
          <cell r="L3731">
            <v>-199400</v>
          </cell>
        </row>
        <row r="3732">
          <cell r="L3732">
            <v>-47500</v>
          </cell>
        </row>
        <row r="3733">
          <cell r="L3733">
            <v>-5132.7</v>
          </cell>
        </row>
        <row r="3734">
          <cell r="L3734">
            <v>-12336.89</v>
          </cell>
        </row>
        <row r="3735">
          <cell r="L3735">
            <v>-10264.99</v>
          </cell>
        </row>
        <row r="3736">
          <cell r="L3736">
            <v>-96746.58</v>
          </cell>
        </row>
        <row r="3737">
          <cell r="L3737">
            <v>-49707.45</v>
          </cell>
        </row>
        <row r="3738">
          <cell r="L3738">
            <v>-32483.54</v>
          </cell>
        </row>
        <row r="3739">
          <cell r="L3739">
            <v>-98118.34</v>
          </cell>
        </row>
        <row r="3740">
          <cell r="L3740">
            <v>-46525.78</v>
          </cell>
        </row>
        <row r="3741">
          <cell r="L3741">
            <v>-104067.22</v>
          </cell>
        </row>
        <row r="3742">
          <cell r="L3742">
            <v>-78652.72</v>
          </cell>
        </row>
        <row r="3743">
          <cell r="L3743">
            <v>-31476.26</v>
          </cell>
        </row>
        <row r="3744">
          <cell r="L3744">
            <v>-5685.32</v>
          </cell>
        </row>
        <row r="3745">
          <cell r="L3745">
            <v>-20100.689999999999</v>
          </cell>
        </row>
        <row r="3746">
          <cell r="L3746">
            <v>-987.97999999999593</v>
          </cell>
        </row>
        <row r="3747">
          <cell r="L3747">
            <v>-34442.370000000003</v>
          </cell>
        </row>
        <row r="3748">
          <cell r="L3748">
            <v>-57311.78</v>
          </cell>
        </row>
        <row r="3749">
          <cell r="L3749">
            <v>-72431.509999999995</v>
          </cell>
        </row>
        <row r="3750">
          <cell r="L3750">
            <v>-13174.8</v>
          </cell>
        </row>
        <row r="3751">
          <cell r="L3751">
            <v>-11682.7</v>
          </cell>
        </row>
        <row r="3752">
          <cell r="L3752">
            <v>-240948.37</v>
          </cell>
        </row>
        <row r="3753">
          <cell r="L3753">
            <v>-102282.27</v>
          </cell>
        </row>
        <row r="3754">
          <cell r="L3754">
            <v>-101129.93</v>
          </cell>
        </row>
        <row r="3755">
          <cell r="L3755">
            <v>-107982.22</v>
          </cell>
        </row>
        <row r="3756">
          <cell r="L3756">
            <v>-1988.64</v>
          </cell>
        </row>
        <row r="3757">
          <cell r="L3757">
            <v>-901.09</v>
          </cell>
        </row>
        <row r="3758">
          <cell r="L3758">
            <v>-18366.18</v>
          </cell>
        </row>
        <row r="3759">
          <cell r="L3759">
            <v>-11039.83</v>
          </cell>
        </row>
        <row r="3760">
          <cell r="L3760">
            <v>-16464.86</v>
          </cell>
        </row>
        <row r="3761">
          <cell r="L3761">
            <v>-6022.09</v>
          </cell>
        </row>
        <row r="3762">
          <cell r="L3762">
            <v>-71051.330000000075</v>
          </cell>
        </row>
        <row r="3763">
          <cell r="L3763">
            <v>-26553.39</v>
          </cell>
        </row>
        <row r="3764">
          <cell r="L3764">
            <v>-47983.43</v>
          </cell>
        </row>
        <row r="3765">
          <cell r="L3765">
            <v>-17489.34</v>
          </cell>
        </row>
        <row r="3766">
          <cell r="L3766">
            <v>-14208.25</v>
          </cell>
        </row>
        <row r="3767">
          <cell r="L3767">
            <v>-19026.739999999874</v>
          </cell>
        </row>
        <row r="3768">
          <cell r="L3768">
            <v>-31640.82</v>
          </cell>
        </row>
        <row r="3769">
          <cell r="L3769">
            <v>-4586.5799999999872</v>
          </cell>
        </row>
        <row r="3770">
          <cell r="L3770">
            <v>-68611.44</v>
          </cell>
        </row>
        <row r="3771">
          <cell r="L3771">
            <v>-150000</v>
          </cell>
        </row>
        <row r="3772">
          <cell r="L3772">
            <v>-250609.44</v>
          </cell>
        </row>
        <row r="3773">
          <cell r="L3773">
            <v>-157602.41</v>
          </cell>
        </row>
        <row r="3774">
          <cell r="L3774">
            <v>-60265.93</v>
          </cell>
        </row>
        <row r="3775">
          <cell r="L3775">
            <v>-38.94999999999709</v>
          </cell>
        </row>
        <row r="3776">
          <cell r="L3776">
            <v>-8403.1299999999992</v>
          </cell>
        </row>
        <row r="3777">
          <cell r="L3777">
            <v>-3798.63</v>
          </cell>
        </row>
        <row r="3778">
          <cell r="L3778">
            <v>-18524.439999999999</v>
          </cell>
        </row>
        <row r="3779">
          <cell r="L3779">
            <v>-28229.37</v>
          </cell>
        </row>
        <row r="3780">
          <cell r="L3780">
            <v>-2575.59</v>
          </cell>
        </row>
        <row r="3781">
          <cell r="L3781">
            <v>-136911.82</v>
          </cell>
        </row>
        <row r="3782">
          <cell r="L3782">
            <v>-36037.910000000003</v>
          </cell>
        </row>
        <row r="3783">
          <cell r="L3783">
            <v>-83309.55</v>
          </cell>
        </row>
        <row r="3784">
          <cell r="L3784">
            <v>-52221.120000000003</v>
          </cell>
        </row>
        <row r="3785">
          <cell r="L3785">
            <v>-303.57</v>
          </cell>
        </row>
        <row r="3786">
          <cell r="L3786">
            <v>-8313.7499999999854</v>
          </cell>
        </row>
        <row r="3787">
          <cell r="L3787">
            <v>-955801</v>
          </cell>
        </row>
        <row r="3788">
          <cell r="L3788">
            <v>-1313788</v>
          </cell>
        </row>
        <row r="3789">
          <cell r="L3789">
            <v>-23879.55</v>
          </cell>
        </row>
        <row r="3790">
          <cell r="L3790">
            <v>-18195.41</v>
          </cell>
        </row>
        <row r="3791">
          <cell r="L3791">
            <v>-105.91999999999825</v>
          </cell>
        </row>
        <row r="3792">
          <cell r="L3792">
            <v>-42171.35</v>
          </cell>
        </row>
        <row r="3793">
          <cell r="L3793">
            <v>-14934.83</v>
          </cell>
        </row>
        <row r="3794">
          <cell r="L3794">
            <v>-29687.35</v>
          </cell>
        </row>
        <row r="3795">
          <cell r="L3795">
            <v>-38271</v>
          </cell>
        </row>
        <row r="3796">
          <cell r="L3796">
            <v>-29083.82</v>
          </cell>
        </row>
        <row r="3797">
          <cell r="L3797">
            <v>-341.70000000000437</v>
          </cell>
        </row>
        <row r="3798">
          <cell r="L3798">
            <v>-420000</v>
          </cell>
        </row>
        <row r="3799">
          <cell r="L3799">
            <v>-223750</v>
          </cell>
        </row>
        <row r="3800">
          <cell r="L3800">
            <v>-31551.1</v>
          </cell>
        </row>
        <row r="3801">
          <cell r="L3801">
            <v>-358000</v>
          </cell>
        </row>
        <row r="3802">
          <cell r="L3802">
            <v>-38030.07</v>
          </cell>
        </row>
        <row r="3803">
          <cell r="L3803">
            <v>-39834.28</v>
          </cell>
        </row>
        <row r="3804">
          <cell r="L3804">
            <v>-212947.27</v>
          </cell>
        </row>
        <row r="3805">
          <cell r="L3805">
            <v>-55233.14</v>
          </cell>
        </row>
        <row r="3806">
          <cell r="L3806">
            <v>-100000</v>
          </cell>
        </row>
        <row r="3807">
          <cell r="L3807">
            <v>-93800</v>
          </cell>
        </row>
        <row r="3808">
          <cell r="L3808">
            <v>-2155249.39</v>
          </cell>
        </row>
        <row r="3809">
          <cell r="L3809">
            <v>-1800000</v>
          </cell>
        </row>
        <row r="3810">
          <cell r="L3810">
            <v>-14364.75</v>
          </cell>
        </row>
        <row r="3811">
          <cell r="L3811">
            <v>-20292.990000000002</v>
          </cell>
        </row>
        <row r="3812">
          <cell r="L3812">
            <v>-31700.27</v>
          </cell>
        </row>
        <row r="3813">
          <cell r="L3813">
            <v>-13392.5</v>
          </cell>
        </row>
        <row r="3814">
          <cell r="L3814">
            <v>-3031.99</v>
          </cell>
        </row>
        <row r="3815">
          <cell r="L3815">
            <v>-60094.51</v>
          </cell>
        </row>
        <row r="3816">
          <cell r="L3816">
            <v>-37206.29</v>
          </cell>
        </row>
        <row r="3817">
          <cell r="L3817">
            <v>-10814.77</v>
          </cell>
        </row>
        <row r="3818">
          <cell r="L3818">
            <v>-6653.47</v>
          </cell>
        </row>
        <row r="3819">
          <cell r="L3819">
            <v>-12658.27</v>
          </cell>
        </row>
        <row r="3820">
          <cell r="L3820">
            <v>-20846.439999999944</v>
          </cell>
        </row>
        <row r="3821">
          <cell r="L3821">
            <v>-834.47000000000116</v>
          </cell>
        </row>
        <row r="3822">
          <cell r="L3822">
            <v>-451717.18</v>
          </cell>
        </row>
        <row r="3823">
          <cell r="L3823">
            <v>-5175.3900000000003</v>
          </cell>
        </row>
        <row r="3824">
          <cell r="L3824">
            <v>-45136.44</v>
          </cell>
        </row>
        <row r="3825">
          <cell r="L3825">
            <v>-15922.23</v>
          </cell>
        </row>
        <row r="3826">
          <cell r="L3826">
            <v>-26002.45</v>
          </cell>
        </row>
        <row r="3827">
          <cell r="L3827">
            <v>-49034.63</v>
          </cell>
        </row>
        <row r="3828">
          <cell r="L3828">
            <v>-9733.1299999999992</v>
          </cell>
        </row>
        <row r="3829">
          <cell r="L3829">
            <v>-7518</v>
          </cell>
        </row>
        <row r="3830">
          <cell r="L3830">
            <v>-6321.4</v>
          </cell>
        </row>
        <row r="3831">
          <cell r="L3831">
            <v>-16686.169999999998</v>
          </cell>
        </row>
        <row r="3832">
          <cell r="L3832">
            <v>-6392.35</v>
          </cell>
        </row>
        <row r="3833">
          <cell r="L3833">
            <v>-6878004.6600000001</v>
          </cell>
        </row>
        <row r="3834">
          <cell r="L3834">
            <v>-779956.43</v>
          </cell>
        </row>
        <row r="3835">
          <cell r="L3835">
            <v>-17900</v>
          </cell>
        </row>
        <row r="3836">
          <cell r="L3836">
            <v>-9799.5499999999993</v>
          </cell>
        </row>
        <row r="3837">
          <cell r="L3837">
            <v>-236845.69</v>
          </cell>
        </row>
        <row r="3838">
          <cell r="L3838">
            <v>-11571.78</v>
          </cell>
        </row>
        <row r="3839">
          <cell r="L3839">
            <v>-16392.23</v>
          </cell>
        </row>
        <row r="3840">
          <cell r="L3840">
            <v>-180494.87</v>
          </cell>
        </row>
        <row r="3841">
          <cell r="L3841">
            <v>-3741.11</v>
          </cell>
        </row>
        <row r="3842">
          <cell r="L3842">
            <v>-34731.53</v>
          </cell>
        </row>
        <row r="3843">
          <cell r="L3843">
            <v>-66762.09</v>
          </cell>
        </row>
        <row r="3844">
          <cell r="L3844">
            <v>-11616.75</v>
          </cell>
        </row>
        <row r="3845">
          <cell r="L3845">
            <v>-4256.1899999999996</v>
          </cell>
        </row>
        <row r="3846">
          <cell r="L3846">
            <v>-16639.47</v>
          </cell>
        </row>
        <row r="3847">
          <cell r="L3847">
            <v>-3703.41</v>
          </cell>
        </row>
        <row r="3848">
          <cell r="L3848">
            <v>-2156891.2999999998</v>
          </cell>
        </row>
        <row r="3849">
          <cell r="L3849">
            <v>-24823.54</v>
          </cell>
        </row>
        <row r="3850">
          <cell r="L3850">
            <v>-4006.56</v>
          </cell>
        </row>
        <row r="3851">
          <cell r="L3851">
            <v>-81439.289999999994</v>
          </cell>
        </row>
        <row r="3852">
          <cell r="L3852">
            <v>-15282.5</v>
          </cell>
        </row>
        <row r="3853">
          <cell r="L3853">
            <v>-5710.64</v>
          </cell>
        </row>
        <row r="3854">
          <cell r="L3854">
            <v>-10292.5</v>
          </cell>
        </row>
        <row r="3855">
          <cell r="L3855">
            <v>-11468.32</v>
          </cell>
        </row>
        <row r="3856">
          <cell r="L3856">
            <v>-21875.02</v>
          </cell>
        </row>
        <row r="3857">
          <cell r="L3857">
            <v>-30008.2</v>
          </cell>
        </row>
        <row r="3858">
          <cell r="L3858">
            <v>-2504.81</v>
          </cell>
        </row>
        <row r="3859">
          <cell r="L3859">
            <v>-3993.94</v>
          </cell>
        </row>
        <row r="3860">
          <cell r="L3860">
            <v>-4638.6499999999996</v>
          </cell>
        </row>
        <row r="3861">
          <cell r="L3861">
            <v>-219383.56</v>
          </cell>
        </row>
        <row r="3862">
          <cell r="L3862">
            <v>-860710.33</v>
          </cell>
        </row>
        <row r="3863">
          <cell r="L3863">
            <v>-942090.41</v>
          </cell>
        </row>
        <row r="3864">
          <cell r="L3864">
            <v>-742554.72</v>
          </cell>
        </row>
        <row r="3865">
          <cell r="L3865">
            <v>-17384.009999999998</v>
          </cell>
        </row>
        <row r="3866">
          <cell r="L3866">
            <v>-4411.49</v>
          </cell>
        </row>
        <row r="3867">
          <cell r="L3867">
            <v>-9792.5300000000007</v>
          </cell>
        </row>
        <row r="3868">
          <cell r="L3868">
            <v>-3016.4</v>
          </cell>
        </row>
        <row r="3869">
          <cell r="L3869">
            <v>-2416.5</v>
          </cell>
        </row>
        <row r="3870">
          <cell r="L3870">
            <v>-1997.11</v>
          </cell>
        </row>
        <row r="3871">
          <cell r="L3871">
            <v>-25962.5</v>
          </cell>
        </row>
        <row r="3872">
          <cell r="L3872">
            <v>-209745.55</v>
          </cell>
        </row>
        <row r="3873">
          <cell r="L3873">
            <v>-984.26</v>
          </cell>
        </row>
        <row r="3874">
          <cell r="L3874">
            <v>-15931</v>
          </cell>
        </row>
        <row r="3875">
          <cell r="L3875">
            <v>-3580</v>
          </cell>
        </row>
        <row r="3876">
          <cell r="L3876">
            <v>-11174.08</v>
          </cell>
        </row>
        <row r="3877">
          <cell r="L3877">
            <v>-3262.68</v>
          </cell>
        </row>
        <row r="3878">
          <cell r="L3878">
            <v>-8696.0499999999993</v>
          </cell>
        </row>
        <row r="3879">
          <cell r="L3879">
            <v>-12977.5</v>
          </cell>
        </row>
        <row r="3880">
          <cell r="L3880">
            <v>-18941.169999999998</v>
          </cell>
        </row>
        <row r="3881">
          <cell r="L3881">
            <v>-1272.48</v>
          </cell>
        </row>
        <row r="3882">
          <cell r="L3882">
            <v>-12698.57</v>
          </cell>
        </row>
        <row r="3883">
          <cell r="L3883">
            <v>-3566542.6336739063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Inv - Revenue registry for PoC"/>
      <sheetName val="Non PoC Revenue"/>
      <sheetName val="PoC Revenue as on Dec 04"/>
      <sheetName val="INR Working"/>
      <sheetName val="Inv_-_Revenue_registry_for_PoC"/>
      <sheetName val="Non_PoC_Revenue"/>
      <sheetName val="PoC_Revenue_as_on_Dec_04"/>
      <sheetName val="INR_Working"/>
      <sheetName val="Revenue-Invoicewise"/>
      <sheetName val="판매46"/>
      <sheetName val="PARAMETRES"/>
      <sheetName val="MAINBS1"/>
      <sheetName val="Non-Statistical Sampling"/>
      <sheetName val="Currency"/>
      <sheetName val="AR Drop Downs"/>
      <sheetName val="DropDown"/>
      <sheetName val="Master Sheet - ODC 2002-03"/>
      <sheetName val="????(?????)"/>
      <sheetName val="INDIC-04"/>
      <sheetName val="INDIC-08"/>
      <sheetName val="ActualCapex"/>
      <sheetName val="BudgetCapex"/>
      <sheetName val="Fct0+12Capex"/>
      <sheetName val="TB"/>
      <sheetName val="Clause 9"/>
      <sheetName val="A0744339"/>
    </sheetNames>
    <sheetDataSet>
      <sheetData sheetId="0">
        <row r="3">
          <cell r="I3">
            <v>-0.01</v>
          </cell>
        </row>
      </sheetData>
      <sheetData sheetId="1" refreshError="1">
        <row r="3">
          <cell r="I3">
            <v>-0.01</v>
          </cell>
        </row>
        <row r="4">
          <cell r="I4">
            <v>-8.2226407248526812E-3</v>
          </cell>
        </row>
        <row r="5">
          <cell r="I5">
            <v>-0.01</v>
          </cell>
        </row>
        <row r="6">
          <cell r="I6">
            <v>-0.33</v>
          </cell>
        </row>
        <row r="7">
          <cell r="I7">
            <v>-0.09</v>
          </cell>
        </row>
        <row r="8">
          <cell r="I8">
            <v>-1.3145992008503526E-2</v>
          </cell>
        </row>
        <row r="9">
          <cell r="I9">
            <v>-0.27</v>
          </cell>
        </row>
        <row r="10">
          <cell r="I10">
            <v>-3.6997992119722767E-3</v>
          </cell>
        </row>
        <row r="11">
          <cell r="I11">
            <v>-8.1950600851996569E-3</v>
          </cell>
        </row>
        <row r="12">
          <cell r="I12">
            <v>-2.9103830456733704E-11</v>
          </cell>
        </row>
        <row r="13">
          <cell r="I13">
            <v>-0.01</v>
          </cell>
        </row>
        <row r="14">
          <cell r="I14">
            <v>-1.6972532612271607E-3</v>
          </cell>
        </row>
        <row r="15">
          <cell r="I15">
            <v>-1.5751295592053793E-2</v>
          </cell>
        </row>
        <row r="16">
          <cell r="I16">
            <v>-3.409119675779948E-3</v>
          </cell>
        </row>
        <row r="17">
          <cell r="I17">
            <v>-0.01</v>
          </cell>
        </row>
        <row r="18">
          <cell r="I18">
            <v>-0.01</v>
          </cell>
        </row>
        <row r="19">
          <cell r="I19">
            <v>-4.8946003662422299E-3</v>
          </cell>
        </row>
        <row r="20">
          <cell r="I20">
            <v>-0.01</v>
          </cell>
        </row>
        <row r="21">
          <cell r="I21">
            <v>-0.01</v>
          </cell>
        </row>
        <row r="22">
          <cell r="I22">
            <v>-5268589.7000986636</v>
          </cell>
        </row>
        <row r="23">
          <cell r="I23">
            <v>-1.0000000707805157E-2</v>
          </cell>
        </row>
        <row r="24">
          <cell r="I24">
            <v>-9.9999998928979039E-3</v>
          </cell>
        </row>
        <row r="25">
          <cell r="I25">
            <v>-8.0035533756017685E-11</v>
          </cell>
        </row>
        <row r="26">
          <cell r="I26">
            <v>-0.01</v>
          </cell>
        </row>
        <row r="27">
          <cell r="I27">
            <v>-3.0871331691741943E-3</v>
          </cell>
        </row>
        <row r="28">
          <cell r="I28">
            <v>-5.8207660913467407E-11</v>
          </cell>
        </row>
        <row r="29">
          <cell r="I29">
            <v>-12395658.645152457</v>
          </cell>
        </row>
        <row r="30">
          <cell r="I30">
            <v>-0.01</v>
          </cell>
        </row>
        <row r="31">
          <cell r="I31">
            <v>-0.01</v>
          </cell>
        </row>
        <row r="32">
          <cell r="I32">
            <v>-0.01</v>
          </cell>
        </row>
        <row r="33">
          <cell r="I33">
            <v>-4.6566128730773926E-10</v>
          </cell>
        </row>
        <row r="34">
          <cell r="I34">
            <v>-1.0000000242143869E-2</v>
          </cell>
        </row>
        <row r="35">
          <cell r="I35">
            <v>-7.4505805969238281E-9</v>
          </cell>
        </row>
        <row r="36">
          <cell r="I36">
            <v>-1.0000000009313226E-2</v>
          </cell>
        </row>
        <row r="37">
          <cell r="I37">
            <v>-1.196546564460732E-2</v>
          </cell>
        </row>
        <row r="38">
          <cell r="I38">
            <v>-0.01</v>
          </cell>
        </row>
        <row r="39">
          <cell r="I39">
            <v>-0.01</v>
          </cell>
        </row>
        <row r="40">
          <cell r="I40">
            <v>-1.0000000009313226E-2</v>
          </cell>
        </row>
        <row r="41">
          <cell r="I41">
            <v>-1.4551915228366852E-11</v>
          </cell>
        </row>
        <row r="42">
          <cell r="I42">
            <v>-1.9999999996798579E-2</v>
          </cell>
        </row>
        <row r="43">
          <cell r="I43">
            <v>-6.0481397667899728E-11</v>
          </cell>
        </row>
        <row r="44">
          <cell r="I44">
            <v>-639036.76286460552</v>
          </cell>
        </row>
        <row r="45">
          <cell r="I45">
            <v>-36456.539999999921</v>
          </cell>
        </row>
        <row r="46">
          <cell r="I46">
            <v>-0.01</v>
          </cell>
        </row>
        <row r="47">
          <cell r="I47">
            <v>-2322391.9034457849</v>
          </cell>
        </row>
        <row r="48">
          <cell r="I48">
            <v>-2.6155794548685662E-3</v>
          </cell>
        </row>
        <row r="49">
          <cell r="I49">
            <v>-0.01</v>
          </cell>
        </row>
        <row r="50">
          <cell r="I50">
            <v>-0.01</v>
          </cell>
        </row>
        <row r="51">
          <cell r="I51">
            <v>-3116650.1</v>
          </cell>
        </row>
        <row r="52">
          <cell r="I52">
            <v>-3.637978807091713E-12</v>
          </cell>
        </row>
        <row r="53">
          <cell r="I53">
            <v>-9.9999999947613105E-3</v>
          </cell>
        </row>
        <row r="54">
          <cell r="I54">
            <v>-9.3152152658149134E-12</v>
          </cell>
        </row>
        <row r="55">
          <cell r="I55">
            <v>-1.0000000018337118E-2</v>
          </cell>
        </row>
        <row r="56">
          <cell r="I56">
            <v>-1.0000000009313226E-2</v>
          </cell>
        </row>
        <row r="57">
          <cell r="I57">
            <v>-0.01</v>
          </cell>
        </row>
        <row r="58">
          <cell r="I58">
            <v>-1.0000000009313226E-2</v>
          </cell>
        </row>
        <row r="59">
          <cell r="I59">
            <v>-5.1768869161605835E-3</v>
          </cell>
        </row>
        <row r="60">
          <cell r="I60">
            <v>-1094999.9901785715</v>
          </cell>
        </row>
        <row r="61">
          <cell r="I61">
            <v>-127348.59423120355</v>
          </cell>
        </row>
        <row r="62">
          <cell r="I62">
            <v>-0.01</v>
          </cell>
        </row>
        <row r="63">
          <cell r="I63">
            <v>-6.6120264818891883E-10</v>
          </cell>
        </row>
        <row r="64">
          <cell r="I64">
            <v>-2.0000002346932888E-2</v>
          </cell>
        </row>
        <row r="65">
          <cell r="I65">
            <v>-2.3283064365386963E-10</v>
          </cell>
        </row>
        <row r="66">
          <cell r="I66">
            <v>-9.9999999511055648E-3</v>
          </cell>
        </row>
        <row r="67">
          <cell r="I67">
            <v>-0.01</v>
          </cell>
        </row>
        <row r="68">
          <cell r="I68">
            <v>-5.8207660913467407E-11</v>
          </cell>
        </row>
        <row r="69">
          <cell r="I69">
            <v>-0.28999999999999998</v>
          </cell>
        </row>
        <row r="70">
          <cell r="I70">
            <v>-7.2759576141834259E-11</v>
          </cell>
        </row>
        <row r="71">
          <cell r="I71">
            <v>-1.1641532182693481E-10</v>
          </cell>
        </row>
        <row r="72">
          <cell r="I72">
            <v>-1.6471479902975261E-3</v>
          </cell>
        </row>
        <row r="73">
          <cell r="I73">
            <v>-0.01</v>
          </cell>
        </row>
        <row r="74">
          <cell r="I74">
            <v>-0.01</v>
          </cell>
        </row>
        <row r="75">
          <cell r="I75">
            <v>-9.9999997582926881E-3</v>
          </cell>
        </row>
        <row r="76">
          <cell r="I76">
            <v>-9.9999999874853529E-3</v>
          </cell>
        </row>
        <row r="77">
          <cell r="I77">
            <v>-0.01</v>
          </cell>
        </row>
        <row r="78">
          <cell r="I78">
            <v>-62400.49058827995</v>
          </cell>
        </row>
        <row r="79">
          <cell r="I79">
            <v>-0.02</v>
          </cell>
        </row>
        <row r="80">
          <cell r="I80">
            <v>-1.255102688446641E-10</v>
          </cell>
        </row>
        <row r="81">
          <cell r="I81">
            <v>-0.01</v>
          </cell>
        </row>
        <row r="82">
          <cell r="I82">
            <v>-1.7365142935886979E-2</v>
          </cell>
        </row>
        <row r="83">
          <cell r="I83">
            <v>-124999.98670956865</v>
          </cell>
        </row>
        <row r="84">
          <cell r="I84">
            <v>-4.0745358476090843E-12</v>
          </cell>
        </row>
        <row r="85">
          <cell r="I85">
            <v>-0.01</v>
          </cell>
        </row>
        <row r="86">
          <cell r="I86">
            <v>-0.01</v>
          </cell>
        </row>
        <row r="87">
          <cell r="I87">
            <v>-1.0477378964424133E-9</v>
          </cell>
        </row>
        <row r="88">
          <cell r="I88">
            <v>-0.01</v>
          </cell>
        </row>
        <row r="89">
          <cell r="I89">
            <v>-0.01</v>
          </cell>
        </row>
        <row r="90">
          <cell r="I90">
            <v>-4.0745362639427185E-10</v>
          </cell>
        </row>
        <row r="91">
          <cell r="I91">
            <v>-0.02</v>
          </cell>
        </row>
        <row r="92">
          <cell r="I92">
            <v>-1.4551915228366852E-11</v>
          </cell>
        </row>
        <row r="93">
          <cell r="I93">
            <v>-0.01</v>
          </cell>
        </row>
        <row r="94">
          <cell r="I94">
            <v>-1.4551915228366852E-11</v>
          </cell>
        </row>
        <row r="95">
          <cell r="I95">
            <v>-2.9103830456733704E-11</v>
          </cell>
        </row>
        <row r="96">
          <cell r="I96">
            <v>-0.02</v>
          </cell>
        </row>
        <row r="97">
          <cell r="I97">
            <v>-4.4293856772128493E-3</v>
          </cell>
        </row>
        <row r="98">
          <cell r="I98">
            <v>-0.01</v>
          </cell>
        </row>
        <row r="99">
          <cell r="I99">
            <v>-9.9999999802093953E-3</v>
          </cell>
        </row>
        <row r="100">
          <cell r="I100">
            <v>-0.02</v>
          </cell>
        </row>
        <row r="101">
          <cell r="I101">
            <v>-372489.27078742534</v>
          </cell>
        </row>
        <row r="102">
          <cell r="I102">
            <v>-62499.997682640736</v>
          </cell>
        </row>
        <row r="103">
          <cell r="I103">
            <v>-11323000.046116509</v>
          </cell>
        </row>
        <row r="104">
          <cell r="I104">
            <v>-3.8635687669739127E-3</v>
          </cell>
        </row>
        <row r="105">
          <cell r="I105">
            <v>-5.8207660913467407E-11</v>
          </cell>
        </row>
        <row r="106">
          <cell r="I106">
            <v>-1.6007106751203537E-10</v>
          </cell>
        </row>
        <row r="107">
          <cell r="I107">
            <v>-2.9103830456733704E-11</v>
          </cell>
        </row>
        <row r="108">
          <cell r="I108">
            <v>-200071.09497975977</v>
          </cell>
        </row>
        <row r="109">
          <cell r="I109">
            <v>-0.01</v>
          </cell>
        </row>
        <row r="110">
          <cell r="I110">
            <v>-3935346.5081080329</v>
          </cell>
        </row>
        <row r="111">
          <cell r="I111">
            <v>-0.01</v>
          </cell>
        </row>
        <row r="112">
          <cell r="I112">
            <v>-2.9103830456733704E-11</v>
          </cell>
        </row>
        <row r="113">
          <cell r="I113">
            <v>-0.01</v>
          </cell>
        </row>
        <row r="114">
          <cell r="I114">
            <v>-1.0000000009313226E-2</v>
          </cell>
        </row>
        <row r="115">
          <cell r="I115">
            <v>-0.01</v>
          </cell>
        </row>
        <row r="116">
          <cell r="I116">
            <v>-0.01</v>
          </cell>
        </row>
        <row r="117">
          <cell r="I117">
            <v>-1.0004441719502211E-11</v>
          </cell>
        </row>
        <row r="118">
          <cell r="I118">
            <v>-0.01</v>
          </cell>
        </row>
        <row r="119">
          <cell r="I119">
            <v>-1.8189894035458565E-12</v>
          </cell>
        </row>
        <row r="120">
          <cell r="I120">
            <v>-5.6843418860808015E-13</v>
          </cell>
        </row>
        <row r="121">
          <cell r="I121">
            <v>-0.01</v>
          </cell>
        </row>
        <row r="122">
          <cell r="I122">
            <v>-4.3655704051737132E-13</v>
          </cell>
        </row>
        <row r="123">
          <cell r="I123">
            <v>-375602.61851012032</v>
          </cell>
        </row>
        <row r="124">
          <cell r="I124">
            <v>-4.7403419612237485E-3</v>
          </cell>
        </row>
        <row r="125">
          <cell r="I125">
            <v>-128830.67193529988</v>
          </cell>
        </row>
        <row r="126">
          <cell r="I126">
            <v>-32886.910000000003</v>
          </cell>
        </row>
        <row r="127">
          <cell r="I127">
            <v>-1.4551915228366852E-11</v>
          </cell>
        </row>
        <row r="128">
          <cell r="I128">
            <v>-0.01</v>
          </cell>
        </row>
        <row r="129">
          <cell r="I129">
            <v>-1.0548215359449387E-3</v>
          </cell>
        </row>
        <row r="130">
          <cell r="I130">
            <v>-1.0000000009313226E-2</v>
          </cell>
        </row>
        <row r="131">
          <cell r="I131">
            <v>-2790002.4873415381</v>
          </cell>
        </row>
        <row r="132">
          <cell r="I132">
            <v>-175000</v>
          </cell>
        </row>
        <row r="133">
          <cell r="I133">
            <v>-9.9999999438296072E-3</v>
          </cell>
        </row>
        <row r="134">
          <cell r="I134">
            <v>-1.0000000009313226E-2</v>
          </cell>
        </row>
        <row r="135">
          <cell r="I135">
            <v>-0.01</v>
          </cell>
        </row>
        <row r="136">
          <cell r="I136">
            <v>-4.6344411675818264E-3</v>
          </cell>
        </row>
        <row r="137">
          <cell r="I137">
            <v>-1.0000000000218279E-2</v>
          </cell>
        </row>
        <row r="138">
          <cell r="I138">
            <v>-3320.4648978713085</v>
          </cell>
        </row>
        <row r="139">
          <cell r="I139">
            <v>-32039.834392247663</v>
          </cell>
        </row>
        <row r="140">
          <cell r="I140">
            <v>-4.5518935658037663E-3</v>
          </cell>
        </row>
        <row r="141">
          <cell r="I141">
            <v>-0.01</v>
          </cell>
        </row>
        <row r="142">
          <cell r="I142">
            <v>-1.4551915228366852E-11</v>
          </cell>
        </row>
        <row r="143">
          <cell r="I143">
            <v>-0.01</v>
          </cell>
        </row>
        <row r="144">
          <cell r="I144">
            <v>-1.0000000002037268E-2</v>
          </cell>
        </row>
        <row r="145">
          <cell r="I145">
            <v>-3.4924596548080444E-10</v>
          </cell>
        </row>
        <row r="146">
          <cell r="I146">
            <v>-2.4124973569996655E-3</v>
          </cell>
        </row>
        <row r="147">
          <cell r="I147">
            <v>-0.01</v>
          </cell>
        </row>
        <row r="148">
          <cell r="I148">
            <v>-0.01</v>
          </cell>
        </row>
        <row r="149">
          <cell r="I149">
            <v>-9.9999999947613105E-3</v>
          </cell>
        </row>
        <row r="150">
          <cell r="I150">
            <v>-0.02</v>
          </cell>
        </row>
        <row r="151">
          <cell r="I151">
            <v>-0.01</v>
          </cell>
        </row>
        <row r="152">
          <cell r="I152">
            <v>-3.637978807091713E-12</v>
          </cell>
        </row>
        <row r="153">
          <cell r="I153">
            <v>-1.0000000009313226E-2</v>
          </cell>
        </row>
        <row r="154">
          <cell r="I154">
            <v>-1.0000000002037268E-2</v>
          </cell>
        </row>
        <row r="155">
          <cell r="I155">
            <v>0</v>
          </cell>
        </row>
        <row r="156">
          <cell r="I156">
            <v>-6.8362802267074585E-5</v>
          </cell>
        </row>
        <row r="157">
          <cell r="I157">
            <v>-22464.0390422286</v>
          </cell>
        </row>
        <row r="158">
          <cell r="I158">
            <v>-0.01</v>
          </cell>
        </row>
        <row r="159">
          <cell r="I159">
            <v>-1.4551915228366852E-11</v>
          </cell>
        </row>
        <row r="160">
          <cell r="I160">
            <v>-109100</v>
          </cell>
        </row>
        <row r="161">
          <cell r="I161">
            <v>-1.0000000009313226E-2</v>
          </cell>
        </row>
        <row r="162">
          <cell r="I162">
            <v>-17316</v>
          </cell>
        </row>
        <row r="163">
          <cell r="I163">
            <v>-0.01</v>
          </cell>
        </row>
        <row r="164">
          <cell r="I164">
            <v>-1.9287703791633248E-2</v>
          </cell>
        </row>
        <row r="165">
          <cell r="I165">
            <v>-18794.998605479021</v>
          </cell>
        </row>
        <row r="166">
          <cell r="I166">
            <v>-1.0000000125728548E-2</v>
          </cell>
        </row>
        <row r="167">
          <cell r="I167">
            <v>-0.01</v>
          </cell>
        </row>
        <row r="168">
          <cell r="I168">
            <v>-0.01</v>
          </cell>
        </row>
        <row r="169">
          <cell r="I169">
            <v>-0.01</v>
          </cell>
        </row>
        <row r="170">
          <cell r="I170">
            <v>-0.01</v>
          </cell>
        </row>
        <row r="171">
          <cell r="I171">
            <v>-1599612.7987983935</v>
          </cell>
        </row>
        <row r="172">
          <cell r="I172">
            <v>-1.2080008404154796E-2</v>
          </cell>
        </row>
        <row r="173">
          <cell r="I173">
            <v>-357250.01</v>
          </cell>
        </row>
        <row r="174">
          <cell r="I174">
            <v>-7.2759576141834259E-12</v>
          </cell>
        </row>
        <row r="175">
          <cell r="I175">
            <v>-9.9999999947613105E-3</v>
          </cell>
        </row>
        <row r="176">
          <cell r="I176">
            <v>-29216.612541059731</v>
          </cell>
        </row>
        <row r="177">
          <cell r="I177">
            <v>-1.0000000009313226E-2</v>
          </cell>
        </row>
        <row r="178">
          <cell r="I178">
            <v>-3.637978807091713E-12</v>
          </cell>
        </row>
        <row r="179">
          <cell r="I179">
            <v>-30000.012298391837</v>
          </cell>
        </row>
        <row r="180">
          <cell r="I180">
            <v>-1.0000000002037268E-2</v>
          </cell>
        </row>
        <row r="181">
          <cell r="I181">
            <v>-1.0000000000218279E-2</v>
          </cell>
        </row>
        <row r="182">
          <cell r="I182">
            <v>-1.9475795328617096E-2</v>
          </cell>
        </row>
        <row r="183">
          <cell r="I183">
            <v>-1774975.8611314292</v>
          </cell>
        </row>
        <row r="184">
          <cell r="I184">
            <v>-9.1014384815935045E-4</v>
          </cell>
        </row>
        <row r="185">
          <cell r="I185">
            <v>-255126.87748442311</v>
          </cell>
        </row>
        <row r="186">
          <cell r="I186">
            <v>-7322.2765294481651</v>
          </cell>
        </row>
        <row r="187">
          <cell r="I187">
            <v>-1.1641532182693481E-10</v>
          </cell>
        </row>
        <row r="188">
          <cell r="I188">
            <v>-9.9999999947613105E-3</v>
          </cell>
        </row>
        <row r="189">
          <cell r="I189">
            <v>-8992.4783989756252</v>
          </cell>
        </row>
        <row r="190">
          <cell r="I190">
            <v>-9.9999999947613105E-3</v>
          </cell>
        </row>
        <row r="191">
          <cell r="I191">
            <v>-1594384.1314543053</v>
          </cell>
        </row>
        <row r="192">
          <cell r="I192">
            <v>-1.7965072765946388E-3</v>
          </cell>
        </row>
        <row r="193">
          <cell r="I193">
            <v>-1.0000000002037268E-2</v>
          </cell>
        </row>
        <row r="194">
          <cell r="I194">
            <v>-2798853.6095316568</v>
          </cell>
        </row>
        <row r="195">
          <cell r="I195">
            <v>-7.2759576141834259E-12</v>
          </cell>
        </row>
        <row r="196">
          <cell r="I196">
            <v>-1.0000000002037268E-2</v>
          </cell>
        </row>
        <row r="197">
          <cell r="I197">
            <v>-1.9999999989522621E-2</v>
          </cell>
        </row>
        <row r="198">
          <cell r="I198">
            <v>-0.14004983007907867</v>
          </cell>
        </row>
        <row r="199">
          <cell r="I199">
            <v>0</v>
          </cell>
        </row>
        <row r="200">
          <cell r="I200">
            <v>-15662.5</v>
          </cell>
        </row>
        <row r="201">
          <cell r="I201">
            <v>-389596.8688779301</v>
          </cell>
        </row>
        <row r="202">
          <cell r="I202">
            <v>-9.9999999947613105E-3</v>
          </cell>
        </row>
        <row r="203">
          <cell r="I203">
            <v>-45400</v>
          </cell>
        </row>
        <row r="204">
          <cell r="I204">
            <v>-29771.279999999999</v>
          </cell>
        </row>
        <row r="205">
          <cell r="I205">
            <v>-4200</v>
          </cell>
        </row>
        <row r="206">
          <cell r="I206">
            <v>-1.0000000009313226E-2</v>
          </cell>
        </row>
        <row r="207">
          <cell r="I207">
            <v>-1.0000000009313226E-2</v>
          </cell>
        </row>
        <row r="208">
          <cell r="I208">
            <v>-1.0000000002037268E-2</v>
          </cell>
        </row>
        <row r="209">
          <cell r="I209">
            <v>-1.4468966401182115E-2</v>
          </cell>
        </row>
        <row r="210">
          <cell r="I210">
            <v>0</v>
          </cell>
        </row>
        <row r="211">
          <cell r="I211">
            <v>-3.637978807091713E-12</v>
          </cell>
        </row>
        <row r="212">
          <cell r="I212">
            <v>-1.4551915228366852E-11</v>
          </cell>
        </row>
        <row r="213">
          <cell r="I213">
            <v>-505268.61867764709</v>
          </cell>
        </row>
        <row r="214">
          <cell r="I214">
            <v>-9.9999999983992893E-3</v>
          </cell>
        </row>
        <row r="215">
          <cell r="I215">
            <v>-1.2762261645548278E-2</v>
          </cell>
        </row>
        <row r="216">
          <cell r="I216">
            <v>-4.3186303228139877E-3</v>
          </cell>
        </row>
        <row r="217">
          <cell r="I217">
            <v>-3.063470998313278E-3</v>
          </cell>
        </row>
        <row r="218">
          <cell r="I218">
            <v>-1979.7296993552591</v>
          </cell>
        </row>
        <row r="219">
          <cell r="I219">
            <v>-8.5583782929461449E-3</v>
          </cell>
        </row>
        <row r="220">
          <cell r="I220">
            <v>-2.7614307182375342E-3</v>
          </cell>
        </row>
        <row r="221">
          <cell r="I221">
            <v>-5685.0510677723214</v>
          </cell>
        </row>
        <row r="222">
          <cell r="I222">
            <v>-4625050.3828156628</v>
          </cell>
        </row>
        <row r="223">
          <cell r="I223">
            <v>-17814.624483095482</v>
          </cell>
        </row>
        <row r="224">
          <cell r="I224">
            <v>-59043.65428258889</v>
          </cell>
        </row>
        <row r="225">
          <cell r="I225">
            <v>-151565.79290022151</v>
          </cell>
        </row>
        <row r="226">
          <cell r="I226">
            <v>-4540.9659811404999</v>
          </cell>
        </row>
        <row r="227">
          <cell r="I227">
            <v>-1.0000000002037268E-2</v>
          </cell>
        </row>
        <row r="228">
          <cell r="I228">
            <v>-954797.83906663489</v>
          </cell>
        </row>
        <row r="229">
          <cell r="I229">
            <v>-1.0000000009313226E-2</v>
          </cell>
        </row>
        <row r="230">
          <cell r="I230">
            <v>-3097829.9225341016</v>
          </cell>
        </row>
        <row r="231">
          <cell r="I231">
            <v>-70317.100000000006</v>
          </cell>
        </row>
        <row r="232">
          <cell r="I232">
            <v>-183657.46323792846</v>
          </cell>
        </row>
        <row r="233">
          <cell r="I233">
            <v>-293.54892102215672</v>
          </cell>
        </row>
        <row r="234">
          <cell r="I234">
            <v>-9.9999999947613105E-3</v>
          </cell>
        </row>
        <row r="235">
          <cell r="I235">
            <v>-1064.9245473588526</v>
          </cell>
        </row>
        <row r="236">
          <cell r="I236">
            <v>-1.0000000002037268E-2</v>
          </cell>
        </row>
        <row r="237">
          <cell r="I237">
            <v>-1.4262193290051073E-3</v>
          </cell>
        </row>
        <row r="238">
          <cell r="I238">
            <v>-2.3959190584719181E-3</v>
          </cell>
        </row>
        <row r="239">
          <cell r="I239">
            <v>-1.0000000002037268E-2</v>
          </cell>
        </row>
        <row r="240">
          <cell r="I240">
            <v>-55060.16314455471</v>
          </cell>
        </row>
        <row r="241">
          <cell r="I241">
            <v>-310000.00370568037</v>
          </cell>
        </row>
        <row r="242">
          <cell r="I242">
            <v>-12308.230111408047</v>
          </cell>
        </row>
        <row r="243">
          <cell r="I243">
            <v>-448377.68508290104</v>
          </cell>
        </row>
        <row r="244">
          <cell r="I244">
            <v>-1.7587198526598513E-3</v>
          </cell>
        </row>
        <row r="245">
          <cell r="I245">
            <v>-807223.94226262346</v>
          </cell>
        </row>
        <row r="246">
          <cell r="I246">
            <v>-10109.99</v>
          </cell>
        </row>
        <row r="247">
          <cell r="I247">
            <v>-5.2965681097703055E-3</v>
          </cell>
        </row>
        <row r="248">
          <cell r="I248">
            <v>-1.835548049712088E-3</v>
          </cell>
        </row>
        <row r="249">
          <cell r="I249">
            <v>-1.3605355925392359E-3</v>
          </cell>
        </row>
        <row r="250">
          <cell r="I250">
            <v>-49619.325970177422</v>
          </cell>
        </row>
        <row r="251">
          <cell r="I251">
            <v>-74361.976580562885</v>
          </cell>
        </row>
        <row r="252">
          <cell r="I252">
            <v>-8.4026344120502472E-4</v>
          </cell>
        </row>
        <row r="253">
          <cell r="I253">
            <v>-4.8791102599352598E-3</v>
          </cell>
        </row>
        <row r="254">
          <cell r="I254">
            <v>-146575.27073314169</v>
          </cell>
        </row>
        <row r="255">
          <cell r="I255">
            <v>-1833711.6965031261</v>
          </cell>
        </row>
        <row r="256">
          <cell r="I256">
            <v>-750000</v>
          </cell>
        </row>
        <row r="257">
          <cell r="I257">
            <v>-102205.83875775116</v>
          </cell>
        </row>
        <row r="258">
          <cell r="I258">
            <v>-1.0000000009313226E-2</v>
          </cell>
        </row>
        <row r="259">
          <cell r="I259">
            <v>-1.9836715204291977E-2</v>
          </cell>
        </row>
        <row r="260">
          <cell r="I260">
            <v>-1.7853451718110591E-3</v>
          </cell>
        </row>
        <row r="261">
          <cell r="I261">
            <v>-3.6518736305879429E-3</v>
          </cell>
        </row>
        <row r="262">
          <cell r="I262">
            <v>-19243.716236169654</v>
          </cell>
        </row>
        <row r="263">
          <cell r="I263">
            <v>-1.011307118460536E-2</v>
          </cell>
        </row>
        <row r="264">
          <cell r="I264">
            <v>-9.9999999947613105E-3</v>
          </cell>
        </row>
        <row r="265">
          <cell r="I265">
            <v>-3.6579061925294809E-3</v>
          </cell>
        </row>
        <row r="266">
          <cell r="I266">
            <v>-9.9999999947613105E-3</v>
          </cell>
        </row>
        <row r="267">
          <cell r="I267">
            <v>-22479.716993982671</v>
          </cell>
        </row>
        <row r="268">
          <cell r="I268">
            <v>-3758.4035162761793</v>
          </cell>
        </row>
        <row r="269">
          <cell r="I269">
            <v>-1.0000000000218279E-2</v>
          </cell>
        </row>
        <row r="270">
          <cell r="I270">
            <v>-2146547.2374079386</v>
          </cell>
        </row>
        <row r="271">
          <cell r="I271">
            <v>-3411595.7975162584</v>
          </cell>
        </row>
        <row r="272">
          <cell r="I272">
            <v>-959999.99978960771</v>
          </cell>
        </row>
        <row r="273">
          <cell r="I273">
            <v>-1.0728361114161089E-2</v>
          </cell>
        </row>
        <row r="274">
          <cell r="I274">
            <v>-73152.811250920728</v>
          </cell>
        </row>
        <row r="275">
          <cell r="I275">
            <v>-284636.73810212046</v>
          </cell>
        </row>
        <row r="276">
          <cell r="I276">
            <v>-9.9999999947613105E-3</v>
          </cell>
        </row>
        <row r="277">
          <cell r="I277">
            <v>-1.0000000002037268E-2</v>
          </cell>
        </row>
        <row r="278">
          <cell r="I278">
            <v>-3.7227670109132305E-3</v>
          </cell>
        </row>
        <row r="279">
          <cell r="I279">
            <v>-14718.637177312485</v>
          </cell>
        </row>
        <row r="280">
          <cell r="I280">
            <v>-1.4717250305693597E-3</v>
          </cell>
        </row>
        <row r="281">
          <cell r="I281">
            <v>-30000</v>
          </cell>
        </row>
        <row r="282">
          <cell r="I282">
            <v>-4.0296927909366786E-4</v>
          </cell>
        </row>
        <row r="283">
          <cell r="I283">
            <v>-1656171.7933124416</v>
          </cell>
        </row>
        <row r="284">
          <cell r="I284">
            <v>-168505.16710229736</v>
          </cell>
        </row>
        <row r="285">
          <cell r="I285">
            <v>-7.2759576141834259E-12</v>
          </cell>
        </row>
        <row r="286">
          <cell r="I286">
            <v>-117343.00745718682</v>
          </cell>
        </row>
        <row r="287">
          <cell r="I287">
            <v>-22535.06</v>
          </cell>
        </row>
        <row r="288">
          <cell r="I288">
            <v>-44663.967397492146</v>
          </cell>
        </row>
        <row r="289">
          <cell r="I289">
            <v>-39074.99</v>
          </cell>
        </row>
        <row r="290">
          <cell r="I290">
            <v>-1.6233802307397127E-3</v>
          </cell>
        </row>
        <row r="291">
          <cell r="I291">
            <v>-3.1415659177582711E-3</v>
          </cell>
        </row>
        <row r="292">
          <cell r="I292">
            <v>-900000.00256787427</v>
          </cell>
        </row>
        <row r="293">
          <cell r="I293">
            <v>-20511.254498015303</v>
          </cell>
        </row>
        <row r="294">
          <cell r="I294">
            <v>-1.8386123119853437E-3</v>
          </cell>
        </row>
        <row r="295">
          <cell r="I295">
            <v>-1554102.4660766814</v>
          </cell>
        </row>
        <row r="296">
          <cell r="I296">
            <v>-3177.8634515368176</v>
          </cell>
        </row>
        <row r="297">
          <cell r="I297">
            <v>-54879.781697584753</v>
          </cell>
        </row>
        <row r="298">
          <cell r="I298">
            <v>-14264.653986597201</v>
          </cell>
        </row>
        <row r="299">
          <cell r="I299">
            <v>-78231.105642130191</v>
          </cell>
        </row>
        <row r="300">
          <cell r="I300">
            <v>-4.9340000332449563E-3</v>
          </cell>
        </row>
        <row r="301">
          <cell r="I301">
            <v>-44817.620000000112</v>
          </cell>
        </row>
        <row r="302">
          <cell r="I302">
            <v>-4.7074656176846474E-3</v>
          </cell>
        </row>
        <row r="303">
          <cell r="I303">
            <v>-4.2900052576442249E-3</v>
          </cell>
        </row>
        <row r="304">
          <cell r="I304">
            <v>-13755.441440088605</v>
          </cell>
        </row>
        <row r="305">
          <cell r="I305">
            <v>-1993486.7926918622</v>
          </cell>
        </row>
        <row r="306">
          <cell r="I306">
            <v>-103709.36039422028</v>
          </cell>
        </row>
        <row r="307">
          <cell r="I307">
            <v>-3.4077607124345377E-3</v>
          </cell>
        </row>
        <row r="308">
          <cell r="I308">
            <v>-59773.333383301564</v>
          </cell>
        </row>
        <row r="309">
          <cell r="I309">
            <v>-3080.003498757178</v>
          </cell>
        </row>
        <row r="310">
          <cell r="I310">
            <v>-4.3674393091350794E-3</v>
          </cell>
        </row>
        <row r="311">
          <cell r="I311">
            <v>-4.2037169332616031E-3</v>
          </cell>
        </row>
        <row r="312">
          <cell r="I312">
            <v>-732097.44039743068</v>
          </cell>
        </row>
        <row r="313">
          <cell r="I313">
            <v>-53660.006374074539</v>
          </cell>
        </row>
        <row r="314">
          <cell r="I314">
            <v>-26831.7</v>
          </cell>
        </row>
        <row r="315">
          <cell r="I315">
            <v>-5.4894749500817852E-3</v>
          </cell>
        </row>
        <row r="316">
          <cell r="I316">
            <v>-2.6003642378782388E-3</v>
          </cell>
        </row>
        <row r="317">
          <cell r="I317">
            <v>-78583.859262480662</v>
          </cell>
        </row>
        <row r="318">
          <cell r="I318">
            <v>-32972.47</v>
          </cell>
        </row>
        <row r="319">
          <cell r="I319">
            <v>-4046.6058571905305</v>
          </cell>
        </row>
        <row r="320">
          <cell r="I320">
            <v>-2.5677221128717065E-4</v>
          </cell>
        </row>
        <row r="321">
          <cell r="I321">
            <v>-73613.350000000006</v>
          </cell>
        </row>
        <row r="322">
          <cell r="I322">
            <v>-8898.0715063977113</v>
          </cell>
        </row>
        <row r="323">
          <cell r="I323">
            <v>-55002.400000000001</v>
          </cell>
        </row>
        <row r="324">
          <cell r="I324">
            <v>-1.2874971303972416E-2</v>
          </cell>
        </row>
        <row r="325">
          <cell r="I325">
            <v>-8.5429097089217976E-4</v>
          </cell>
        </row>
        <row r="326">
          <cell r="I326">
            <v>-380695</v>
          </cell>
        </row>
        <row r="327">
          <cell r="I327">
            <v>-1200000</v>
          </cell>
        </row>
        <row r="328">
          <cell r="I328">
            <v>-58502.6</v>
          </cell>
        </row>
        <row r="329">
          <cell r="I329">
            <v>-1.2324373063165694E-2</v>
          </cell>
        </row>
        <row r="330">
          <cell r="I330">
            <v>-41113.300000000003</v>
          </cell>
        </row>
        <row r="331">
          <cell r="I331">
            <v>-7919.9998031119467</v>
          </cell>
        </row>
        <row r="332">
          <cell r="I332">
            <v>-6349.3007314731149</v>
          </cell>
        </row>
        <row r="333">
          <cell r="I333">
            <v>-3455.22</v>
          </cell>
        </row>
        <row r="334">
          <cell r="I334">
            <v>-4095.55</v>
          </cell>
        </row>
        <row r="335">
          <cell r="I335">
            <v>-39428.730413372257</v>
          </cell>
        </row>
        <row r="336">
          <cell r="I336">
            <v>-4100.0010128048834</v>
          </cell>
        </row>
        <row r="337">
          <cell r="I337">
            <v>-17520.811479545504</v>
          </cell>
        </row>
        <row r="338">
          <cell r="I338">
            <v>-3152240.5429525338</v>
          </cell>
        </row>
        <row r="339">
          <cell r="I339">
            <v>-821644.55</v>
          </cell>
        </row>
        <row r="340">
          <cell r="I340">
            <v>-4349.09</v>
          </cell>
        </row>
        <row r="341">
          <cell r="I341">
            <v>-2253.4008264433069</v>
          </cell>
        </row>
        <row r="342">
          <cell r="I342">
            <v>-5618.456118583541</v>
          </cell>
        </row>
        <row r="343">
          <cell r="I343">
            <v>-11791.13</v>
          </cell>
        </row>
        <row r="344">
          <cell r="I344">
            <v>-39310.089999999997</v>
          </cell>
        </row>
        <row r="345">
          <cell r="I345">
            <v>-24177.25</v>
          </cell>
        </row>
        <row r="346">
          <cell r="I346">
            <v>-5370</v>
          </cell>
        </row>
        <row r="347">
          <cell r="I347">
            <v>-290146.71999999997</v>
          </cell>
        </row>
        <row r="348">
          <cell r="I348">
            <v>-34863.56</v>
          </cell>
        </row>
        <row r="349">
          <cell r="I349">
            <v>-10236.11</v>
          </cell>
        </row>
        <row r="350">
          <cell r="I350">
            <v>-30824.84</v>
          </cell>
        </row>
        <row r="351">
          <cell r="I351">
            <v>-4009.6</v>
          </cell>
        </row>
        <row r="352">
          <cell r="I352">
            <v>-8442.6299999999992</v>
          </cell>
        </row>
        <row r="353">
          <cell r="I353">
            <v>-9819.26</v>
          </cell>
        </row>
        <row r="354">
          <cell r="I354">
            <v>-816383.1</v>
          </cell>
        </row>
        <row r="355">
          <cell r="I355">
            <v>-837801.38</v>
          </cell>
        </row>
        <row r="356">
          <cell r="I356">
            <v>-429656.7</v>
          </cell>
        </row>
        <row r="357">
          <cell r="I357">
            <v>-6543.66</v>
          </cell>
        </row>
        <row r="358">
          <cell r="I358">
            <v>-18458.330000000002</v>
          </cell>
        </row>
        <row r="359">
          <cell r="I359">
            <v>-19572.650000000001</v>
          </cell>
        </row>
        <row r="360">
          <cell r="I360">
            <v>-12361.59</v>
          </cell>
        </row>
        <row r="361">
          <cell r="I361">
            <v>-4355.4699999999939</v>
          </cell>
        </row>
        <row r="362">
          <cell r="I362">
            <v>-777778</v>
          </cell>
        </row>
        <row r="363">
          <cell r="I363">
            <v>-1342.39</v>
          </cell>
        </row>
        <row r="364">
          <cell r="I364">
            <v>-24855.23</v>
          </cell>
        </row>
        <row r="365">
          <cell r="I365">
            <v>-13321.8</v>
          </cell>
        </row>
        <row r="366">
          <cell r="I366">
            <v>-98038.27</v>
          </cell>
        </row>
        <row r="367">
          <cell r="I367">
            <v>-6886.6</v>
          </cell>
        </row>
        <row r="368">
          <cell r="I368">
            <v>-56248.03</v>
          </cell>
        </row>
        <row r="369">
          <cell r="I369">
            <v>-9000</v>
          </cell>
        </row>
        <row r="370">
          <cell r="I370">
            <v>-49186.83</v>
          </cell>
        </row>
        <row r="371">
          <cell r="I371">
            <v>-300000</v>
          </cell>
        </row>
        <row r="372">
          <cell r="I372">
            <v>-197562.35</v>
          </cell>
        </row>
        <row r="373">
          <cell r="I373">
            <v>-200000</v>
          </cell>
        </row>
        <row r="374">
          <cell r="I374">
            <v>-352.34</v>
          </cell>
        </row>
        <row r="375">
          <cell r="I375">
            <v>-691186.44</v>
          </cell>
        </row>
        <row r="376">
          <cell r="I376">
            <v>-12028.8</v>
          </cell>
        </row>
        <row r="377">
          <cell r="I377">
            <v>-28067.200000000001</v>
          </cell>
        </row>
        <row r="378">
          <cell r="I378">
            <v>-59211.16</v>
          </cell>
        </row>
        <row r="379">
          <cell r="I379">
            <v>-29500</v>
          </cell>
        </row>
        <row r="380">
          <cell r="I380">
            <v>-147961.87</v>
          </cell>
        </row>
        <row r="381">
          <cell r="I381">
            <v>-89459.199999999997</v>
          </cell>
        </row>
        <row r="382">
          <cell r="I382">
            <v>-95202.240000000005</v>
          </cell>
        </row>
        <row r="383">
          <cell r="I383">
            <v>-56135.02</v>
          </cell>
        </row>
        <row r="384">
          <cell r="I384">
            <v>-14535.52</v>
          </cell>
        </row>
        <row r="385">
          <cell r="I385">
            <v>0</v>
          </cell>
        </row>
        <row r="386">
          <cell r="I386">
            <v>-11234.75</v>
          </cell>
        </row>
        <row r="387">
          <cell r="I387">
            <v>-49846.54</v>
          </cell>
        </row>
        <row r="388">
          <cell r="I388">
            <v>-233557.09</v>
          </cell>
        </row>
        <row r="389">
          <cell r="I389">
            <v>-8767.42</v>
          </cell>
        </row>
        <row r="390">
          <cell r="I390">
            <v>-19357.68</v>
          </cell>
        </row>
        <row r="391">
          <cell r="I391">
            <v>-805.5</v>
          </cell>
        </row>
        <row r="392">
          <cell r="I392">
            <v>-3209.62</v>
          </cell>
        </row>
        <row r="393">
          <cell r="I393">
            <v>-9935955.25</v>
          </cell>
        </row>
        <row r="394">
          <cell r="I394">
            <v>-31902.36</v>
          </cell>
        </row>
        <row r="395">
          <cell r="I395">
            <v>-1525.2</v>
          </cell>
        </row>
        <row r="396">
          <cell r="I396">
            <v>-4557.49</v>
          </cell>
        </row>
        <row r="397">
          <cell r="I397">
            <v>-9346.43</v>
          </cell>
        </row>
        <row r="398">
          <cell r="I398">
            <v>-5501.44</v>
          </cell>
        </row>
        <row r="399">
          <cell r="I399">
            <v>-1842.1</v>
          </cell>
        </row>
        <row r="400">
          <cell r="I400">
            <v>-4893.0200000000004</v>
          </cell>
        </row>
        <row r="401">
          <cell r="I401">
            <v>-26636.62</v>
          </cell>
        </row>
        <row r="402">
          <cell r="I402">
            <v>-21670.74</v>
          </cell>
        </row>
        <row r="403">
          <cell r="I403">
            <v>-780706.11</v>
          </cell>
        </row>
        <row r="404">
          <cell r="I404">
            <v>-2780.52</v>
          </cell>
        </row>
        <row r="405">
          <cell r="I405">
            <v>-19407.09</v>
          </cell>
        </row>
        <row r="406">
          <cell r="I406">
            <v>-1338.92</v>
          </cell>
        </row>
        <row r="407">
          <cell r="I407">
            <v>0</v>
          </cell>
        </row>
        <row r="408">
          <cell r="I408">
            <v>-5274.4</v>
          </cell>
        </row>
        <row r="409">
          <cell r="I409">
            <v>-10967.72</v>
          </cell>
        </row>
        <row r="410">
          <cell r="I410">
            <v>-9604.9699999999993</v>
          </cell>
        </row>
        <row r="411">
          <cell r="I411">
            <v>-5180.42</v>
          </cell>
        </row>
        <row r="412">
          <cell r="I412">
            <v>-1283.24</v>
          </cell>
        </row>
        <row r="413">
          <cell r="I413">
            <v>-7804.82</v>
          </cell>
        </row>
        <row r="414">
          <cell r="I414">
            <v>-146442.84</v>
          </cell>
        </row>
        <row r="415">
          <cell r="I415">
            <v>-6718.42</v>
          </cell>
        </row>
        <row r="416">
          <cell r="I416">
            <v>-765.23</v>
          </cell>
        </row>
        <row r="417">
          <cell r="I417">
            <v>-8779.07</v>
          </cell>
        </row>
        <row r="418">
          <cell r="I418">
            <v>-1264.5899999999999</v>
          </cell>
        </row>
        <row r="419">
          <cell r="I419">
            <v>-102.08</v>
          </cell>
        </row>
        <row r="420">
          <cell r="I420">
            <v>-100000</v>
          </cell>
        </row>
        <row r="421">
          <cell r="I421">
            <v>-9490.25</v>
          </cell>
        </row>
        <row r="422">
          <cell r="I422">
            <v>-4149.2700000000004</v>
          </cell>
        </row>
        <row r="423">
          <cell r="I423">
            <v>-16267.57</v>
          </cell>
        </row>
        <row r="424">
          <cell r="I424">
            <v>-247338.73</v>
          </cell>
        </row>
        <row r="425">
          <cell r="I425">
            <v>-1981.88</v>
          </cell>
        </row>
        <row r="426">
          <cell r="I426">
            <v>-658.29</v>
          </cell>
        </row>
        <row r="427">
          <cell r="I427">
            <v>-18816.900000000001</v>
          </cell>
        </row>
        <row r="428">
          <cell r="I428">
            <v>-1885254.94</v>
          </cell>
        </row>
        <row r="429">
          <cell r="I429">
            <v>-2558.75</v>
          </cell>
        </row>
        <row r="430">
          <cell r="I430">
            <v>-1390642.23</v>
          </cell>
        </row>
        <row r="431">
          <cell r="I431">
            <v>-730.56</v>
          </cell>
        </row>
        <row r="432">
          <cell r="I432">
            <v>-9666</v>
          </cell>
        </row>
        <row r="433">
          <cell r="I433">
            <v>-34640</v>
          </cell>
        </row>
        <row r="434">
          <cell r="I434">
            <v>-1036.27</v>
          </cell>
        </row>
        <row r="435">
          <cell r="I435">
            <v>-1440.3</v>
          </cell>
        </row>
        <row r="436">
          <cell r="I436">
            <v>-18650.43</v>
          </cell>
        </row>
        <row r="437">
          <cell r="I437">
            <v>-1235751.499982656</v>
          </cell>
        </row>
        <row r="438">
          <cell r="I438">
            <v>-59620967.996326208</v>
          </cell>
        </row>
        <row r="439">
          <cell r="I439">
            <v>-434681.56278667034</v>
          </cell>
        </row>
        <row r="440">
          <cell r="I440">
            <v>0.01</v>
          </cell>
        </row>
        <row r="441">
          <cell r="I441">
            <v>0.01</v>
          </cell>
        </row>
        <row r="442">
          <cell r="I442">
            <v>0.01</v>
          </cell>
        </row>
        <row r="443">
          <cell r="I443">
            <v>4.6585753880208358E-3</v>
          </cell>
        </row>
        <row r="444">
          <cell r="I444">
            <v>0.36</v>
          </cell>
        </row>
        <row r="445">
          <cell r="I445">
            <v>1.4551915228366852E-11</v>
          </cell>
        </row>
        <row r="446">
          <cell r="I446">
            <v>5.0000000119325705E-3</v>
          </cell>
        </row>
        <row r="447">
          <cell r="I447">
            <v>0.01</v>
          </cell>
        </row>
        <row r="448">
          <cell r="I448">
            <v>1.1433976469561458E-3</v>
          </cell>
        </row>
        <row r="449">
          <cell r="I449">
            <v>1.0000000009313226E-2</v>
          </cell>
        </row>
        <row r="450">
          <cell r="I450">
            <v>0.01</v>
          </cell>
        </row>
        <row r="451">
          <cell r="I451">
            <v>0.01</v>
          </cell>
        </row>
        <row r="452">
          <cell r="I452">
            <v>0.01</v>
          </cell>
        </row>
        <row r="453">
          <cell r="I453">
            <v>49411.24361765309</v>
          </cell>
        </row>
        <row r="454">
          <cell r="I454">
            <v>0.01</v>
          </cell>
        </row>
        <row r="455">
          <cell r="I455">
            <v>0.01</v>
          </cell>
        </row>
        <row r="456">
          <cell r="I456">
            <v>0.01</v>
          </cell>
        </row>
        <row r="457">
          <cell r="I457">
            <v>3.7916402744258448E-2</v>
          </cell>
        </row>
        <row r="458">
          <cell r="I458">
            <v>1.0000000002037268E-2</v>
          </cell>
        </row>
        <row r="459">
          <cell r="I459">
            <v>7.2092249244519735E-3</v>
          </cell>
        </row>
        <row r="460">
          <cell r="I460">
            <v>0.01</v>
          </cell>
        </row>
        <row r="461">
          <cell r="I461">
            <v>2.3283064365386963E-10</v>
          </cell>
        </row>
        <row r="462">
          <cell r="I462">
            <v>2.5216192007064819E-3</v>
          </cell>
        </row>
        <row r="463">
          <cell r="I463">
            <v>972163.41241434216</v>
          </cell>
        </row>
        <row r="464">
          <cell r="I464">
            <v>4.5469797914847732E-3</v>
          </cell>
        </row>
        <row r="465">
          <cell r="I465">
            <v>1.0000000002037268E-2</v>
          </cell>
        </row>
        <row r="466">
          <cell r="I466">
            <v>1.862645149230957E-9</v>
          </cell>
        </row>
        <row r="467">
          <cell r="I467">
            <v>3.0044373124837875E-3</v>
          </cell>
        </row>
        <row r="468">
          <cell r="I468">
            <v>603.93522578416741</v>
          </cell>
        </row>
        <row r="469">
          <cell r="I469">
            <v>0.01</v>
          </cell>
        </row>
        <row r="470">
          <cell r="I470">
            <v>9.9999998835846784E-3</v>
          </cell>
        </row>
        <row r="471">
          <cell r="I471">
            <v>6.5483618527650833E-11</v>
          </cell>
        </row>
        <row r="472">
          <cell r="I472">
            <v>2.4556356947869062E-11</v>
          </cell>
        </row>
        <row r="473">
          <cell r="I473">
            <v>1.0000000009313226E-2</v>
          </cell>
        </row>
        <row r="474">
          <cell r="I474">
            <v>4.3707703152904287E-3</v>
          </cell>
        </row>
        <row r="475">
          <cell r="I475">
            <v>2024655.0122354142</v>
          </cell>
        </row>
        <row r="476">
          <cell r="I476">
            <v>2.8857070021786058E-3</v>
          </cell>
        </row>
        <row r="477">
          <cell r="I477">
            <v>1.0000000009313226E-2</v>
          </cell>
        </row>
        <row r="478">
          <cell r="I478">
            <v>9.9999998835846784E-3</v>
          </cell>
        </row>
        <row r="479">
          <cell r="I479">
            <v>0.01</v>
          </cell>
        </row>
        <row r="480">
          <cell r="I480">
            <v>0.01</v>
          </cell>
        </row>
        <row r="481">
          <cell r="I481">
            <v>9.9999999890860638E-3</v>
          </cell>
        </row>
        <row r="482">
          <cell r="I482">
            <v>1.0000000009313226E-2</v>
          </cell>
        </row>
        <row r="483">
          <cell r="I483">
            <v>3.4633298637345433E-3</v>
          </cell>
        </row>
        <row r="484">
          <cell r="I484">
            <v>0.01</v>
          </cell>
        </row>
        <row r="485">
          <cell r="I485">
            <v>1.9999999869032763E-2</v>
          </cell>
        </row>
        <row r="486">
          <cell r="I486">
            <v>9.9999999563442545E-3</v>
          </cell>
        </row>
        <row r="487">
          <cell r="I487">
            <v>1.5678917989134789E-3</v>
          </cell>
        </row>
        <row r="488">
          <cell r="I488">
            <v>0.43000000342726707</v>
          </cell>
        </row>
        <row r="489">
          <cell r="I489">
            <v>6.5563488751649857E-3</v>
          </cell>
        </row>
        <row r="490">
          <cell r="I490">
            <v>0.01</v>
          </cell>
        </row>
        <row r="491">
          <cell r="I491">
            <v>7.2759576141834259E-12</v>
          </cell>
        </row>
        <row r="492">
          <cell r="I492">
            <v>0.01</v>
          </cell>
        </row>
        <row r="493">
          <cell r="I493">
            <v>0.01</v>
          </cell>
        </row>
        <row r="494">
          <cell r="I494">
            <v>0.02</v>
          </cell>
        </row>
        <row r="495">
          <cell r="I495">
            <v>0.01</v>
          </cell>
        </row>
        <row r="496">
          <cell r="I496">
            <v>0.01</v>
          </cell>
        </row>
        <row r="497">
          <cell r="I497">
            <v>1.0000000000218279E-2</v>
          </cell>
        </row>
        <row r="498">
          <cell r="I498">
            <v>6.006305679329671E-2</v>
          </cell>
        </row>
        <row r="499">
          <cell r="I499">
            <v>2.2453028941527009E-3</v>
          </cell>
        </row>
        <row r="500">
          <cell r="I500">
            <v>1.0000000009313226E-2</v>
          </cell>
        </row>
        <row r="501">
          <cell r="I501">
            <v>1735.4834964248512</v>
          </cell>
        </row>
        <row r="502">
          <cell r="I502">
            <v>0.01</v>
          </cell>
        </row>
        <row r="503">
          <cell r="I503">
            <v>0.01</v>
          </cell>
        </row>
        <row r="504">
          <cell r="I504">
            <v>0.02</v>
          </cell>
        </row>
        <row r="505">
          <cell r="I505">
            <v>0.02</v>
          </cell>
        </row>
        <row r="506">
          <cell r="I506">
            <v>9.9999975645914674E-3</v>
          </cell>
        </row>
        <row r="507">
          <cell r="I507">
            <v>8.7311491370201111E-11</v>
          </cell>
        </row>
        <row r="508">
          <cell r="I508">
            <v>970000.01</v>
          </cell>
        </row>
        <row r="509">
          <cell r="I509">
            <v>5.4569682106375694E-12</v>
          </cell>
        </row>
        <row r="510">
          <cell r="I510">
            <v>0.01</v>
          </cell>
        </row>
        <row r="511">
          <cell r="I511">
            <v>4.3006694177165627E-3</v>
          </cell>
        </row>
        <row r="512">
          <cell r="I512">
            <v>1.0000000009313226E-2</v>
          </cell>
        </row>
        <row r="513">
          <cell r="I513">
            <v>1.1641532182693481E-10</v>
          </cell>
        </row>
        <row r="514">
          <cell r="I514">
            <v>3444503.3546009394</v>
          </cell>
        </row>
        <row r="515">
          <cell r="I515">
            <v>43497.01</v>
          </cell>
        </row>
        <row r="516">
          <cell r="I516">
            <v>1.0000000009313226E-2</v>
          </cell>
        </row>
        <row r="517">
          <cell r="I517">
            <v>0.02</v>
          </cell>
        </row>
        <row r="518">
          <cell r="I518">
            <v>1.0000000242143869E-2</v>
          </cell>
        </row>
        <row r="519">
          <cell r="I519">
            <v>5.2345344447530806E-3</v>
          </cell>
        </row>
        <row r="520">
          <cell r="I520">
            <v>0.01</v>
          </cell>
        </row>
        <row r="521">
          <cell r="I521">
            <v>0.01</v>
          </cell>
        </row>
        <row r="522">
          <cell r="I522">
            <v>12694.26</v>
          </cell>
        </row>
        <row r="523">
          <cell r="I523">
            <v>0.01</v>
          </cell>
        </row>
        <row r="524">
          <cell r="I524">
            <v>0.01</v>
          </cell>
        </row>
        <row r="525">
          <cell r="I525">
            <v>2.5465851649641991E-11</v>
          </cell>
        </row>
        <row r="526">
          <cell r="I526">
            <v>0.01</v>
          </cell>
        </row>
        <row r="527">
          <cell r="I527">
            <v>4.4986278517171741E-3</v>
          </cell>
        </row>
        <row r="528">
          <cell r="I528">
            <v>221726.64718965394</v>
          </cell>
        </row>
        <row r="529">
          <cell r="I529">
            <v>0.01</v>
          </cell>
        </row>
        <row r="530">
          <cell r="I530">
            <v>0.01</v>
          </cell>
        </row>
        <row r="531">
          <cell r="I531">
            <v>0.01</v>
          </cell>
        </row>
        <row r="532">
          <cell r="I532">
            <v>1.0000000021136657E-2</v>
          </cell>
        </row>
        <row r="533">
          <cell r="I533">
            <v>0.01</v>
          </cell>
        </row>
        <row r="534">
          <cell r="I534">
            <v>3065311.5184347969</v>
          </cell>
        </row>
        <row r="535">
          <cell r="I535">
            <v>1.546140993013978E-11</v>
          </cell>
        </row>
        <row r="536">
          <cell r="I536">
            <v>1.0004441719502211E-11</v>
          </cell>
        </row>
        <row r="537">
          <cell r="I537">
            <v>1.4551915228366852E-11</v>
          </cell>
        </row>
        <row r="538">
          <cell r="I538">
            <v>0.01</v>
          </cell>
        </row>
        <row r="539">
          <cell r="I539">
            <v>2.9125309774826746E-3</v>
          </cell>
        </row>
        <row r="540">
          <cell r="I540">
            <v>0.01</v>
          </cell>
        </row>
        <row r="541">
          <cell r="I541">
            <v>7.2759576141834259E-12</v>
          </cell>
        </row>
        <row r="542">
          <cell r="I542">
            <v>9.7738264594227076E-3</v>
          </cell>
        </row>
        <row r="543">
          <cell r="I543">
            <v>7.2759576141834259E-11</v>
          </cell>
        </row>
        <row r="544">
          <cell r="I544">
            <v>0.01</v>
          </cell>
        </row>
        <row r="545">
          <cell r="I545">
            <v>0.01</v>
          </cell>
        </row>
        <row r="546">
          <cell r="I546">
            <v>1.0000000009313226E-2</v>
          </cell>
        </row>
        <row r="547">
          <cell r="I547">
            <v>0.02</v>
          </cell>
        </row>
        <row r="548">
          <cell r="I548">
            <v>0.01</v>
          </cell>
        </row>
        <row r="549">
          <cell r="I549">
            <v>0.01</v>
          </cell>
        </row>
        <row r="550">
          <cell r="I550">
            <v>102452.63669843948</v>
          </cell>
        </row>
        <row r="551">
          <cell r="I551">
            <v>1.4551915228366852E-11</v>
          </cell>
        </row>
        <row r="552">
          <cell r="I552">
            <v>0.01</v>
          </cell>
        </row>
        <row r="553">
          <cell r="I553">
            <v>1.3333332957699895E-2</v>
          </cell>
        </row>
        <row r="554">
          <cell r="I554">
            <v>9.9999999983992893E-3</v>
          </cell>
        </row>
        <row r="555">
          <cell r="I555">
            <v>0.01</v>
          </cell>
        </row>
        <row r="556">
          <cell r="I556">
            <v>0.01</v>
          </cell>
        </row>
        <row r="557">
          <cell r="I557">
            <v>5.4569682106375694E-11</v>
          </cell>
        </row>
        <row r="558">
          <cell r="I558">
            <v>1968599.0808617698</v>
          </cell>
        </row>
        <row r="559">
          <cell r="I559">
            <v>3.637978807091713E-12</v>
          </cell>
        </row>
        <row r="560">
          <cell r="I560">
            <v>1.0913936421275139E-10</v>
          </cell>
        </row>
        <row r="561">
          <cell r="I561">
            <v>0.01</v>
          </cell>
        </row>
        <row r="562">
          <cell r="I562">
            <v>7.2759576141834259E-12</v>
          </cell>
        </row>
        <row r="563">
          <cell r="I563">
            <v>9.3132257461547852E-10</v>
          </cell>
        </row>
        <row r="564">
          <cell r="I564">
            <v>0.01</v>
          </cell>
        </row>
        <row r="565">
          <cell r="I565">
            <v>0.01</v>
          </cell>
        </row>
        <row r="566">
          <cell r="I566">
            <v>0.01</v>
          </cell>
        </row>
        <row r="567">
          <cell r="I567">
            <v>9.9999999511055648E-3</v>
          </cell>
        </row>
        <row r="568">
          <cell r="I568">
            <v>0.01</v>
          </cell>
        </row>
        <row r="569">
          <cell r="I569">
            <v>0.31000000005587935</v>
          </cell>
        </row>
        <row r="570">
          <cell r="I570">
            <v>78055.206563748201</v>
          </cell>
        </row>
        <row r="571">
          <cell r="I571">
            <v>1.4551915228366852E-10</v>
          </cell>
        </row>
        <row r="572">
          <cell r="I572">
            <v>3.3342719225402107E-3</v>
          </cell>
        </row>
        <row r="573">
          <cell r="I573">
            <v>224000</v>
          </cell>
        </row>
        <row r="574">
          <cell r="I574">
            <v>0.01</v>
          </cell>
        </row>
        <row r="575">
          <cell r="I575">
            <v>3.8007177645340562E-3</v>
          </cell>
        </row>
        <row r="576">
          <cell r="I576">
            <v>0.01</v>
          </cell>
        </row>
        <row r="577">
          <cell r="I577">
            <v>7.2759576141834259E-12</v>
          </cell>
        </row>
        <row r="578">
          <cell r="I578">
            <v>425000</v>
          </cell>
        </row>
        <row r="579">
          <cell r="I579">
            <v>0.01</v>
          </cell>
        </row>
        <row r="580">
          <cell r="I580">
            <v>55407.132961727679</v>
          </cell>
        </row>
        <row r="581">
          <cell r="I581">
            <v>4.3146447278559208E-3</v>
          </cell>
        </row>
        <row r="582">
          <cell r="I582">
            <v>2.7284841053187847E-11</v>
          </cell>
        </row>
        <row r="583">
          <cell r="I583">
            <v>3.637978807091713E-12</v>
          </cell>
        </row>
        <row r="584">
          <cell r="I584">
            <v>9.9999999695319277E-3</v>
          </cell>
        </row>
        <row r="585">
          <cell r="I585">
            <v>3877.8656776087864</v>
          </cell>
        </row>
        <row r="586">
          <cell r="I586">
            <v>1.0000000009313226E-2</v>
          </cell>
        </row>
        <row r="587">
          <cell r="I587">
            <v>9.9999999947613105E-3</v>
          </cell>
        </row>
        <row r="588">
          <cell r="I588">
            <v>8.7955615599639714E-3</v>
          </cell>
        </row>
        <row r="589">
          <cell r="I589">
            <v>0.01</v>
          </cell>
        </row>
        <row r="590">
          <cell r="I590">
            <v>0.01</v>
          </cell>
        </row>
        <row r="591">
          <cell r="I591">
            <v>13282.743791282934</v>
          </cell>
        </row>
        <row r="592">
          <cell r="I592">
            <v>9.9999999893043423E-3</v>
          </cell>
        </row>
        <row r="593">
          <cell r="I593">
            <v>138755.65579171199</v>
          </cell>
        </row>
        <row r="594">
          <cell r="I594">
            <v>1.4551915228366852E-11</v>
          </cell>
        </row>
        <row r="595">
          <cell r="I595">
            <v>0.01</v>
          </cell>
        </row>
        <row r="596">
          <cell r="I596">
            <v>1.4551915228366852E-11</v>
          </cell>
        </row>
        <row r="597">
          <cell r="I597">
            <v>9.9999999947613105E-3</v>
          </cell>
        </row>
        <row r="598">
          <cell r="I598">
            <v>2.2512138484671596E-3</v>
          </cell>
        </row>
        <row r="599">
          <cell r="I599">
            <v>9.9999999947613105E-3</v>
          </cell>
        </row>
        <row r="600">
          <cell r="I600">
            <v>9.0949470177292824E-13</v>
          </cell>
        </row>
        <row r="601">
          <cell r="I601">
            <v>1.5440152164956089E-3</v>
          </cell>
        </row>
        <row r="602">
          <cell r="I602">
            <v>9.9999999947613105E-3</v>
          </cell>
        </row>
        <row r="603">
          <cell r="I603">
            <v>273163.68</v>
          </cell>
        </row>
        <row r="604">
          <cell r="I604">
            <v>7.2759576141834259E-12</v>
          </cell>
        </row>
        <row r="605">
          <cell r="I605">
            <v>1.0000000002037268E-2</v>
          </cell>
        </row>
        <row r="606">
          <cell r="I606">
            <v>1.3763063005171716E-2</v>
          </cell>
        </row>
        <row r="607">
          <cell r="I607">
            <v>9.9999997764825821E-3</v>
          </cell>
        </row>
        <row r="608">
          <cell r="I608">
            <v>9185.8367596519529</v>
          </cell>
        </row>
        <row r="609">
          <cell r="I609">
            <v>26544.006486504135</v>
          </cell>
        </row>
        <row r="610">
          <cell r="I610">
            <v>1.0000000002037268E-2</v>
          </cell>
        </row>
        <row r="611">
          <cell r="I611">
            <v>1.0000000002037268E-2</v>
          </cell>
        </row>
        <row r="612">
          <cell r="I612">
            <v>2.4726210976950824E-3</v>
          </cell>
        </row>
        <row r="613">
          <cell r="I613">
            <v>9.9999999802093953E-3</v>
          </cell>
        </row>
        <row r="614">
          <cell r="I614">
            <v>1.0000000009313226E-2</v>
          </cell>
        </row>
        <row r="615">
          <cell r="I615">
            <v>7.2759576141834259E-12</v>
          </cell>
        </row>
        <row r="616">
          <cell r="I616">
            <v>500000</v>
          </cell>
        </row>
        <row r="617">
          <cell r="I617">
            <v>1.7149513587355614E-4</v>
          </cell>
        </row>
        <row r="618">
          <cell r="I618">
            <v>2.4207116919569671E-2</v>
          </cell>
        </row>
        <row r="619">
          <cell r="I619">
            <v>36768.679853921785</v>
          </cell>
        </row>
        <row r="620">
          <cell r="I620">
            <v>1.0000000002037268E-2</v>
          </cell>
        </row>
        <row r="621">
          <cell r="I621">
            <v>1.0000000009313226E-2</v>
          </cell>
        </row>
        <row r="622">
          <cell r="I622">
            <v>4.3136806925758719E-4</v>
          </cell>
        </row>
        <row r="623">
          <cell r="I623">
            <v>1.0000000009313226E-2</v>
          </cell>
        </row>
        <row r="624">
          <cell r="I624">
            <v>5425000</v>
          </cell>
        </row>
        <row r="625">
          <cell r="I625">
            <v>54709.367688865226</v>
          </cell>
        </row>
        <row r="626">
          <cell r="I626">
            <v>21815.715695108782</v>
          </cell>
        </row>
        <row r="627">
          <cell r="I627">
            <v>5.6284652382601053E-3</v>
          </cell>
        </row>
        <row r="628">
          <cell r="I628">
            <v>2.0000000000436557E-2</v>
          </cell>
        </row>
        <row r="629">
          <cell r="I629">
            <v>9.9999999947613105E-3</v>
          </cell>
        </row>
        <row r="630">
          <cell r="I630">
            <v>2904677.9909873633</v>
          </cell>
        </row>
        <row r="631">
          <cell r="I631">
            <v>1.0000000009313226E-2</v>
          </cell>
        </row>
        <row r="632">
          <cell r="I632">
            <v>5437.2405953802881</v>
          </cell>
        </row>
        <row r="633">
          <cell r="I633">
            <v>7.6702286023646593E-3</v>
          </cell>
        </row>
        <row r="634">
          <cell r="I634">
            <v>1.0000000002037268E-2</v>
          </cell>
        </row>
        <row r="635">
          <cell r="I635">
            <v>2254358.2235999815</v>
          </cell>
        </row>
        <row r="636">
          <cell r="I636">
            <v>461477.04753668467</v>
          </cell>
        </row>
        <row r="637">
          <cell r="I637">
            <v>170484.17753981426</v>
          </cell>
        </row>
        <row r="638">
          <cell r="I638">
            <v>1.0000000002037268E-2</v>
          </cell>
        </row>
        <row r="639">
          <cell r="I639">
            <v>174845.1861238312</v>
          </cell>
        </row>
        <row r="640">
          <cell r="I640">
            <v>2.7184360078535974E-3</v>
          </cell>
        </row>
        <row r="641">
          <cell r="I641">
            <v>9.6643667784519494E-3</v>
          </cell>
        </row>
        <row r="642">
          <cell r="I642">
            <v>19630.650135587086</v>
          </cell>
        </row>
        <row r="643">
          <cell r="I643">
            <v>3.637978807091713E-12</v>
          </cell>
        </row>
        <row r="644">
          <cell r="I644">
            <v>1.0000000009313226E-2</v>
          </cell>
        </row>
        <row r="645">
          <cell r="I645">
            <v>7.3302823584526777E-3</v>
          </cell>
        </row>
        <row r="646">
          <cell r="I646">
            <v>1.0000000009313226E-2</v>
          </cell>
        </row>
        <row r="647">
          <cell r="I647">
            <v>1.4551915228366852E-11</v>
          </cell>
        </row>
        <row r="648">
          <cell r="I648">
            <v>27186.878006475046</v>
          </cell>
        </row>
        <row r="649">
          <cell r="I649">
            <v>16275.000746902835</v>
          </cell>
        </row>
        <row r="650">
          <cell r="I650">
            <v>44527.75</v>
          </cell>
        </row>
        <row r="651">
          <cell r="I651">
            <v>4.8444806598126888E-3</v>
          </cell>
        </row>
        <row r="652">
          <cell r="I652">
            <v>3692.6769805514195</v>
          </cell>
        </row>
        <row r="653">
          <cell r="I653">
            <v>420487.04619201366</v>
          </cell>
        </row>
        <row r="654">
          <cell r="I654">
            <v>2.4335265625268221E-3</v>
          </cell>
        </row>
        <row r="655">
          <cell r="I655">
            <v>5.1952739886473864E-4</v>
          </cell>
        </row>
        <row r="656">
          <cell r="I656">
            <v>2577885.1458808305</v>
          </cell>
        </row>
        <row r="657">
          <cell r="I657">
            <v>19990.280940470198</v>
          </cell>
        </row>
        <row r="658">
          <cell r="I658">
            <v>1.6292874788632616E-3</v>
          </cell>
        </row>
        <row r="659">
          <cell r="I659">
            <v>30246.460480283677</v>
          </cell>
        </row>
        <row r="660">
          <cell r="I660">
            <v>11033.91272433073</v>
          </cell>
        </row>
        <row r="661">
          <cell r="I661">
            <v>21087.768817549862</v>
          </cell>
        </row>
        <row r="662">
          <cell r="I662">
            <v>20454.779725139844</v>
          </cell>
        </row>
        <row r="663">
          <cell r="I663">
            <v>1.3510919350665063E-2</v>
          </cell>
        </row>
        <row r="664">
          <cell r="I664">
            <v>3.582516364986077E-3</v>
          </cell>
        </row>
        <row r="665">
          <cell r="I665">
            <v>2.6083385455422103E-3</v>
          </cell>
        </row>
        <row r="666">
          <cell r="I666">
            <v>2446.1541013932438</v>
          </cell>
        </row>
        <row r="667">
          <cell r="I667">
            <v>7.5388271070551127E-3</v>
          </cell>
        </row>
        <row r="668">
          <cell r="I668">
            <v>390309.48171116703</v>
          </cell>
        </row>
        <row r="669">
          <cell r="I669">
            <v>41634.992745170486</v>
          </cell>
        </row>
        <row r="670">
          <cell r="I670">
            <v>1.0000000009313226E-2</v>
          </cell>
        </row>
        <row r="671">
          <cell r="I671">
            <v>8.8232960406458005E-3</v>
          </cell>
        </row>
        <row r="672">
          <cell r="I672">
            <v>36918.480000000003</v>
          </cell>
        </row>
        <row r="673">
          <cell r="I673">
            <v>4.2414749041199684E-3</v>
          </cell>
        </row>
        <row r="674">
          <cell r="I674">
            <v>240000</v>
          </cell>
        </row>
        <row r="675">
          <cell r="I675">
            <v>2.5686705484986305E-3</v>
          </cell>
        </row>
        <row r="676">
          <cell r="I676">
            <v>210221.95233528689</v>
          </cell>
        </row>
        <row r="677">
          <cell r="I677">
            <v>27813.779360815883</v>
          </cell>
        </row>
        <row r="678">
          <cell r="I678">
            <v>70615.862437024713</v>
          </cell>
        </row>
        <row r="679">
          <cell r="I679">
            <v>1.0000000000218279E-2</v>
          </cell>
        </row>
        <row r="680">
          <cell r="I680">
            <v>776332.6</v>
          </cell>
        </row>
        <row r="681">
          <cell r="I681">
            <v>178200</v>
          </cell>
        </row>
        <row r="682">
          <cell r="I682">
            <v>95076.689035765856</v>
          </cell>
        </row>
        <row r="683">
          <cell r="I683">
            <v>14042.82</v>
          </cell>
        </row>
        <row r="684">
          <cell r="I684">
            <v>1.0000000009313226E-2</v>
          </cell>
        </row>
        <row r="685">
          <cell r="I685">
            <v>7.7531890419777483E-3</v>
          </cell>
        </row>
        <row r="686">
          <cell r="I686">
            <v>312960</v>
          </cell>
        </row>
        <row r="687">
          <cell r="I687">
            <v>33642.97</v>
          </cell>
        </row>
        <row r="688">
          <cell r="I688">
            <v>1.4603241870645434E-3</v>
          </cell>
        </row>
        <row r="689">
          <cell r="I689">
            <v>1.0000000002037268E-2</v>
          </cell>
        </row>
        <row r="690">
          <cell r="I690">
            <v>1.0000000002037268E-2</v>
          </cell>
        </row>
        <row r="691">
          <cell r="I691">
            <v>3.1573092564940453E-3</v>
          </cell>
        </row>
        <row r="692">
          <cell r="I692">
            <v>32632.955126847723</v>
          </cell>
        </row>
        <row r="693">
          <cell r="I693">
            <v>1.7917490222316701E-3</v>
          </cell>
        </row>
        <row r="694">
          <cell r="I694">
            <v>9048.2635949861724</v>
          </cell>
        </row>
        <row r="695">
          <cell r="I695">
            <v>17653.520953601954</v>
          </cell>
        </row>
        <row r="696">
          <cell r="I696">
            <v>1.0421883947856259E-2</v>
          </cell>
        </row>
        <row r="697">
          <cell r="I697">
            <v>262543.48460680438</v>
          </cell>
        </row>
        <row r="698">
          <cell r="I698">
            <v>117857.85062249337</v>
          </cell>
        </row>
        <row r="699">
          <cell r="I699">
            <v>2.8313303482718766E-3</v>
          </cell>
        </row>
        <row r="700">
          <cell r="I700">
            <v>1.0000000002037268E-2</v>
          </cell>
        </row>
        <row r="701">
          <cell r="I701">
            <v>1.3291195151396096E-2</v>
          </cell>
        </row>
        <row r="702">
          <cell r="I702">
            <v>9.9999999947613105E-3</v>
          </cell>
        </row>
        <row r="703">
          <cell r="I703">
            <v>1561360.7550130635</v>
          </cell>
        </row>
        <row r="704">
          <cell r="I704">
            <v>2.8757145482813939E-3</v>
          </cell>
        </row>
        <row r="705">
          <cell r="I705">
            <v>1.18004341784399E-2</v>
          </cell>
        </row>
        <row r="706">
          <cell r="I706">
            <v>1.0000000002037268E-2</v>
          </cell>
        </row>
        <row r="707">
          <cell r="I707">
            <v>8452.3665946930414</v>
          </cell>
        </row>
        <row r="708">
          <cell r="I708">
            <v>29785.439999999999</v>
          </cell>
        </row>
        <row r="709">
          <cell r="I709">
            <v>2.3995220835786313E-3</v>
          </cell>
        </row>
        <row r="710">
          <cell r="I710">
            <v>67117.675227124739</v>
          </cell>
        </row>
        <row r="711">
          <cell r="I711">
            <v>3299.9534236098698</v>
          </cell>
        </row>
        <row r="712">
          <cell r="I712">
            <v>1.1792761797551066E-2</v>
          </cell>
        </row>
        <row r="713">
          <cell r="I713">
            <v>21992.093584598202</v>
          </cell>
        </row>
        <row r="714">
          <cell r="I714">
            <v>154197.56496490887</v>
          </cell>
        </row>
        <row r="715">
          <cell r="I715">
            <v>1.243837657966651E-3</v>
          </cell>
        </row>
        <row r="716">
          <cell r="I716">
            <v>2.9707368230447173E-4</v>
          </cell>
        </row>
        <row r="717">
          <cell r="I717">
            <v>3972.9928414752649</v>
          </cell>
        </row>
        <row r="718">
          <cell r="I718">
            <v>46516.60894399797</v>
          </cell>
        </row>
        <row r="719">
          <cell r="I719">
            <v>1682.97</v>
          </cell>
        </row>
        <row r="720">
          <cell r="I720">
            <v>9.9999999983992893E-3</v>
          </cell>
        </row>
        <row r="721">
          <cell r="I721">
            <v>10740</v>
          </cell>
        </row>
        <row r="722">
          <cell r="I722">
            <v>3.5958020780526567E-3</v>
          </cell>
        </row>
        <row r="723">
          <cell r="I723">
            <v>1.0000000009313226E-2</v>
          </cell>
        </row>
        <row r="724">
          <cell r="I724">
            <v>4.4483598321676254E-3</v>
          </cell>
        </row>
        <row r="725">
          <cell r="I725">
            <v>1.1863632389577106E-3</v>
          </cell>
        </row>
        <row r="726">
          <cell r="I726">
            <v>1.260965548135573E-2</v>
          </cell>
        </row>
        <row r="727">
          <cell r="I727">
            <v>1.0921325811068527E-3</v>
          </cell>
        </row>
        <row r="728">
          <cell r="I728">
            <v>120000</v>
          </cell>
        </row>
        <row r="729">
          <cell r="I729">
            <v>35201.627487431164</v>
          </cell>
        </row>
        <row r="730">
          <cell r="I730">
            <v>5802.9229278179409</v>
          </cell>
        </row>
        <row r="731">
          <cell r="I731">
            <v>9892.7307093290292</v>
          </cell>
        </row>
        <row r="732">
          <cell r="I732">
            <v>7.9693526495248079E-3</v>
          </cell>
        </row>
        <row r="733">
          <cell r="I733">
            <v>1.0000000002037268E-2</v>
          </cell>
        </row>
        <row r="734">
          <cell r="I734">
            <v>2.9418529902613955E-3</v>
          </cell>
        </row>
        <row r="735">
          <cell r="I735">
            <v>9.2910965395276435E-3</v>
          </cell>
        </row>
        <row r="736">
          <cell r="I736">
            <v>6189.22</v>
          </cell>
        </row>
        <row r="737">
          <cell r="I737">
            <v>4.3491732212714851E-3</v>
          </cell>
        </row>
        <row r="738">
          <cell r="I738">
            <v>1.7777047214622144E-3</v>
          </cell>
        </row>
        <row r="739">
          <cell r="I739">
            <v>31660.70419336039</v>
          </cell>
        </row>
        <row r="740">
          <cell r="I740">
            <v>4.963517563737696E-3</v>
          </cell>
        </row>
        <row r="741">
          <cell r="I741">
            <v>10788.121138229679</v>
          </cell>
        </row>
        <row r="742">
          <cell r="I742">
            <v>3.0684714001836255E-3</v>
          </cell>
        </row>
        <row r="743">
          <cell r="I743">
            <v>6.8767936172662303E-3</v>
          </cell>
        </row>
        <row r="744">
          <cell r="I744">
            <v>5901.45</v>
          </cell>
        </row>
        <row r="745">
          <cell r="I745">
            <v>4051.5561040055472</v>
          </cell>
        </row>
        <row r="746">
          <cell r="I746">
            <v>4.619428887963295E-3</v>
          </cell>
        </row>
        <row r="747">
          <cell r="I747">
            <v>1.0290822247043252E-2</v>
          </cell>
        </row>
        <row r="748">
          <cell r="I748">
            <v>26782.790457303054</v>
          </cell>
        </row>
        <row r="749">
          <cell r="I749">
            <v>46896.959999999999</v>
          </cell>
        </row>
        <row r="750">
          <cell r="I750">
            <v>8754.2266076888918</v>
          </cell>
        </row>
        <row r="751">
          <cell r="I751">
            <v>42635.697693618276</v>
          </cell>
        </row>
        <row r="752">
          <cell r="I752">
            <v>64134.061140950769</v>
          </cell>
        </row>
        <row r="753">
          <cell r="I753">
            <v>2.0456210731936153E-3</v>
          </cell>
        </row>
        <row r="754">
          <cell r="I754">
            <v>1.9961699945270084E-3</v>
          </cell>
        </row>
        <row r="755">
          <cell r="I755">
            <v>6280.4980368704855</v>
          </cell>
        </row>
        <row r="756">
          <cell r="I756">
            <v>55662.11</v>
          </cell>
        </row>
        <row r="757">
          <cell r="I757">
            <v>2.1517957538890187E-3</v>
          </cell>
        </row>
        <row r="758">
          <cell r="I758">
            <v>3.0124702898319811E-3</v>
          </cell>
        </row>
        <row r="759">
          <cell r="I759">
            <v>111000</v>
          </cell>
        </row>
        <row r="760">
          <cell r="I760">
            <v>4.2179234187642578E-3</v>
          </cell>
        </row>
        <row r="761">
          <cell r="I761">
            <v>2.2973148516030051E-3</v>
          </cell>
        </row>
        <row r="762">
          <cell r="I762">
            <v>302166.68</v>
          </cell>
        </row>
        <row r="763">
          <cell r="I763">
            <v>9.9473150476114824E-4</v>
          </cell>
        </row>
        <row r="764">
          <cell r="I764">
            <v>63.971137713437201</v>
          </cell>
        </row>
        <row r="765">
          <cell r="I765">
            <v>54784.6</v>
          </cell>
        </row>
        <row r="766">
          <cell r="I766">
            <v>1.1073015681176912E-2</v>
          </cell>
        </row>
        <row r="767">
          <cell r="I767">
            <v>8.8261395285371691E-4</v>
          </cell>
        </row>
        <row r="768">
          <cell r="I768">
            <v>4.4060905856895261E-3</v>
          </cell>
        </row>
        <row r="769">
          <cell r="I769">
            <v>57755.208200456458</v>
          </cell>
        </row>
        <row r="770">
          <cell r="I770">
            <v>60380.930000000168</v>
          </cell>
        </row>
        <row r="771">
          <cell r="I771">
            <v>20719.386621646088</v>
          </cell>
        </row>
        <row r="772">
          <cell r="I772">
            <v>3.2337170705432072E-4</v>
          </cell>
        </row>
        <row r="773">
          <cell r="I773">
            <v>37969.394555823535</v>
          </cell>
        </row>
        <row r="774">
          <cell r="I774">
            <v>2.2899321993463673E-3</v>
          </cell>
        </row>
        <row r="775">
          <cell r="I775">
            <v>4.2496027890592813E-4</v>
          </cell>
        </row>
        <row r="776">
          <cell r="I776">
            <v>26801.853240989141</v>
          </cell>
        </row>
        <row r="777">
          <cell r="I777">
            <v>44133.89</v>
          </cell>
        </row>
        <row r="778">
          <cell r="I778">
            <v>1.8570282263681293E-3</v>
          </cell>
        </row>
        <row r="779">
          <cell r="I779">
            <v>1.2056180094077718E-4</v>
          </cell>
        </row>
        <row r="780">
          <cell r="I780">
            <v>514.47</v>
          </cell>
        </row>
        <row r="781">
          <cell r="I781">
            <v>21380.21</v>
          </cell>
        </row>
        <row r="782">
          <cell r="I782">
            <v>9381.7773573616796</v>
          </cell>
        </row>
        <row r="783">
          <cell r="I783">
            <v>1026.3</v>
          </cell>
        </row>
        <row r="784">
          <cell r="I784">
            <v>198644.57811500266</v>
          </cell>
        </row>
        <row r="785">
          <cell r="I785">
            <v>3.2275464327540249E-3</v>
          </cell>
        </row>
        <row r="786">
          <cell r="I786">
            <v>9.3282020498008933E-4</v>
          </cell>
        </row>
        <row r="787">
          <cell r="I787">
            <v>554129.93000000005</v>
          </cell>
        </row>
        <row r="788">
          <cell r="I788">
            <v>5864.25</v>
          </cell>
        </row>
        <row r="789">
          <cell r="I789">
            <v>16236.77</v>
          </cell>
        </row>
        <row r="790">
          <cell r="I790">
            <v>32031.98</v>
          </cell>
        </row>
        <row r="791">
          <cell r="I791">
            <v>694.25</v>
          </cell>
        </row>
        <row r="792">
          <cell r="I792">
            <v>26488.29</v>
          </cell>
        </row>
        <row r="793">
          <cell r="I793">
            <v>5370.99</v>
          </cell>
        </row>
        <row r="794">
          <cell r="I794">
            <v>2472000</v>
          </cell>
        </row>
        <row r="795">
          <cell r="I795">
            <v>22276.959999999999</v>
          </cell>
        </row>
        <row r="796">
          <cell r="I796">
            <v>1322.52</v>
          </cell>
        </row>
        <row r="797">
          <cell r="I797">
            <v>14018.53</v>
          </cell>
        </row>
        <row r="798">
          <cell r="I798">
            <v>200000</v>
          </cell>
        </row>
        <row r="799">
          <cell r="I799">
            <v>3007.39</v>
          </cell>
        </row>
        <row r="800">
          <cell r="I800">
            <v>8340</v>
          </cell>
        </row>
        <row r="801">
          <cell r="I801">
            <v>14970.76</v>
          </cell>
        </row>
        <row r="802">
          <cell r="I802">
            <v>8821.74</v>
          </cell>
        </row>
        <row r="803">
          <cell r="I803">
            <v>52634.59</v>
          </cell>
        </row>
        <row r="804">
          <cell r="I804">
            <v>768532.57</v>
          </cell>
        </row>
        <row r="805">
          <cell r="I805">
            <v>180997.23</v>
          </cell>
        </row>
        <row r="806">
          <cell r="I806">
            <v>27800.99</v>
          </cell>
        </row>
        <row r="807">
          <cell r="I807">
            <v>395.73</v>
          </cell>
        </row>
        <row r="808">
          <cell r="I808">
            <v>269165.67</v>
          </cell>
        </row>
        <row r="809">
          <cell r="I809">
            <v>71478.03</v>
          </cell>
        </row>
        <row r="810">
          <cell r="I810">
            <v>15950.47</v>
          </cell>
        </row>
        <row r="811">
          <cell r="I811">
            <v>1323900</v>
          </cell>
        </row>
        <row r="812">
          <cell r="I812">
            <v>9026.1000000000058</v>
          </cell>
        </row>
        <row r="813">
          <cell r="I813">
            <v>2987.65</v>
          </cell>
        </row>
        <row r="814">
          <cell r="I814">
            <v>10311.02</v>
          </cell>
        </row>
        <row r="815">
          <cell r="I815">
            <v>20076.27</v>
          </cell>
        </row>
        <row r="816">
          <cell r="I816">
            <v>4842.51</v>
          </cell>
        </row>
        <row r="817">
          <cell r="I817">
            <v>9037.58</v>
          </cell>
        </row>
        <row r="818">
          <cell r="I818">
            <v>10203</v>
          </cell>
        </row>
        <row r="819">
          <cell r="I819">
            <v>49811.18</v>
          </cell>
        </row>
        <row r="820">
          <cell r="I820">
            <v>6620.69</v>
          </cell>
        </row>
        <row r="821">
          <cell r="I821">
            <v>15623.43</v>
          </cell>
        </row>
        <row r="822">
          <cell r="I822">
            <v>280288.55</v>
          </cell>
        </row>
        <row r="823">
          <cell r="I823">
            <v>80054.62</v>
          </cell>
        </row>
        <row r="824">
          <cell r="I824">
            <v>1293174.57</v>
          </cell>
        </row>
        <row r="825">
          <cell r="I825">
            <v>960027.92</v>
          </cell>
        </row>
        <row r="826">
          <cell r="I826">
            <v>27356.77</v>
          </cell>
        </row>
        <row r="827">
          <cell r="I827">
            <v>6405.8</v>
          </cell>
        </row>
        <row r="828">
          <cell r="I828">
            <v>17402.73</v>
          </cell>
        </row>
        <row r="829">
          <cell r="I829">
            <v>22806.79</v>
          </cell>
        </row>
        <row r="830">
          <cell r="I830">
            <v>21954.48</v>
          </cell>
        </row>
        <row r="831">
          <cell r="I831">
            <v>174400</v>
          </cell>
        </row>
        <row r="832">
          <cell r="I832">
            <v>34159.660000000003</v>
          </cell>
        </row>
        <row r="833">
          <cell r="I833">
            <v>16743.150000000001</v>
          </cell>
        </row>
        <row r="834">
          <cell r="I834">
            <v>1925.16</v>
          </cell>
        </row>
        <row r="835">
          <cell r="I835">
            <v>11910.79</v>
          </cell>
        </row>
        <row r="836">
          <cell r="I836">
            <v>200776.39</v>
          </cell>
        </row>
        <row r="837">
          <cell r="I837">
            <v>2451.69</v>
          </cell>
        </row>
        <row r="838">
          <cell r="I838">
            <v>10412.99</v>
          </cell>
        </row>
        <row r="839">
          <cell r="I839">
            <v>271750</v>
          </cell>
        </row>
        <row r="4896">
          <cell r="I4896">
            <v>0</v>
          </cell>
        </row>
        <row r="4897">
          <cell r="I4897">
            <v>0</v>
          </cell>
        </row>
        <row r="4898">
          <cell r="I4898">
            <v>0</v>
          </cell>
        </row>
        <row r="4899">
          <cell r="I4899">
            <v>0</v>
          </cell>
        </row>
        <row r="4900">
          <cell r="I4900">
            <v>0</v>
          </cell>
        </row>
        <row r="4901">
          <cell r="I4901">
            <v>0</v>
          </cell>
        </row>
        <row r="4902">
          <cell r="I4902">
            <v>0</v>
          </cell>
        </row>
        <row r="4903">
          <cell r="I4903">
            <v>0</v>
          </cell>
        </row>
        <row r="4904">
          <cell r="I4904">
            <v>0</v>
          </cell>
        </row>
        <row r="4905">
          <cell r="I4905">
            <v>0</v>
          </cell>
        </row>
        <row r="4906">
          <cell r="I4906">
            <v>0</v>
          </cell>
        </row>
        <row r="4907">
          <cell r="I4907">
            <v>0</v>
          </cell>
        </row>
        <row r="4908">
          <cell r="I4908">
            <v>0</v>
          </cell>
        </row>
        <row r="4909">
          <cell r="I4909">
            <v>0</v>
          </cell>
        </row>
        <row r="4910">
          <cell r="I4910">
            <v>0</v>
          </cell>
        </row>
        <row r="4911">
          <cell r="I4911">
            <v>0</v>
          </cell>
        </row>
        <row r="4912">
          <cell r="I4912">
            <v>0</v>
          </cell>
        </row>
        <row r="4913">
          <cell r="I4913">
            <v>0</v>
          </cell>
        </row>
        <row r="4914">
          <cell r="I4914">
            <v>0</v>
          </cell>
        </row>
        <row r="4915">
          <cell r="I4915">
            <v>0</v>
          </cell>
        </row>
        <row r="4916">
          <cell r="I4916">
            <v>0</v>
          </cell>
        </row>
        <row r="4917">
          <cell r="I4917">
            <v>0</v>
          </cell>
        </row>
        <row r="4918">
          <cell r="I4918">
            <v>0</v>
          </cell>
        </row>
        <row r="4919">
          <cell r="I4919">
            <v>0</v>
          </cell>
        </row>
        <row r="4920">
          <cell r="I4920">
            <v>0</v>
          </cell>
        </row>
        <row r="4921">
          <cell r="I4921">
            <v>0</v>
          </cell>
        </row>
        <row r="4922">
          <cell r="I4922">
            <v>0</v>
          </cell>
        </row>
        <row r="4923">
          <cell r="I4923">
            <v>0</v>
          </cell>
        </row>
        <row r="4924">
          <cell r="I4924">
            <v>0</v>
          </cell>
        </row>
        <row r="4925">
          <cell r="I4925">
            <v>0</v>
          </cell>
        </row>
        <row r="4926">
          <cell r="I4926">
            <v>0</v>
          </cell>
        </row>
        <row r="4927">
          <cell r="I4927">
            <v>0</v>
          </cell>
        </row>
        <row r="4928">
          <cell r="I4928">
            <v>0</v>
          </cell>
        </row>
        <row r="4929">
          <cell r="I4929">
            <v>0</v>
          </cell>
        </row>
        <row r="4930">
          <cell r="I4930">
            <v>0</v>
          </cell>
        </row>
        <row r="4931">
          <cell r="I4931">
            <v>0</v>
          </cell>
        </row>
        <row r="4932">
          <cell r="I4932">
            <v>0</v>
          </cell>
        </row>
        <row r="4933">
          <cell r="I4933">
            <v>0</v>
          </cell>
        </row>
        <row r="4934">
          <cell r="I4934">
            <v>0</v>
          </cell>
        </row>
        <row r="4935">
          <cell r="I4935">
            <v>0</v>
          </cell>
        </row>
        <row r="4936">
          <cell r="I4936">
            <v>0</v>
          </cell>
        </row>
        <row r="4937">
          <cell r="I4937">
            <v>0</v>
          </cell>
        </row>
        <row r="4938">
          <cell r="I4938">
            <v>0</v>
          </cell>
        </row>
        <row r="4939">
          <cell r="I4939">
            <v>0</v>
          </cell>
        </row>
        <row r="4940">
          <cell r="I4940">
            <v>0</v>
          </cell>
        </row>
        <row r="4941">
          <cell r="I4941">
            <v>0</v>
          </cell>
        </row>
        <row r="4942">
          <cell r="I4942">
            <v>0</v>
          </cell>
        </row>
        <row r="4943">
          <cell r="I4943">
            <v>0</v>
          </cell>
        </row>
        <row r="4944">
          <cell r="I4944">
            <v>0</v>
          </cell>
        </row>
        <row r="4945">
          <cell r="I4945">
            <v>0</v>
          </cell>
        </row>
        <row r="4946">
          <cell r="I4946">
            <v>0</v>
          </cell>
        </row>
        <row r="4947">
          <cell r="I4947">
            <v>0</v>
          </cell>
        </row>
        <row r="4948">
          <cell r="I4948">
            <v>0</v>
          </cell>
        </row>
        <row r="4949">
          <cell r="I4949">
            <v>0</v>
          </cell>
        </row>
        <row r="4950">
          <cell r="I4950">
            <v>0</v>
          </cell>
        </row>
        <row r="4951">
          <cell r="I4951">
            <v>0</v>
          </cell>
        </row>
        <row r="4952">
          <cell r="I4952">
            <v>0</v>
          </cell>
        </row>
        <row r="4953">
          <cell r="I4953">
            <v>0</v>
          </cell>
        </row>
        <row r="4954">
          <cell r="I4954">
            <v>0</v>
          </cell>
        </row>
        <row r="4955">
          <cell r="I4955">
            <v>0</v>
          </cell>
        </row>
        <row r="4956">
          <cell r="I4956">
            <v>0</v>
          </cell>
        </row>
        <row r="4957">
          <cell r="I4957">
            <v>0</v>
          </cell>
        </row>
        <row r="4958">
          <cell r="I4958">
            <v>0</v>
          </cell>
        </row>
        <row r="4959">
          <cell r="I4959">
            <v>0</v>
          </cell>
        </row>
        <row r="4960">
          <cell r="I4960">
            <v>0</v>
          </cell>
        </row>
        <row r="4961">
          <cell r="I4961">
            <v>0</v>
          </cell>
        </row>
        <row r="4962">
          <cell r="I4962">
            <v>0</v>
          </cell>
        </row>
        <row r="4963">
          <cell r="I4963">
            <v>0</v>
          </cell>
        </row>
        <row r="4964">
          <cell r="I4964">
            <v>0</v>
          </cell>
        </row>
        <row r="4965">
          <cell r="I4965">
            <v>0</v>
          </cell>
        </row>
        <row r="4966">
          <cell r="I4966">
            <v>0</v>
          </cell>
        </row>
        <row r="4967">
          <cell r="I4967">
            <v>0</v>
          </cell>
        </row>
        <row r="4968">
          <cell r="I4968">
            <v>0</v>
          </cell>
        </row>
        <row r="4969">
          <cell r="I4969">
            <v>0</v>
          </cell>
        </row>
        <row r="4970">
          <cell r="I4970">
            <v>0</v>
          </cell>
        </row>
        <row r="4971">
          <cell r="I4971">
            <v>0</v>
          </cell>
        </row>
        <row r="4972">
          <cell r="I4972">
            <v>0</v>
          </cell>
        </row>
        <row r="4973">
          <cell r="I4973">
            <v>0</v>
          </cell>
        </row>
        <row r="4974">
          <cell r="I4974">
            <v>0</v>
          </cell>
        </row>
        <row r="4975">
          <cell r="I4975">
            <v>0</v>
          </cell>
        </row>
        <row r="4976">
          <cell r="I4976">
            <v>0</v>
          </cell>
        </row>
        <row r="4977">
          <cell r="I4977">
            <v>0</v>
          </cell>
        </row>
        <row r="4978">
          <cell r="I4978">
            <v>0</v>
          </cell>
        </row>
        <row r="4979">
          <cell r="I4979">
            <v>0</v>
          </cell>
        </row>
        <row r="4980">
          <cell r="I4980">
            <v>0</v>
          </cell>
        </row>
        <row r="4981">
          <cell r="I4981">
            <v>0</v>
          </cell>
        </row>
        <row r="4982">
          <cell r="I4982">
            <v>0</v>
          </cell>
        </row>
        <row r="4983">
          <cell r="I4983">
            <v>0</v>
          </cell>
        </row>
        <row r="4984">
          <cell r="I4984">
            <v>0</v>
          </cell>
        </row>
        <row r="4985">
          <cell r="I4985">
            <v>0</v>
          </cell>
        </row>
        <row r="4986">
          <cell r="I4986">
            <v>0</v>
          </cell>
        </row>
        <row r="4987">
          <cell r="I4987">
            <v>0</v>
          </cell>
        </row>
        <row r="4988">
          <cell r="I4988">
            <v>0</v>
          </cell>
        </row>
        <row r="4989">
          <cell r="I4989">
            <v>0</v>
          </cell>
        </row>
        <row r="4990">
          <cell r="I4990">
            <v>0</v>
          </cell>
        </row>
        <row r="4991">
          <cell r="I4991">
            <v>0</v>
          </cell>
        </row>
        <row r="4992">
          <cell r="I4992">
            <v>0</v>
          </cell>
        </row>
        <row r="4993">
          <cell r="I4993">
            <v>0</v>
          </cell>
        </row>
        <row r="4994">
          <cell r="I4994">
            <v>0</v>
          </cell>
        </row>
        <row r="4995">
          <cell r="I4995">
            <v>0</v>
          </cell>
        </row>
        <row r="4996">
          <cell r="I4996">
            <v>0</v>
          </cell>
        </row>
        <row r="4997">
          <cell r="I4997">
            <v>0</v>
          </cell>
        </row>
        <row r="4998">
          <cell r="I4998">
            <v>0</v>
          </cell>
        </row>
        <row r="4999">
          <cell r="I4999">
            <v>0</v>
          </cell>
        </row>
        <row r="5000">
          <cell r="I5000">
            <v>0</v>
          </cell>
        </row>
        <row r="5001">
          <cell r="I5001">
            <v>0</v>
          </cell>
        </row>
        <row r="5002">
          <cell r="I5002">
            <v>0</v>
          </cell>
        </row>
        <row r="5003">
          <cell r="I5003">
            <v>0</v>
          </cell>
        </row>
        <row r="5004">
          <cell r="I5004">
            <v>0</v>
          </cell>
        </row>
        <row r="5005">
          <cell r="I5005">
            <v>0</v>
          </cell>
        </row>
        <row r="5006">
          <cell r="I5006">
            <v>0</v>
          </cell>
        </row>
        <row r="5007">
          <cell r="I5007">
            <v>0</v>
          </cell>
        </row>
        <row r="5008">
          <cell r="I5008">
            <v>0</v>
          </cell>
        </row>
        <row r="5009">
          <cell r="I5009">
            <v>0</v>
          </cell>
        </row>
        <row r="5010">
          <cell r="I5010">
            <v>0</v>
          </cell>
        </row>
        <row r="5011">
          <cell r="I5011">
            <v>0</v>
          </cell>
        </row>
        <row r="5012">
          <cell r="I5012">
            <v>0</v>
          </cell>
        </row>
        <row r="5013">
          <cell r="I5013">
            <v>0</v>
          </cell>
        </row>
        <row r="5014">
          <cell r="I5014">
            <v>0</v>
          </cell>
        </row>
        <row r="5015">
          <cell r="I5015">
            <v>0</v>
          </cell>
        </row>
        <row r="5016">
          <cell r="I5016">
            <v>0</v>
          </cell>
        </row>
        <row r="5017">
          <cell r="I5017">
            <v>0</v>
          </cell>
        </row>
        <row r="5018">
          <cell r="I5018">
            <v>0</v>
          </cell>
        </row>
        <row r="5019">
          <cell r="I5019">
            <v>0</v>
          </cell>
        </row>
        <row r="5020">
          <cell r="I5020">
            <v>0</v>
          </cell>
        </row>
        <row r="5021">
          <cell r="I5021">
            <v>0</v>
          </cell>
        </row>
        <row r="5022">
          <cell r="I5022">
            <v>0</v>
          </cell>
        </row>
        <row r="5023">
          <cell r="I5023">
            <v>0</v>
          </cell>
        </row>
        <row r="5024">
          <cell r="I5024">
            <v>0</v>
          </cell>
        </row>
        <row r="5025">
          <cell r="I5025">
            <v>0</v>
          </cell>
        </row>
        <row r="5026">
          <cell r="I5026">
            <v>0</v>
          </cell>
        </row>
        <row r="5027">
          <cell r="I5027">
            <v>0</v>
          </cell>
        </row>
        <row r="5028">
          <cell r="I5028">
            <v>0</v>
          </cell>
        </row>
        <row r="5029">
          <cell r="I5029">
            <v>0</v>
          </cell>
        </row>
        <row r="5030">
          <cell r="I5030">
            <v>0</v>
          </cell>
        </row>
        <row r="5031">
          <cell r="I5031">
            <v>0</v>
          </cell>
        </row>
        <row r="5032">
          <cell r="I5032">
            <v>0</v>
          </cell>
        </row>
        <row r="5033">
          <cell r="I5033">
            <v>0</v>
          </cell>
        </row>
        <row r="5034">
          <cell r="I5034">
            <v>0</v>
          </cell>
        </row>
        <row r="5035">
          <cell r="I5035">
            <v>0</v>
          </cell>
        </row>
        <row r="5036">
          <cell r="I5036">
            <v>0</v>
          </cell>
        </row>
        <row r="5037">
          <cell r="I5037">
            <v>0</v>
          </cell>
        </row>
        <row r="5038">
          <cell r="I5038">
            <v>0</v>
          </cell>
        </row>
        <row r="5039">
          <cell r="I5039">
            <v>0</v>
          </cell>
        </row>
        <row r="5040">
          <cell r="I5040">
            <v>0</v>
          </cell>
        </row>
        <row r="5041">
          <cell r="I5041">
            <v>0</v>
          </cell>
        </row>
        <row r="5042">
          <cell r="I5042">
            <v>0</v>
          </cell>
        </row>
        <row r="5043">
          <cell r="I5043">
            <v>0</v>
          </cell>
        </row>
        <row r="5044">
          <cell r="I5044">
            <v>0</v>
          </cell>
        </row>
        <row r="5045">
          <cell r="I5045">
            <v>0</v>
          </cell>
        </row>
        <row r="5046">
          <cell r="I5046">
            <v>0</v>
          </cell>
        </row>
        <row r="5047">
          <cell r="I5047">
            <v>0</v>
          </cell>
        </row>
        <row r="5048">
          <cell r="I5048">
            <v>0</v>
          </cell>
        </row>
        <row r="5049">
          <cell r="I5049">
            <v>0</v>
          </cell>
        </row>
        <row r="5050">
          <cell r="I5050">
            <v>0</v>
          </cell>
        </row>
        <row r="5051">
          <cell r="I5051">
            <v>0</v>
          </cell>
        </row>
        <row r="5052">
          <cell r="I5052">
            <v>0</v>
          </cell>
        </row>
        <row r="5053">
          <cell r="I5053">
            <v>0</v>
          </cell>
        </row>
        <row r="5054">
          <cell r="I5054">
            <v>0</v>
          </cell>
        </row>
        <row r="5055">
          <cell r="I5055">
            <v>0</v>
          </cell>
        </row>
        <row r="5056">
          <cell r="I5056">
            <v>0</v>
          </cell>
        </row>
        <row r="5057">
          <cell r="I5057">
            <v>0</v>
          </cell>
        </row>
        <row r="5058">
          <cell r="I5058">
            <v>0</v>
          </cell>
        </row>
        <row r="5059">
          <cell r="I5059">
            <v>0</v>
          </cell>
        </row>
        <row r="5060">
          <cell r="I5060">
            <v>0</v>
          </cell>
        </row>
        <row r="5061">
          <cell r="I5061">
            <v>0</v>
          </cell>
        </row>
        <row r="5062">
          <cell r="I5062">
            <v>0</v>
          </cell>
        </row>
        <row r="5063">
          <cell r="I5063">
            <v>0</v>
          </cell>
        </row>
        <row r="5064">
          <cell r="I5064">
            <v>0</v>
          </cell>
        </row>
        <row r="5065">
          <cell r="I5065">
            <v>0</v>
          </cell>
        </row>
        <row r="5066">
          <cell r="I5066">
            <v>0</v>
          </cell>
        </row>
        <row r="5067">
          <cell r="I5067">
            <v>0</v>
          </cell>
        </row>
        <row r="5068">
          <cell r="I5068">
            <v>0</v>
          </cell>
        </row>
        <row r="5069">
          <cell r="I5069">
            <v>0</v>
          </cell>
        </row>
        <row r="5070">
          <cell r="I5070">
            <v>0</v>
          </cell>
        </row>
        <row r="5071">
          <cell r="I5071">
            <v>0</v>
          </cell>
        </row>
        <row r="5072">
          <cell r="I5072">
            <v>0</v>
          </cell>
        </row>
        <row r="5073">
          <cell r="I5073">
            <v>0</v>
          </cell>
        </row>
        <row r="5074">
          <cell r="I5074">
            <v>0</v>
          </cell>
        </row>
        <row r="5075">
          <cell r="I5075">
            <v>0</v>
          </cell>
        </row>
        <row r="5076">
          <cell r="I5076">
            <v>0</v>
          </cell>
        </row>
        <row r="5077">
          <cell r="I5077">
            <v>0</v>
          </cell>
        </row>
        <row r="5078">
          <cell r="I5078">
            <v>0</v>
          </cell>
        </row>
        <row r="5079">
          <cell r="I5079">
            <v>0</v>
          </cell>
        </row>
        <row r="5080">
          <cell r="I5080">
            <v>0</v>
          </cell>
        </row>
        <row r="5081">
          <cell r="I5081">
            <v>0</v>
          </cell>
        </row>
        <row r="5082">
          <cell r="I5082">
            <v>0</v>
          </cell>
        </row>
        <row r="5083">
          <cell r="I5083">
            <v>0</v>
          </cell>
        </row>
        <row r="5084">
          <cell r="I5084">
            <v>0</v>
          </cell>
        </row>
        <row r="5085">
          <cell r="I5085">
            <v>0</v>
          </cell>
        </row>
        <row r="5086">
          <cell r="I5086">
            <v>0</v>
          </cell>
        </row>
        <row r="5087">
          <cell r="I5087">
            <v>0</v>
          </cell>
        </row>
        <row r="5088">
          <cell r="I5088">
            <v>0</v>
          </cell>
        </row>
        <row r="5089">
          <cell r="I5089">
            <v>0</v>
          </cell>
        </row>
        <row r="5090">
          <cell r="I5090">
            <v>0</v>
          </cell>
        </row>
        <row r="5091">
          <cell r="I5091">
            <v>0</v>
          </cell>
        </row>
        <row r="5092">
          <cell r="I5092">
            <v>0</v>
          </cell>
        </row>
        <row r="5093">
          <cell r="I5093">
            <v>0</v>
          </cell>
        </row>
        <row r="5094">
          <cell r="I5094">
            <v>0</v>
          </cell>
        </row>
        <row r="5095">
          <cell r="I5095">
            <v>0</v>
          </cell>
        </row>
        <row r="5096">
          <cell r="I5096">
            <v>0</v>
          </cell>
        </row>
        <row r="5097">
          <cell r="I5097">
            <v>0</v>
          </cell>
        </row>
        <row r="5098">
          <cell r="I5098">
            <v>0</v>
          </cell>
        </row>
        <row r="5099">
          <cell r="I5099">
            <v>0</v>
          </cell>
        </row>
        <row r="5100">
          <cell r="I5100">
            <v>0</v>
          </cell>
        </row>
        <row r="5101">
          <cell r="I5101">
            <v>0</v>
          </cell>
        </row>
        <row r="5102">
          <cell r="I5102">
            <v>0</v>
          </cell>
        </row>
        <row r="5103">
          <cell r="I5103">
            <v>0</v>
          </cell>
        </row>
        <row r="5104">
          <cell r="I5104">
            <v>0</v>
          </cell>
        </row>
        <row r="5105">
          <cell r="I5105">
            <v>0</v>
          </cell>
        </row>
        <row r="5106">
          <cell r="I5106">
            <v>0</v>
          </cell>
        </row>
        <row r="5107">
          <cell r="I5107">
            <v>0</v>
          </cell>
        </row>
        <row r="5108">
          <cell r="I5108">
            <v>0</v>
          </cell>
        </row>
        <row r="5109">
          <cell r="I5109">
            <v>0</v>
          </cell>
        </row>
        <row r="5110">
          <cell r="I5110">
            <v>0</v>
          </cell>
        </row>
        <row r="5111">
          <cell r="I5111">
            <v>0</v>
          </cell>
        </row>
        <row r="5112">
          <cell r="I5112">
            <v>0</v>
          </cell>
        </row>
        <row r="5113">
          <cell r="I5113">
            <v>0</v>
          </cell>
        </row>
        <row r="5114">
          <cell r="I5114">
            <v>0</v>
          </cell>
        </row>
        <row r="5115">
          <cell r="I5115">
            <v>0</v>
          </cell>
        </row>
        <row r="5116">
          <cell r="I5116">
            <v>0</v>
          </cell>
        </row>
        <row r="5117">
          <cell r="I5117">
            <v>0</v>
          </cell>
        </row>
        <row r="5118">
          <cell r="I5118">
            <v>0</v>
          </cell>
        </row>
        <row r="5119">
          <cell r="I5119">
            <v>0</v>
          </cell>
        </row>
        <row r="5120">
          <cell r="I5120">
            <v>0</v>
          </cell>
        </row>
        <row r="5121">
          <cell r="I5121">
            <v>0</v>
          </cell>
        </row>
        <row r="5122">
          <cell r="I5122">
            <v>0</v>
          </cell>
        </row>
        <row r="5123">
          <cell r="I5123">
            <v>0</v>
          </cell>
        </row>
        <row r="5124">
          <cell r="I5124">
            <v>0</v>
          </cell>
        </row>
        <row r="5125">
          <cell r="I5125">
            <v>0</v>
          </cell>
        </row>
        <row r="5126">
          <cell r="I5126">
            <v>0</v>
          </cell>
        </row>
        <row r="5127">
          <cell r="I5127">
            <v>0</v>
          </cell>
        </row>
        <row r="5128">
          <cell r="I5128">
            <v>0</v>
          </cell>
        </row>
        <row r="5129">
          <cell r="I5129">
            <v>0</v>
          </cell>
        </row>
        <row r="5130">
          <cell r="I5130">
            <v>0</v>
          </cell>
        </row>
        <row r="5131">
          <cell r="I5131">
            <v>0</v>
          </cell>
        </row>
        <row r="5132">
          <cell r="I5132">
            <v>0</v>
          </cell>
        </row>
        <row r="5133">
          <cell r="I5133">
            <v>0</v>
          </cell>
        </row>
        <row r="5134">
          <cell r="I5134">
            <v>0</v>
          </cell>
        </row>
        <row r="5135">
          <cell r="I5135">
            <v>0</v>
          </cell>
        </row>
        <row r="5136">
          <cell r="I5136">
            <v>0</v>
          </cell>
        </row>
        <row r="5137">
          <cell r="I5137">
            <v>0</v>
          </cell>
        </row>
        <row r="5138">
          <cell r="I5138">
            <v>0</v>
          </cell>
        </row>
        <row r="5139">
          <cell r="I5139">
            <v>0</v>
          </cell>
        </row>
        <row r="5140">
          <cell r="I5140">
            <v>0</v>
          </cell>
        </row>
        <row r="5141">
          <cell r="I5141">
            <v>0</v>
          </cell>
        </row>
        <row r="5142">
          <cell r="I5142">
            <v>0</v>
          </cell>
        </row>
        <row r="5143">
          <cell r="I5143">
            <v>0</v>
          </cell>
        </row>
        <row r="5144">
          <cell r="I5144">
            <v>0</v>
          </cell>
        </row>
        <row r="5145">
          <cell r="I5145">
            <v>0</v>
          </cell>
        </row>
        <row r="5146">
          <cell r="I5146">
            <v>0</v>
          </cell>
        </row>
        <row r="5147">
          <cell r="I5147">
            <v>0</v>
          </cell>
        </row>
        <row r="5148">
          <cell r="I5148">
            <v>0</v>
          </cell>
        </row>
        <row r="5149">
          <cell r="I5149">
            <v>0</v>
          </cell>
        </row>
        <row r="5150">
          <cell r="I5150">
            <v>0</v>
          </cell>
        </row>
        <row r="5151">
          <cell r="I5151">
            <v>0</v>
          </cell>
        </row>
        <row r="5152">
          <cell r="I5152">
            <v>0</v>
          </cell>
        </row>
        <row r="5153">
          <cell r="I5153">
            <v>0</v>
          </cell>
        </row>
        <row r="5154">
          <cell r="I5154">
            <v>0</v>
          </cell>
        </row>
        <row r="5155">
          <cell r="I5155">
            <v>0</v>
          </cell>
        </row>
        <row r="5156">
          <cell r="I5156">
            <v>0</v>
          </cell>
        </row>
        <row r="5157">
          <cell r="I5157">
            <v>0</v>
          </cell>
        </row>
        <row r="5158">
          <cell r="I5158">
            <v>0</v>
          </cell>
        </row>
        <row r="5159">
          <cell r="I5159">
            <v>0</v>
          </cell>
        </row>
        <row r="5160">
          <cell r="I5160">
            <v>0</v>
          </cell>
        </row>
        <row r="5161">
          <cell r="I5161">
            <v>0</v>
          </cell>
        </row>
        <row r="5162">
          <cell r="I5162">
            <v>0</v>
          </cell>
        </row>
        <row r="5163">
          <cell r="I5163">
            <v>0</v>
          </cell>
        </row>
        <row r="5164">
          <cell r="I5164">
            <v>0</v>
          </cell>
        </row>
        <row r="5165">
          <cell r="I5165">
            <v>0</v>
          </cell>
        </row>
        <row r="5166">
          <cell r="I5166">
            <v>0</v>
          </cell>
        </row>
        <row r="5167">
          <cell r="I5167">
            <v>0</v>
          </cell>
        </row>
        <row r="5168">
          <cell r="I5168">
            <v>0</v>
          </cell>
        </row>
        <row r="5169">
          <cell r="I5169">
            <v>0</v>
          </cell>
        </row>
        <row r="5170">
          <cell r="I5170">
            <v>0</v>
          </cell>
        </row>
        <row r="5171">
          <cell r="I5171">
            <v>0</v>
          </cell>
        </row>
        <row r="5172">
          <cell r="I5172">
            <v>0</v>
          </cell>
        </row>
        <row r="5173">
          <cell r="I5173">
            <v>0</v>
          </cell>
        </row>
        <row r="5174">
          <cell r="I5174">
            <v>0</v>
          </cell>
        </row>
        <row r="5175">
          <cell r="I5175">
            <v>0</v>
          </cell>
        </row>
        <row r="5176">
          <cell r="I5176">
            <v>0</v>
          </cell>
        </row>
        <row r="5177">
          <cell r="I5177">
            <v>0</v>
          </cell>
        </row>
        <row r="5178">
          <cell r="I5178">
            <v>0</v>
          </cell>
        </row>
        <row r="5179">
          <cell r="I5179">
            <v>0</v>
          </cell>
        </row>
        <row r="5180">
          <cell r="I5180">
            <v>0</v>
          </cell>
        </row>
        <row r="5181">
          <cell r="I5181">
            <v>0</v>
          </cell>
        </row>
        <row r="5182">
          <cell r="I5182">
            <v>0</v>
          </cell>
        </row>
        <row r="5183">
          <cell r="I5183">
            <v>0</v>
          </cell>
        </row>
        <row r="5184">
          <cell r="I5184">
            <v>0</v>
          </cell>
        </row>
        <row r="5185">
          <cell r="I5185">
            <v>0</v>
          </cell>
        </row>
        <row r="5186">
          <cell r="I5186">
            <v>0</v>
          </cell>
        </row>
        <row r="5187">
          <cell r="I5187">
            <v>0</v>
          </cell>
        </row>
        <row r="5188">
          <cell r="I5188">
            <v>0</v>
          </cell>
        </row>
        <row r="5189">
          <cell r="I5189">
            <v>0</v>
          </cell>
        </row>
        <row r="5190">
          <cell r="I5190">
            <v>0</v>
          </cell>
        </row>
        <row r="5191">
          <cell r="I5191">
            <v>0</v>
          </cell>
        </row>
        <row r="5192">
          <cell r="I5192">
            <v>0</v>
          </cell>
        </row>
        <row r="5193">
          <cell r="I5193">
            <v>0</v>
          </cell>
        </row>
        <row r="5194">
          <cell r="I5194">
            <v>0</v>
          </cell>
        </row>
        <row r="5195">
          <cell r="I5195">
            <v>0</v>
          </cell>
        </row>
        <row r="5196">
          <cell r="I5196">
            <v>0</v>
          </cell>
        </row>
        <row r="5197">
          <cell r="I5197">
            <v>0</v>
          </cell>
        </row>
        <row r="5198">
          <cell r="I5198">
            <v>0</v>
          </cell>
        </row>
        <row r="5199">
          <cell r="I5199">
            <v>0</v>
          </cell>
        </row>
        <row r="5200">
          <cell r="I5200">
            <v>0</v>
          </cell>
        </row>
        <row r="5201">
          <cell r="I5201">
            <v>0</v>
          </cell>
        </row>
        <row r="5202">
          <cell r="I5202">
            <v>0</v>
          </cell>
        </row>
        <row r="5203">
          <cell r="I5203">
            <v>0</v>
          </cell>
        </row>
        <row r="5204">
          <cell r="I5204">
            <v>0</v>
          </cell>
        </row>
        <row r="5205">
          <cell r="I5205">
            <v>0</v>
          </cell>
        </row>
        <row r="5206">
          <cell r="I5206">
            <v>0</v>
          </cell>
        </row>
        <row r="5207">
          <cell r="I5207">
            <v>0</v>
          </cell>
        </row>
        <row r="5208">
          <cell r="I5208">
            <v>0</v>
          </cell>
        </row>
        <row r="5209">
          <cell r="I5209">
            <v>0</v>
          </cell>
        </row>
        <row r="5210">
          <cell r="I5210">
            <v>0</v>
          </cell>
        </row>
        <row r="5211">
          <cell r="I5211">
            <v>0</v>
          </cell>
        </row>
        <row r="5212">
          <cell r="I5212">
            <v>0</v>
          </cell>
        </row>
        <row r="5213">
          <cell r="I5213">
            <v>0</v>
          </cell>
        </row>
        <row r="5214">
          <cell r="I5214">
            <v>0</v>
          </cell>
        </row>
        <row r="5215">
          <cell r="I5215">
            <v>0</v>
          </cell>
        </row>
        <row r="5216">
          <cell r="I5216">
            <v>0</v>
          </cell>
        </row>
        <row r="5217">
          <cell r="I5217">
            <v>0</v>
          </cell>
        </row>
        <row r="5218">
          <cell r="I5218">
            <v>0</v>
          </cell>
        </row>
        <row r="5219">
          <cell r="I5219">
            <v>0</v>
          </cell>
        </row>
        <row r="5220">
          <cell r="I5220">
            <v>0</v>
          </cell>
        </row>
        <row r="5221">
          <cell r="I5221">
            <v>0</v>
          </cell>
        </row>
        <row r="5222">
          <cell r="I5222">
            <v>0</v>
          </cell>
        </row>
        <row r="5223">
          <cell r="I5223">
            <v>0</v>
          </cell>
        </row>
        <row r="5224">
          <cell r="I5224">
            <v>0</v>
          </cell>
        </row>
        <row r="5225">
          <cell r="I5225">
            <v>0</v>
          </cell>
        </row>
        <row r="5226">
          <cell r="I5226">
            <v>0</v>
          </cell>
        </row>
        <row r="5227">
          <cell r="I5227">
            <v>0</v>
          </cell>
        </row>
        <row r="5228">
          <cell r="I5228">
            <v>0</v>
          </cell>
        </row>
        <row r="5229">
          <cell r="I5229">
            <v>0</v>
          </cell>
        </row>
        <row r="5230">
          <cell r="I5230">
            <v>0</v>
          </cell>
        </row>
        <row r="5231">
          <cell r="I5231">
            <v>0</v>
          </cell>
        </row>
        <row r="5232">
          <cell r="I5232">
            <v>0</v>
          </cell>
        </row>
        <row r="5233">
          <cell r="I5233">
            <v>0</v>
          </cell>
        </row>
        <row r="5234">
          <cell r="I5234">
            <v>0</v>
          </cell>
        </row>
        <row r="5235">
          <cell r="I5235">
            <v>0</v>
          </cell>
        </row>
        <row r="5236">
          <cell r="I5236">
            <v>0</v>
          </cell>
        </row>
        <row r="5237">
          <cell r="I5237">
            <v>0</v>
          </cell>
        </row>
        <row r="5238">
          <cell r="I5238">
            <v>0</v>
          </cell>
        </row>
        <row r="5239">
          <cell r="I5239">
            <v>0</v>
          </cell>
        </row>
        <row r="5240">
          <cell r="I5240">
            <v>0</v>
          </cell>
        </row>
        <row r="5241">
          <cell r="I5241">
            <v>0</v>
          </cell>
        </row>
        <row r="5242">
          <cell r="I5242">
            <v>0</v>
          </cell>
        </row>
        <row r="5243">
          <cell r="I5243">
            <v>0</v>
          </cell>
        </row>
        <row r="5244">
          <cell r="I5244">
            <v>0</v>
          </cell>
        </row>
        <row r="5245">
          <cell r="I5245">
            <v>0</v>
          </cell>
        </row>
        <row r="5246">
          <cell r="I5246">
            <v>0</v>
          </cell>
        </row>
        <row r="5247">
          <cell r="I5247">
            <v>0</v>
          </cell>
        </row>
        <row r="5248">
          <cell r="I5248">
            <v>0</v>
          </cell>
        </row>
        <row r="5249">
          <cell r="I5249">
            <v>0</v>
          </cell>
        </row>
        <row r="5250">
          <cell r="I5250">
            <v>0</v>
          </cell>
        </row>
        <row r="5251">
          <cell r="I5251">
            <v>0</v>
          </cell>
        </row>
        <row r="5252">
          <cell r="I5252">
            <v>0</v>
          </cell>
        </row>
        <row r="5253">
          <cell r="I5253">
            <v>0</v>
          </cell>
        </row>
        <row r="5254">
          <cell r="I5254">
            <v>0</v>
          </cell>
        </row>
        <row r="5255">
          <cell r="I5255">
            <v>0</v>
          </cell>
        </row>
        <row r="5256">
          <cell r="I5256">
            <v>0</v>
          </cell>
        </row>
        <row r="5257">
          <cell r="I5257">
            <v>0</v>
          </cell>
        </row>
        <row r="5258">
          <cell r="I5258">
            <v>0</v>
          </cell>
        </row>
        <row r="5259">
          <cell r="I5259">
            <v>0</v>
          </cell>
        </row>
        <row r="5260">
          <cell r="I5260">
            <v>0</v>
          </cell>
        </row>
        <row r="5261">
          <cell r="I5261">
            <v>0</v>
          </cell>
        </row>
        <row r="5262">
          <cell r="I5262">
            <v>0</v>
          </cell>
        </row>
        <row r="5263">
          <cell r="I5263">
            <v>0</v>
          </cell>
        </row>
        <row r="5264">
          <cell r="I5264">
            <v>0</v>
          </cell>
        </row>
        <row r="5265">
          <cell r="I5265">
            <v>0</v>
          </cell>
        </row>
        <row r="5266">
          <cell r="I5266">
            <v>0</v>
          </cell>
        </row>
        <row r="5267">
          <cell r="I5267">
            <v>0</v>
          </cell>
        </row>
        <row r="5268">
          <cell r="I5268">
            <v>0</v>
          </cell>
        </row>
        <row r="5269">
          <cell r="I5269">
            <v>0</v>
          </cell>
        </row>
        <row r="5270">
          <cell r="I5270">
            <v>0</v>
          </cell>
        </row>
        <row r="5271">
          <cell r="I5271">
            <v>0</v>
          </cell>
        </row>
        <row r="5272">
          <cell r="I5272">
            <v>0</v>
          </cell>
        </row>
        <row r="5273">
          <cell r="I5273">
            <v>0</v>
          </cell>
        </row>
        <row r="5274">
          <cell r="I5274">
            <v>0</v>
          </cell>
        </row>
        <row r="5275">
          <cell r="I5275">
            <v>0</v>
          </cell>
        </row>
        <row r="5276">
          <cell r="I5276">
            <v>0</v>
          </cell>
        </row>
        <row r="5277">
          <cell r="I5277">
            <v>0</v>
          </cell>
        </row>
        <row r="5278">
          <cell r="I5278">
            <v>0</v>
          </cell>
        </row>
        <row r="5279">
          <cell r="I5279">
            <v>0</v>
          </cell>
        </row>
        <row r="5280">
          <cell r="I5280">
            <v>0</v>
          </cell>
        </row>
        <row r="5281">
          <cell r="I5281">
            <v>0</v>
          </cell>
        </row>
        <row r="5282">
          <cell r="I5282">
            <v>0</v>
          </cell>
        </row>
        <row r="5283">
          <cell r="I5283">
            <v>0</v>
          </cell>
        </row>
        <row r="5284">
          <cell r="I5284">
            <v>0</v>
          </cell>
        </row>
        <row r="5285">
          <cell r="I5285">
            <v>0</v>
          </cell>
        </row>
        <row r="5286">
          <cell r="I5286">
            <v>0</v>
          </cell>
        </row>
        <row r="5287">
          <cell r="I5287">
            <v>0</v>
          </cell>
        </row>
        <row r="5288">
          <cell r="I5288">
            <v>0</v>
          </cell>
        </row>
        <row r="5289">
          <cell r="I5289">
            <v>0</v>
          </cell>
        </row>
        <row r="5290">
          <cell r="I5290">
            <v>0</v>
          </cell>
        </row>
        <row r="5291">
          <cell r="I5291">
            <v>0</v>
          </cell>
        </row>
        <row r="5292">
          <cell r="I5292">
            <v>0</v>
          </cell>
        </row>
        <row r="5293">
          <cell r="I5293">
            <v>0</v>
          </cell>
        </row>
        <row r="5294">
          <cell r="I5294">
            <v>0</v>
          </cell>
        </row>
        <row r="5295">
          <cell r="I5295">
            <v>0</v>
          </cell>
        </row>
        <row r="5296">
          <cell r="I5296">
            <v>0</v>
          </cell>
        </row>
        <row r="5297">
          <cell r="I5297">
            <v>0</v>
          </cell>
        </row>
        <row r="5298">
          <cell r="I5298">
            <v>0</v>
          </cell>
        </row>
        <row r="5299">
          <cell r="I5299">
            <v>0</v>
          </cell>
        </row>
        <row r="5300">
          <cell r="I5300">
            <v>0</v>
          </cell>
        </row>
        <row r="5301">
          <cell r="I5301">
            <v>0</v>
          </cell>
        </row>
        <row r="5302">
          <cell r="I5302">
            <v>0</v>
          </cell>
        </row>
        <row r="5303">
          <cell r="I5303">
            <v>0</v>
          </cell>
        </row>
        <row r="5304">
          <cell r="I5304">
            <v>0</v>
          </cell>
        </row>
        <row r="5305">
          <cell r="I5305">
            <v>0</v>
          </cell>
        </row>
        <row r="5306">
          <cell r="I5306">
            <v>0</v>
          </cell>
        </row>
        <row r="5307">
          <cell r="I5307">
            <v>0</v>
          </cell>
        </row>
        <row r="5308">
          <cell r="I5308">
            <v>0</v>
          </cell>
        </row>
        <row r="5309">
          <cell r="I5309">
            <v>0</v>
          </cell>
        </row>
        <row r="5310">
          <cell r="I5310">
            <v>0</v>
          </cell>
        </row>
        <row r="5311">
          <cell r="I5311">
            <v>0</v>
          </cell>
        </row>
        <row r="5312">
          <cell r="I5312">
            <v>0</v>
          </cell>
        </row>
        <row r="5313">
          <cell r="I5313">
            <v>0</v>
          </cell>
        </row>
        <row r="5314">
          <cell r="I5314">
            <v>0</v>
          </cell>
        </row>
        <row r="5315">
          <cell r="I5315">
            <v>0</v>
          </cell>
        </row>
        <row r="5316">
          <cell r="I5316">
            <v>0</v>
          </cell>
        </row>
        <row r="5317">
          <cell r="I5317">
            <v>0</v>
          </cell>
        </row>
        <row r="5318">
          <cell r="I5318">
            <v>0</v>
          </cell>
        </row>
        <row r="5319">
          <cell r="I5319">
            <v>0</v>
          </cell>
        </row>
        <row r="5320">
          <cell r="I5320">
            <v>9.0949470177292824E-13</v>
          </cell>
        </row>
        <row r="5321">
          <cell r="I5321">
            <v>9.0949470177292824E-13</v>
          </cell>
        </row>
        <row r="5322">
          <cell r="I5322">
            <v>1.8189894035458565E-12</v>
          </cell>
        </row>
        <row r="5323">
          <cell r="I5323">
            <v>1.8189894035458565E-12</v>
          </cell>
        </row>
        <row r="5324">
          <cell r="I5324">
            <v>1.8189894035458565E-12</v>
          </cell>
        </row>
        <row r="5325">
          <cell r="I5325">
            <v>1.8189894035458565E-12</v>
          </cell>
        </row>
        <row r="5326">
          <cell r="I5326">
            <v>2.2737367544323206E-12</v>
          </cell>
        </row>
        <row r="5327">
          <cell r="I5327">
            <v>3.637978807091713E-12</v>
          </cell>
        </row>
        <row r="5328">
          <cell r="I5328">
            <v>3.637978807091713E-12</v>
          </cell>
        </row>
        <row r="5329">
          <cell r="I5329">
            <v>3.637978807091713E-12</v>
          </cell>
        </row>
        <row r="5330">
          <cell r="I5330">
            <v>3.637978807091713E-12</v>
          </cell>
        </row>
        <row r="5331">
          <cell r="I5331">
            <v>3.637978807091713E-12</v>
          </cell>
        </row>
        <row r="5332">
          <cell r="I5332">
            <v>3.637978807091713E-12</v>
          </cell>
        </row>
        <row r="5333">
          <cell r="I5333">
            <v>3.637978807091713E-12</v>
          </cell>
        </row>
        <row r="5334">
          <cell r="I5334">
            <v>7.2759576141834259E-12</v>
          </cell>
        </row>
        <row r="5335">
          <cell r="I5335">
            <v>7.2759576141834259E-12</v>
          </cell>
        </row>
        <row r="5336">
          <cell r="I5336">
            <v>7.2759576141834259E-12</v>
          </cell>
        </row>
        <row r="5337">
          <cell r="I5337">
            <v>7.2759576141834259E-12</v>
          </cell>
        </row>
        <row r="5338">
          <cell r="I5338">
            <v>7.2759576141834259E-12</v>
          </cell>
        </row>
        <row r="5339">
          <cell r="I5339">
            <v>7.2759576141834259E-12</v>
          </cell>
        </row>
        <row r="5340">
          <cell r="I5340">
            <v>7.2759576141834259E-12</v>
          </cell>
        </row>
        <row r="5341">
          <cell r="I5341">
            <v>7.2759576141834259E-12</v>
          </cell>
        </row>
        <row r="5342">
          <cell r="I5342">
            <v>7.2759576141834259E-12</v>
          </cell>
        </row>
        <row r="5343">
          <cell r="I5343">
            <v>7.2759576141834259E-12</v>
          </cell>
        </row>
        <row r="5344">
          <cell r="I5344">
            <v>1.0004441719502211E-11</v>
          </cell>
        </row>
        <row r="5345">
          <cell r="I5345">
            <v>1.0913936421275139E-11</v>
          </cell>
        </row>
        <row r="5346">
          <cell r="I5346">
            <v>1.4551915228366852E-11</v>
          </cell>
        </row>
        <row r="5347">
          <cell r="I5347">
            <v>1.4551915228366852E-11</v>
          </cell>
        </row>
        <row r="5348">
          <cell r="I5348">
            <v>1.4551915228366852E-11</v>
          </cell>
        </row>
        <row r="5349">
          <cell r="I5349">
            <v>1.4551915228366852E-11</v>
          </cell>
        </row>
        <row r="5350">
          <cell r="I5350">
            <v>1.4551915228366852E-11</v>
          </cell>
        </row>
        <row r="5351">
          <cell r="I5351">
            <v>1.4551915228366852E-11</v>
          </cell>
        </row>
        <row r="5352">
          <cell r="I5352">
            <v>1.4551915228366852E-11</v>
          </cell>
        </row>
        <row r="5353">
          <cell r="I5353">
            <v>1.4551915228366852E-11</v>
          </cell>
        </row>
        <row r="5354">
          <cell r="I5354">
            <v>1.4551915228366852E-11</v>
          </cell>
        </row>
        <row r="5355">
          <cell r="I5355">
            <v>1.4551915228366852E-11</v>
          </cell>
        </row>
        <row r="5356">
          <cell r="I5356">
            <v>1.4551915228366852E-11</v>
          </cell>
        </row>
        <row r="5357">
          <cell r="I5357">
            <v>1.4551915228366852E-11</v>
          </cell>
        </row>
        <row r="5358">
          <cell r="I5358">
            <v>2.9103830456733704E-11</v>
          </cell>
        </row>
        <row r="5359">
          <cell r="I5359">
            <v>2.9103830456733704E-11</v>
          </cell>
        </row>
        <row r="5360">
          <cell r="I5360">
            <v>3.637978807091713E-11</v>
          </cell>
        </row>
        <row r="5361">
          <cell r="I5361">
            <v>1.255102688446641E-10</v>
          </cell>
        </row>
        <row r="5362">
          <cell r="I5362">
            <v>1.6007106751203537E-10</v>
          </cell>
        </row>
        <row r="5363">
          <cell r="I5363">
            <v>2.3283064365386963E-10</v>
          </cell>
        </row>
        <row r="5364">
          <cell r="I5364">
            <v>4.6566128730773926E-10</v>
          </cell>
        </row>
        <row r="5365">
          <cell r="I5365">
            <v>9.3132257461547852E-10</v>
          </cell>
        </row>
        <row r="5366">
          <cell r="I5366">
            <v>1.1140803690068424E-4</v>
          </cell>
        </row>
        <row r="5367">
          <cell r="I5367">
            <v>3.9422028930857778E-4</v>
          </cell>
        </row>
        <row r="5368">
          <cell r="I5368">
            <v>3.9743073284626007E-4</v>
          </cell>
        </row>
        <row r="5369">
          <cell r="I5369">
            <v>4.0296927909366786E-4</v>
          </cell>
        </row>
        <row r="5370">
          <cell r="I5370">
            <v>5.8827994507737458E-4</v>
          </cell>
        </row>
        <row r="5371">
          <cell r="I5371">
            <v>7.3147311559296213E-4</v>
          </cell>
        </row>
        <row r="5372">
          <cell r="I5372">
            <v>7.3314167093485594E-4</v>
          </cell>
        </row>
        <row r="5373">
          <cell r="I5373">
            <v>8.5429097089217976E-4</v>
          </cell>
        </row>
        <row r="5374">
          <cell r="I5374">
            <v>9.1014384815935045E-4</v>
          </cell>
        </row>
        <row r="5375">
          <cell r="I5375">
            <v>9.6423414652235806E-4</v>
          </cell>
        </row>
        <row r="5376">
          <cell r="I5376">
            <v>1.0128048834303627E-3</v>
          </cell>
        </row>
        <row r="5377">
          <cell r="I5377">
            <v>1.1314288713037968E-3</v>
          </cell>
        </row>
        <row r="5378">
          <cell r="I5378">
            <v>1.3605355925392359E-3</v>
          </cell>
        </row>
        <row r="5379">
          <cell r="I5379">
            <v>1.4262193290051073E-3</v>
          </cell>
        </row>
        <row r="5380">
          <cell r="I5380">
            <v>1.440088602976175E-3</v>
          </cell>
        </row>
        <row r="5381">
          <cell r="I5381">
            <v>1.4717250305693597E-3</v>
          </cell>
        </row>
        <row r="5382">
          <cell r="I5382">
            <v>1.6233802307397127E-3</v>
          </cell>
        </row>
        <row r="5383">
          <cell r="I5383">
            <v>1.6972532612271607E-3</v>
          </cell>
        </row>
        <row r="5384">
          <cell r="I5384">
            <v>1.7587198526598513E-3</v>
          </cell>
        </row>
        <row r="5385">
          <cell r="I5385">
            <v>1.7853451718110591E-3</v>
          </cell>
        </row>
        <row r="5386">
          <cell r="I5386">
            <v>1.835548049712088E-3</v>
          </cell>
        </row>
        <row r="5387">
          <cell r="I5387">
            <v>1.8386123119853437E-3</v>
          </cell>
        </row>
        <row r="5388">
          <cell r="I5388">
            <v>1.8849973566830158E-3</v>
          </cell>
        </row>
        <row r="5389">
          <cell r="I5389">
            <v>1.9631295144790784E-3</v>
          </cell>
        </row>
        <row r="5390">
          <cell r="I5390">
            <v>2.3063817352522165E-3</v>
          </cell>
        </row>
        <row r="5391">
          <cell r="I5391">
            <v>2.3959190584719181E-3</v>
          </cell>
        </row>
        <row r="5392">
          <cell r="I5392">
            <v>2.5678742676973343E-3</v>
          </cell>
        </row>
        <row r="5393">
          <cell r="I5393">
            <v>2.6003642378782388E-3</v>
          </cell>
        </row>
        <row r="5394">
          <cell r="I5394">
            <v>2.6426383210491622E-3</v>
          </cell>
        </row>
        <row r="5395">
          <cell r="I5395">
            <v>2.7614307182375342E-3</v>
          </cell>
        </row>
        <row r="5396">
          <cell r="I5396">
            <v>2.9525337740778923E-3</v>
          </cell>
        </row>
        <row r="5397">
          <cell r="I5397">
            <v>3.063470998313278E-3</v>
          </cell>
        </row>
        <row r="5398">
          <cell r="I5398">
            <v>3.1415659177582711E-3</v>
          </cell>
        </row>
        <row r="5399">
          <cell r="I5399">
            <v>3.3124415203928947E-3</v>
          </cell>
        </row>
        <row r="5400">
          <cell r="I5400">
            <v>3.3783539111027494E-3</v>
          </cell>
        </row>
        <row r="5401">
          <cell r="I5401">
            <v>3.3833015477284789E-3</v>
          </cell>
        </row>
        <row r="5402">
          <cell r="I5402">
            <v>3.3923111077456269E-3</v>
          </cell>
        </row>
        <row r="5403">
          <cell r="I5403">
            <v>3.4077607124345377E-3</v>
          </cell>
        </row>
        <row r="5404">
          <cell r="I5404">
            <v>3.409119675779948E-3</v>
          </cell>
        </row>
        <row r="5405">
          <cell r="I5405">
            <v>3.4987571780220605E-3</v>
          </cell>
        </row>
        <row r="5406">
          <cell r="I5406">
            <v>3.6518736305879429E-3</v>
          </cell>
        </row>
        <row r="5407">
          <cell r="I5407">
            <v>3.7056803703308105E-3</v>
          </cell>
        </row>
        <row r="5408">
          <cell r="I5408">
            <v>3.7227670109132305E-3</v>
          </cell>
        </row>
        <row r="5409">
          <cell r="I5409">
            <v>3.8959944504313171E-3</v>
          </cell>
        </row>
        <row r="5410">
          <cell r="I5410">
            <v>3.9865972066763788E-3</v>
          </cell>
        </row>
        <row r="5411">
          <cell r="I5411">
            <v>4.119169432669878E-3</v>
          </cell>
        </row>
        <row r="5412">
          <cell r="I5412">
            <v>4.2037169332616031E-3</v>
          </cell>
        </row>
        <row r="5413">
          <cell r="I5413">
            <v>4.2900052576442249E-3</v>
          </cell>
        </row>
        <row r="5414">
          <cell r="I5414">
            <v>4.3048912193626165E-3</v>
          </cell>
        </row>
        <row r="5415">
          <cell r="I5415">
            <v>4.3674393091350794E-3</v>
          </cell>
        </row>
        <row r="5416">
          <cell r="I5416">
            <v>4.4293856772128493E-3</v>
          </cell>
        </row>
        <row r="5417">
          <cell r="I5417">
            <v>4.4980153033975512E-3</v>
          </cell>
        </row>
        <row r="5418">
          <cell r="I5418">
            <v>4.7074656176846474E-3</v>
          </cell>
        </row>
        <row r="5419">
          <cell r="I5419">
            <v>4.7728752542752773E-3</v>
          </cell>
        </row>
        <row r="5420">
          <cell r="I5420">
            <v>4.8791102599352598E-3</v>
          </cell>
        </row>
        <row r="5421">
          <cell r="I5421">
            <v>4.9340000332449563E-3</v>
          </cell>
        </row>
        <row r="5422">
          <cell r="I5422">
            <v>5.1768869161605835E-3</v>
          </cell>
        </row>
        <row r="5423">
          <cell r="I5423">
            <v>5.2965681097703055E-3</v>
          </cell>
        </row>
        <row r="5424">
          <cell r="I5424">
            <v>5.4894749500817852E-3</v>
          </cell>
        </row>
        <row r="5425">
          <cell r="I5425">
            <v>6.5294481755699962E-3</v>
          </cell>
        </row>
        <row r="5426">
          <cell r="I5426">
            <v>7.0721820593462326E-3</v>
          </cell>
        </row>
        <row r="5427">
          <cell r="I5427">
            <v>7.3974921251647174E-3</v>
          </cell>
        </row>
        <row r="5428">
          <cell r="I5428">
            <v>7.4571868171915412E-3</v>
          </cell>
        </row>
        <row r="5429">
          <cell r="I5429">
            <v>8.2226407248526812E-3</v>
          </cell>
        </row>
        <row r="5430">
          <cell r="I5430">
            <v>8.5583782929461449E-3</v>
          </cell>
        </row>
        <row r="5431">
          <cell r="I5431">
            <v>8.6776469834148884E-3</v>
          </cell>
        </row>
        <row r="5432">
          <cell r="I5432">
            <v>9.7896079532802105E-3</v>
          </cell>
        </row>
        <row r="5433">
          <cell r="I5433">
            <v>9.9999997582926881E-3</v>
          </cell>
        </row>
        <row r="5434">
          <cell r="I5434">
            <v>9.9999997764825821E-3</v>
          </cell>
        </row>
        <row r="5435">
          <cell r="I5435">
            <v>9.9999997764825821E-3</v>
          </cell>
        </row>
        <row r="5436">
          <cell r="I5436">
            <v>9.9999997764825821E-3</v>
          </cell>
        </row>
        <row r="5437">
          <cell r="I5437">
            <v>9.9999999438296072E-3</v>
          </cell>
        </row>
        <row r="5438">
          <cell r="I5438">
            <v>9.9999999511055648E-3</v>
          </cell>
        </row>
        <row r="5439">
          <cell r="I5439">
            <v>9.9999999802093953E-3</v>
          </cell>
        </row>
        <row r="5440">
          <cell r="I5440">
            <v>9.9999999802093953E-3</v>
          </cell>
        </row>
        <row r="5441">
          <cell r="I5441">
            <v>9.9999999802093953E-3</v>
          </cell>
        </row>
        <row r="5442">
          <cell r="I5442">
            <v>9.9999999874853529E-3</v>
          </cell>
        </row>
        <row r="5443">
          <cell r="I5443">
            <v>9.9999999947613105E-3</v>
          </cell>
        </row>
        <row r="5444">
          <cell r="I5444">
            <v>9.9999999947613105E-3</v>
          </cell>
        </row>
        <row r="5445">
          <cell r="I5445">
            <v>9.9999999947613105E-3</v>
          </cell>
        </row>
        <row r="5446">
          <cell r="I5446">
            <v>9.9999999947613105E-3</v>
          </cell>
        </row>
        <row r="5447">
          <cell r="I5447">
            <v>9.9999999947613105E-3</v>
          </cell>
        </row>
        <row r="5448">
          <cell r="I5448">
            <v>9.9999999947613105E-3</v>
          </cell>
        </row>
        <row r="5449">
          <cell r="I5449">
            <v>9.9999999947613105E-3</v>
          </cell>
        </row>
        <row r="5450">
          <cell r="I5450">
            <v>9.9999999947613105E-3</v>
          </cell>
        </row>
        <row r="5451">
          <cell r="I5451">
            <v>9.9999999947613105E-3</v>
          </cell>
        </row>
        <row r="5452">
          <cell r="I5452">
            <v>9.9999999947613105E-3</v>
          </cell>
        </row>
        <row r="5453">
          <cell r="I5453">
            <v>9.9999999947613105E-3</v>
          </cell>
        </row>
        <row r="5454">
          <cell r="I5454">
            <v>9.9999999947613105E-3</v>
          </cell>
        </row>
        <row r="5455">
          <cell r="I5455">
            <v>9.9999999947613105E-3</v>
          </cell>
        </row>
        <row r="5456">
          <cell r="I5456">
            <v>9.9999999947613105E-3</v>
          </cell>
        </row>
        <row r="5457">
          <cell r="I5457">
            <v>9.9999999947613105E-3</v>
          </cell>
        </row>
        <row r="5458">
          <cell r="I5458">
            <v>9.9999999947613105E-3</v>
          </cell>
        </row>
        <row r="5459">
          <cell r="I5459">
            <v>9.9999999947613105E-3</v>
          </cell>
        </row>
        <row r="5460">
          <cell r="I5460">
            <v>9.9999999947613105E-3</v>
          </cell>
        </row>
        <row r="5461">
          <cell r="I5461">
            <v>9.9999999947613105E-3</v>
          </cell>
        </row>
        <row r="5462">
          <cell r="I5462">
            <v>9.9999999983992893E-3</v>
          </cell>
        </row>
        <row r="5463">
          <cell r="I5463">
            <v>9.9999999983992893E-3</v>
          </cell>
        </row>
        <row r="5464">
          <cell r="I5464">
            <v>0.01</v>
          </cell>
        </row>
        <row r="5465">
          <cell r="I5465">
            <v>0.01</v>
          </cell>
        </row>
        <row r="5466">
          <cell r="I5466">
            <v>0.01</v>
          </cell>
        </row>
        <row r="5467">
          <cell r="I5467">
            <v>0.01</v>
          </cell>
        </row>
        <row r="5468">
          <cell r="I5468">
            <v>0.01</v>
          </cell>
        </row>
        <row r="5469">
          <cell r="I5469">
            <v>0.01</v>
          </cell>
        </row>
        <row r="5470">
          <cell r="I5470">
            <v>0.01</v>
          </cell>
        </row>
        <row r="5471">
          <cell r="I5471">
            <v>1.0000000000218279E-2</v>
          </cell>
        </row>
        <row r="5472">
          <cell r="I5472">
            <v>1.0000000000218279E-2</v>
          </cell>
        </row>
        <row r="5473">
          <cell r="I5473">
            <v>1.0000000000218279E-2</v>
          </cell>
        </row>
        <row r="5474">
          <cell r="I5474">
            <v>1.0000000000218279E-2</v>
          </cell>
        </row>
        <row r="5475">
          <cell r="I5475">
            <v>1.0000000000218279E-2</v>
          </cell>
        </row>
        <row r="5476">
          <cell r="I5476">
            <v>1.0000000000218279E-2</v>
          </cell>
        </row>
        <row r="5477">
          <cell r="I5477">
            <v>1.0000000001809894E-2</v>
          </cell>
        </row>
        <row r="5478">
          <cell r="I5478">
            <v>1.0000000002037268E-2</v>
          </cell>
        </row>
        <row r="5479">
          <cell r="I5479">
            <v>1.0000000002037268E-2</v>
          </cell>
        </row>
        <row r="5480">
          <cell r="I5480">
            <v>1.0000000002037268E-2</v>
          </cell>
        </row>
        <row r="5481">
          <cell r="I5481">
            <v>1.0000000002037268E-2</v>
          </cell>
        </row>
        <row r="5482">
          <cell r="I5482">
            <v>1.0000000002037268E-2</v>
          </cell>
        </row>
        <row r="5483">
          <cell r="I5483">
            <v>1.0000000002037268E-2</v>
          </cell>
        </row>
        <row r="5484">
          <cell r="I5484">
            <v>1.0000000002037268E-2</v>
          </cell>
        </row>
        <row r="5485">
          <cell r="I5485">
            <v>1.0000000002037268E-2</v>
          </cell>
        </row>
        <row r="5486">
          <cell r="I5486">
            <v>1.0000000002037268E-2</v>
          </cell>
        </row>
        <row r="5487">
          <cell r="I5487">
            <v>1.0000000002037268E-2</v>
          </cell>
        </row>
        <row r="5488">
          <cell r="I5488">
            <v>1.0000000002037268E-2</v>
          </cell>
        </row>
        <row r="5489">
          <cell r="I5489">
            <v>1.0000000002037268E-2</v>
          </cell>
        </row>
        <row r="5490">
          <cell r="I5490">
            <v>1.0000000002037268E-2</v>
          </cell>
        </row>
        <row r="5491">
          <cell r="I5491">
            <v>1.0000000002037268E-2</v>
          </cell>
        </row>
        <row r="5492">
          <cell r="I5492">
            <v>1.0000000002037268E-2</v>
          </cell>
        </row>
        <row r="5493">
          <cell r="I5493">
            <v>1.0000000002037268E-2</v>
          </cell>
        </row>
        <row r="5494">
          <cell r="I5494">
            <v>1.0000000009313226E-2</v>
          </cell>
        </row>
        <row r="5495">
          <cell r="I5495">
            <v>1.0000000009313226E-2</v>
          </cell>
        </row>
        <row r="5496">
          <cell r="I5496">
            <v>1.0000000009313226E-2</v>
          </cell>
        </row>
        <row r="5497">
          <cell r="I5497">
            <v>1.0000000009313226E-2</v>
          </cell>
        </row>
        <row r="5498">
          <cell r="I5498">
            <v>1.0000000009313226E-2</v>
          </cell>
        </row>
        <row r="5499">
          <cell r="I5499">
            <v>1.0000000009313226E-2</v>
          </cell>
        </row>
        <row r="5500">
          <cell r="I5500">
            <v>1.0000000009313226E-2</v>
          </cell>
        </row>
        <row r="5501">
          <cell r="I5501">
            <v>1.0000000009313226E-2</v>
          </cell>
        </row>
        <row r="5502">
          <cell r="I5502">
            <v>1.0000000009313226E-2</v>
          </cell>
        </row>
        <row r="5503">
          <cell r="I5503">
            <v>1.0000000009313226E-2</v>
          </cell>
        </row>
        <row r="5504">
          <cell r="I5504">
            <v>1.0000000009313226E-2</v>
          </cell>
        </row>
        <row r="5505">
          <cell r="I5505">
            <v>1.0000000009313226E-2</v>
          </cell>
        </row>
        <row r="5506">
          <cell r="I5506">
            <v>1.0000000009313226E-2</v>
          </cell>
        </row>
        <row r="5507">
          <cell r="I5507">
            <v>1.0000000009313226E-2</v>
          </cell>
        </row>
        <row r="5508">
          <cell r="I5508">
            <v>1.0000000009313226E-2</v>
          </cell>
        </row>
        <row r="5509">
          <cell r="I5509">
            <v>1.0000000009313226E-2</v>
          </cell>
        </row>
        <row r="5510">
          <cell r="I5510">
            <v>1.0000000009313226E-2</v>
          </cell>
        </row>
        <row r="5511">
          <cell r="I5511">
            <v>1.0000000009313226E-2</v>
          </cell>
        </row>
        <row r="5512">
          <cell r="I5512">
            <v>1.0000000009313226E-2</v>
          </cell>
        </row>
        <row r="5513">
          <cell r="I5513">
            <v>1.0000000009313226E-2</v>
          </cell>
        </row>
        <row r="5514">
          <cell r="I5514">
            <v>1.0000000009313226E-2</v>
          </cell>
        </row>
        <row r="5515">
          <cell r="I5515">
            <v>1.0000000009313226E-2</v>
          </cell>
        </row>
        <row r="5516">
          <cell r="I5516">
            <v>1.0000000009313226E-2</v>
          </cell>
        </row>
        <row r="5517">
          <cell r="I5517">
            <v>1.0000000009313226E-2</v>
          </cell>
        </row>
        <row r="5518">
          <cell r="I5518">
            <v>1.0000000009313226E-2</v>
          </cell>
        </row>
        <row r="5519">
          <cell r="I5519">
            <v>1.0000000009313226E-2</v>
          </cell>
        </row>
        <row r="5520">
          <cell r="I5520">
            <v>1.0000000009313226E-2</v>
          </cell>
        </row>
        <row r="5521">
          <cell r="I5521">
            <v>1.0000000009313226E-2</v>
          </cell>
        </row>
        <row r="5522">
          <cell r="I5522">
            <v>1.0000000009313226E-2</v>
          </cell>
        </row>
        <row r="5523">
          <cell r="I5523">
            <v>1.0000000009313226E-2</v>
          </cell>
        </row>
        <row r="5524">
          <cell r="I5524">
            <v>1.0000000009313226E-2</v>
          </cell>
        </row>
        <row r="5525">
          <cell r="I5525">
            <v>1.0000000038417056E-2</v>
          </cell>
        </row>
        <row r="5526">
          <cell r="I5526">
            <v>1.0000000125728548E-2</v>
          </cell>
        </row>
        <row r="5527">
          <cell r="I5527">
            <v>1.0146078217076138E-2</v>
          </cell>
        </row>
        <row r="5528">
          <cell r="I5528">
            <v>1.0639184110914357E-2</v>
          </cell>
        </row>
        <row r="5529">
          <cell r="I5529">
            <v>1.0728361114161089E-2</v>
          </cell>
        </row>
        <row r="5530">
          <cell r="I5530">
            <v>1.1067772321439406E-2</v>
          </cell>
        </row>
        <row r="5531">
          <cell r="I5531">
            <v>1.1506397713674232E-2</v>
          </cell>
        </row>
        <row r="5532">
          <cell r="I5532">
            <v>1.1697584763169289E-2</v>
          </cell>
        </row>
        <row r="5533">
          <cell r="I5533">
            <v>1.1993524953140877E-2</v>
          </cell>
        </row>
        <row r="5534">
          <cell r="I5534">
            <v>1.2080008404154796E-2</v>
          </cell>
        </row>
        <row r="5535">
          <cell r="I5535">
            <v>1.2262623466085643E-2</v>
          </cell>
        </row>
        <row r="5536">
          <cell r="I5536">
            <v>1.2324373063165694E-2</v>
          </cell>
        </row>
        <row r="5537">
          <cell r="I5537">
            <v>1.246331533184275E-2</v>
          </cell>
        </row>
        <row r="5538">
          <cell r="I5538">
            <v>1.2512568835518323E-2</v>
          </cell>
        </row>
        <row r="5539">
          <cell r="I5539">
            <v>1.2762261645548278E-2</v>
          </cell>
        </row>
        <row r="5540">
          <cell r="I5540">
            <v>1.281034605926834E-2</v>
          </cell>
        </row>
        <row r="5541">
          <cell r="I5541">
            <v>1.2815662659704685E-2</v>
          </cell>
        </row>
        <row r="5542">
          <cell r="I5542">
            <v>1.2874971303972416E-2</v>
          </cell>
        </row>
        <row r="5543">
          <cell r="I5543">
            <v>1.3145992008503526E-2</v>
          </cell>
        </row>
        <row r="5544">
          <cell r="I5544">
            <v>1.345153681904776E-2</v>
          </cell>
        </row>
        <row r="5545">
          <cell r="I5545">
            <v>1.3516276178961562E-2</v>
          </cell>
        </row>
        <row r="5546">
          <cell r="I5546">
            <v>1.3807986339088529E-2</v>
          </cell>
        </row>
        <row r="5547">
          <cell r="I5547">
            <v>1.4231203545932658E-2</v>
          </cell>
        </row>
        <row r="5548">
          <cell r="I5548">
            <v>1.4282588846981525E-2</v>
          </cell>
        </row>
        <row r="5549">
          <cell r="I5549">
            <v>1.4322391216410324E-2</v>
          </cell>
        </row>
        <row r="5550">
          <cell r="I5550">
            <v>1.4468966401182115E-2</v>
          </cell>
        </row>
        <row r="5551">
          <cell r="I5551">
            <v>1.5444176468008664E-2</v>
          </cell>
        </row>
        <row r="5552">
          <cell r="I5552">
            <v>1.5751295592053793E-2</v>
          </cell>
        </row>
        <row r="5553">
          <cell r="I5553">
            <v>1.7365142935886979E-2</v>
          </cell>
        </row>
        <row r="5554">
          <cell r="I5554">
            <v>1.9475795328617096E-2</v>
          </cell>
        </row>
        <row r="5555">
          <cell r="I5555">
            <v>1.9836715204291977E-2</v>
          </cell>
        </row>
        <row r="5556">
          <cell r="I5556">
            <v>1.999999990221113E-2</v>
          </cell>
        </row>
        <row r="5557">
          <cell r="I5557">
            <v>1.9999999989522621E-2</v>
          </cell>
        </row>
        <row r="5558">
          <cell r="I5558">
            <v>1.9999999989522621E-2</v>
          </cell>
        </row>
        <row r="5559">
          <cell r="I5559">
            <v>1.9999999996798579E-2</v>
          </cell>
        </row>
        <row r="5560">
          <cell r="I5560">
            <v>0.02</v>
          </cell>
        </row>
        <row r="5561">
          <cell r="I5561">
            <v>0.02</v>
          </cell>
        </row>
        <row r="5562">
          <cell r="I5562">
            <v>0.02</v>
          </cell>
        </row>
        <row r="5563">
          <cell r="I5563">
            <v>0.02</v>
          </cell>
        </row>
        <row r="5564">
          <cell r="I5564">
            <v>0.02</v>
          </cell>
        </row>
        <row r="5565">
          <cell r="I5565">
            <v>2.0000000018626451E-2</v>
          </cell>
        </row>
        <row r="5566">
          <cell r="I5566">
            <v>2.3301560519030318E-2</v>
          </cell>
        </row>
        <row r="5567">
          <cell r="I5567">
            <v>3.5082901129499078E-2</v>
          </cell>
        </row>
        <row r="5568">
          <cell r="I5568">
            <v>0.09</v>
          </cell>
        </row>
        <row r="5569">
          <cell r="I5569">
            <v>0.14004983007907867</v>
          </cell>
        </row>
        <row r="5570">
          <cell r="I5570">
            <v>0.27</v>
          </cell>
        </row>
        <row r="5571">
          <cell r="I5571">
            <v>0.33</v>
          </cell>
        </row>
        <row r="5572">
          <cell r="I5572">
            <v>1</v>
          </cell>
        </row>
        <row r="5573">
          <cell r="I5573">
            <v>1</v>
          </cell>
        </row>
        <row r="5574">
          <cell r="I5574">
            <v>55</v>
          </cell>
        </row>
        <row r="5575">
          <cell r="I5575">
            <v>113.50999999999476</v>
          </cell>
        </row>
        <row r="5576">
          <cell r="I5576">
            <v>117.85</v>
          </cell>
        </row>
        <row r="5577">
          <cell r="I5577">
            <v>248.0599999999904</v>
          </cell>
        </row>
        <row r="5578">
          <cell r="I5578">
            <v>369.71999999998661</v>
          </cell>
        </row>
        <row r="5579">
          <cell r="I5579">
            <v>379.65</v>
          </cell>
        </row>
        <row r="5580">
          <cell r="I5580">
            <v>628.72000000000116</v>
          </cell>
        </row>
        <row r="5581">
          <cell r="I5581">
            <v>634.29999999999995</v>
          </cell>
        </row>
        <row r="5582">
          <cell r="I5582">
            <v>660.13000000000102</v>
          </cell>
        </row>
        <row r="5583">
          <cell r="I5583">
            <v>1031.6199999999999</v>
          </cell>
        </row>
        <row r="5584">
          <cell r="I5584">
            <v>1125.49</v>
          </cell>
        </row>
        <row r="5585">
          <cell r="I5585">
            <v>1299.99</v>
          </cell>
        </row>
        <row r="5586">
          <cell r="I5586">
            <v>1395.2399999999907</v>
          </cell>
        </row>
        <row r="5587">
          <cell r="I5587">
            <v>1412.6772756692808</v>
          </cell>
        </row>
        <row r="5588">
          <cell r="I5588">
            <v>1432.73</v>
          </cell>
        </row>
        <row r="5589">
          <cell r="I5589">
            <v>1527.74</v>
          </cell>
        </row>
        <row r="5590">
          <cell r="I5590">
            <v>1597.01</v>
          </cell>
        </row>
        <row r="5591">
          <cell r="I5591">
            <v>1740.86</v>
          </cell>
        </row>
        <row r="5592">
          <cell r="I5592">
            <v>1828.92</v>
          </cell>
        </row>
        <row r="5593">
          <cell r="I5593">
            <v>1965.38</v>
          </cell>
        </row>
        <row r="5594">
          <cell r="I5594">
            <v>2039.7</v>
          </cell>
        </row>
        <row r="5595">
          <cell r="I5595">
            <v>2153.88</v>
          </cell>
        </row>
        <row r="5596">
          <cell r="I5596">
            <v>2358.25</v>
          </cell>
        </row>
        <row r="5597">
          <cell r="I5597">
            <v>2601.59</v>
          </cell>
        </row>
        <row r="5598">
          <cell r="I5598">
            <v>2636.85</v>
          </cell>
        </row>
        <row r="5599">
          <cell r="I5599">
            <v>2714.73</v>
          </cell>
        </row>
        <row r="5600">
          <cell r="I5600">
            <v>2891.3</v>
          </cell>
        </row>
        <row r="5601">
          <cell r="I5601">
            <v>3320.89</v>
          </cell>
        </row>
        <row r="5602">
          <cell r="I5602">
            <v>3400.98</v>
          </cell>
        </row>
        <row r="5603">
          <cell r="I5603">
            <v>3466.0099999999948</v>
          </cell>
        </row>
        <row r="5604">
          <cell r="I5604">
            <v>3488.71</v>
          </cell>
        </row>
        <row r="5605">
          <cell r="I5605">
            <v>3731.55</v>
          </cell>
        </row>
        <row r="5606">
          <cell r="I5606">
            <v>3743.38</v>
          </cell>
        </row>
        <row r="5607">
          <cell r="I5607">
            <v>3758.5100000000093</v>
          </cell>
        </row>
        <row r="5608">
          <cell r="I5608">
            <v>3794.8000000000175</v>
          </cell>
        </row>
        <row r="5609">
          <cell r="I5609">
            <v>3800.429999999993</v>
          </cell>
        </row>
        <row r="5610">
          <cell r="I5610">
            <v>4132.13</v>
          </cell>
        </row>
        <row r="5611">
          <cell r="I5611">
            <v>4163.29</v>
          </cell>
        </row>
        <row r="5612">
          <cell r="I5612">
            <v>4532.67</v>
          </cell>
        </row>
        <row r="5613">
          <cell r="I5613">
            <v>4594.41</v>
          </cell>
        </row>
        <row r="5614">
          <cell r="I5614">
            <v>4750.38</v>
          </cell>
        </row>
        <row r="5615">
          <cell r="I5615">
            <v>4995.8599999999997</v>
          </cell>
        </row>
        <row r="5616">
          <cell r="I5616">
            <v>5194.0200000000004</v>
          </cell>
        </row>
        <row r="5617">
          <cell r="I5617">
            <v>5211.47</v>
          </cell>
        </row>
        <row r="5618">
          <cell r="I5618">
            <v>5291.5</v>
          </cell>
        </row>
        <row r="5619">
          <cell r="I5619">
            <v>5418.05</v>
          </cell>
        </row>
        <row r="5620">
          <cell r="I5620">
            <v>5650</v>
          </cell>
        </row>
        <row r="5621">
          <cell r="I5621">
            <v>5696.26</v>
          </cell>
        </row>
        <row r="5622">
          <cell r="I5622">
            <v>5780.31</v>
          </cell>
        </row>
        <row r="5623">
          <cell r="I5623">
            <v>5781.13</v>
          </cell>
        </row>
        <row r="5624">
          <cell r="I5624">
            <v>5922.19</v>
          </cell>
        </row>
        <row r="5625">
          <cell r="I5625">
            <v>6065.31</v>
          </cell>
        </row>
        <row r="5626">
          <cell r="I5626">
            <v>6101.73</v>
          </cell>
        </row>
        <row r="5627">
          <cell r="I5627">
            <v>6225.36</v>
          </cell>
        </row>
        <row r="5628">
          <cell r="I5628">
            <v>6300.0099999999802</v>
          </cell>
        </row>
        <row r="5629">
          <cell r="I5629">
            <v>6572.2</v>
          </cell>
        </row>
        <row r="5630">
          <cell r="I5630">
            <v>6975.03</v>
          </cell>
        </row>
        <row r="5631">
          <cell r="I5631">
            <v>7006.28</v>
          </cell>
        </row>
        <row r="5632">
          <cell r="I5632">
            <v>7031.5799999999872</v>
          </cell>
        </row>
        <row r="5633">
          <cell r="I5633">
            <v>7376.1499999999942</v>
          </cell>
        </row>
        <row r="5634">
          <cell r="I5634">
            <v>7640.2000000000116</v>
          </cell>
        </row>
        <row r="5635">
          <cell r="I5635">
            <v>8112.53</v>
          </cell>
        </row>
        <row r="5636">
          <cell r="I5636">
            <v>8115.76</v>
          </cell>
        </row>
        <row r="5637">
          <cell r="I5637">
            <v>8160.24</v>
          </cell>
        </row>
        <row r="5638">
          <cell r="I5638">
            <v>8395.23</v>
          </cell>
        </row>
        <row r="5639">
          <cell r="I5639">
            <v>8858.9</v>
          </cell>
        </row>
        <row r="5640">
          <cell r="I5640">
            <v>8860.5</v>
          </cell>
        </row>
        <row r="5641">
          <cell r="I5641">
            <v>8942.1499999999651</v>
          </cell>
        </row>
        <row r="5642">
          <cell r="I5642">
            <v>9179.86</v>
          </cell>
        </row>
        <row r="5643">
          <cell r="I5643">
            <v>9625.06</v>
          </cell>
        </row>
        <row r="5644">
          <cell r="I5644">
            <v>9823.16</v>
          </cell>
        </row>
        <row r="5645">
          <cell r="I5645">
            <v>9991.67</v>
          </cell>
        </row>
        <row r="5646">
          <cell r="I5646">
            <v>10232.1</v>
          </cell>
        </row>
        <row r="5647">
          <cell r="I5647">
            <v>10522.46</v>
          </cell>
        </row>
        <row r="5648">
          <cell r="I5648">
            <v>10895.77</v>
          </cell>
        </row>
        <row r="5649">
          <cell r="I5649">
            <v>11296.31</v>
          </cell>
        </row>
        <row r="5650">
          <cell r="I5650">
            <v>11764.35</v>
          </cell>
        </row>
        <row r="5651">
          <cell r="I5651">
            <v>11786.42</v>
          </cell>
        </row>
        <row r="5652">
          <cell r="I5652">
            <v>12019.37</v>
          </cell>
        </row>
        <row r="5653">
          <cell r="I5653">
            <v>12420.18</v>
          </cell>
        </row>
        <row r="5654">
          <cell r="I5654">
            <v>12485.26</v>
          </cell>
        </row>
        <row r="5655">
          <cell r="I5655">
            <v>12488.59</v>
          </cell>
        </row>
        <row r="5656">
          <cell r="I5656">
            <v>12537.94</v>
          </cell>
        </row>
        <row r="5657">
          <cell r="I5657">
            <v>12900.6</v>
          </cell>
        </row>
        <row r="5658">
          <cell r="I5658">
            <v>13081.32</v>
          </cell>
        </row>
        <row r="5659">
          <cell r="I5659">
            <v>13384.69</v>
          </cell>
        </row>
        <row r="5660">
          <cell r="I5660">
            <v>13711.11</v>
          </cell>
        </row>
        <row r="5661">
          <cell r="I5661">
            <v>13738.13</v>
          </cell>
        </row>
        <row r="5662">
          <cell r="I5662">
            <v>13999.29</v>
          </cell>
        </row>
        <row r="5663">
          <cell r="I5663">
            <v>14181.352460185764</v>
          </cell>
        </row>
        <row r="5664">
          <cell r="I5664">
            <v>14288.44</v>
          </cell>
        </row>
        <row r="5665">
          <cell r="I5665">
            <v>14429.49</v>
          </cell>
        </row>
        <row r="5666">
          <cell r="I5666">
            <v>14877.7</v>
          </cell>
        </row>
        <row r="5667">
          <cell r="I5667">
            <v>15033.55</v>
          </cell>
        </row>
        <row r="5668">
          <cell r="I5668">
            <v>15284.5</v>
          </cell>
        </row>
        <row r="5669">
          <cell r="I5669">
            <v>15536.46</v>
          </cell>
        </row>
        <row r="5670">
          <cell r="I5670">
            <v>15543.95</v>
          </cell>
        </row>
        <row r="5671">
          <cell r="I5671">
            <v>16014.55</v>
          </cell>
        </row>
        <row r="5672">
          <cell r="I5672">
            <v>16424.509999999998</v>
          </cell>
        </row>
        <row r="5673">
          <cell r="I5673">
            <v>16571.479999999865</v>
          </cell>
        </row>
        <row r="5674">
          <cell r="I5674">
            <v>16975.77</v>
          </cell>
        </row>
        <row r="5675">
          <cell r="I5675">
            <v>17294.97</v>
          </cell>
        </row>
        <row r="5676">
          <cell r="I5676">
            <v>17331.64</v>
          </cell>
        </row>
        <row r="5677">
          <cell r="I5677">
            <v>17802.25</v>
          </cell>
        </row>
        <row r="5678">
          <cell r="I5678">
            <v>18024.990000000002</v>
          </cell>
        </row>
        <row r="5679">
          <cell r="I5679">
            <v>18291.289542696963</v>
          </cell>
        </row>
        <row r="5680">
          <cell r="I5680">
            <v>19617.72</v>
          </cell>
        </row>
        <row r="5681">
          <cell r="I5681">
            <v>19911.47</v>
          </cell>
        </row>
        <row r="5682">
          <cell r="I5682">
            <v>20093.748208250981</v>
          </cell>
        </row>
        <row r="5683">
          <cell r="I5683">
            <v>20536.029999999795</v>
          </cell>
        </row>
        <row r="5684">
          <cell r="I5684">
            <v>21050.21</v>
          </cell>
        </row>
        <row r="5685">
          <cell r="I5685">
            <v>21195.66</v>
          </cell>
        </row>
        <row r="5686">
          <cell r="I5686">
            <v>21303.02</v>
          </cell>
        </row>
        <row r="5687">
          <cell r="I5687">
            <v>21778.32</v>
          </cell>
        </row>
        <row r="5688">
          <cell r="I5688">
            <v>22497.59</v>
          </cell>
        </row>
        <row r="5689">
          <cell r="I5689">
            <v>22822.5</v>
          </cell>
        </row>
        <row r="5690">
          <cell r="I5690">
            <v>23112.73</v>
          </cell>
        </row>
        <row r="5691">
          <cell r="I5691">
            <v>23261.38</v>
          </cell>
        </row>
        <row r="5692">
          <cell r="I5692">
            <v>25198.34</v>
          </cell>
        </row>
        <row r="5693">
          <cell r="I5693">
            <v>25222.32</v>
          </cell>
        </row>
        <row r="5694">
          <cell r="I5694">
            <v>25584.3</v>
          </cell>
        </row>
        <row r="5695">
          <cell r="I5695">
            <v>26360.19</v>
          </cell>
        </row>
        <row r="5696">
          <cell r="I5696">
            <v>26712.19</v>
          </cell>
        </row>
        <row r="5697">
          <cell r="I5697">
            <v>27168.54</v>
          </cell>
        </row>
        <row r="5698">
          <cell r="I5698">
            <v>27806.75</v>
          </cell>
        </row>
        <row r="5699">
          <cell r="I5699">
            <v>28275.78</v>
          </cell>
        </row>
        <row r="5700">
          <cell r="I5700">
            <v>28278.94</v>
          </cell>
        </row>
        <row r="5701">
          <cell r="I5701">
            <v>28751.77</v>
          </cell>
        </row>
        <row r="5702">
          <cell r="I5702">
            <v>30734.29</v>
          </cell>
        </row>
        <row r="5703">
          <cell r="I5703">
            <v>31273.14</v>
          </cell>
        </row>
        <row r="5704">
          <cell r="I5704">
            <v>31425.179982655565</v>
          </cell>
        </row>
        <row r="5705">
          <cell r="I5705">
            <v>31647.200000000001</v>
          </cell>
        </row>
        <row r="5706">
          <cell r="I5706">
            <v>32924.230000000003</v>
          </cell>
        </row>
        <row r="5707">
          <cell r="I5707">
            <v>33010.120000000003</v>
          </cell>
        </row>
        <row r="5708">
          <cell r="I5708">
            <v>33317.440000000002</v>
          </cell>
        </row>
        <row r="5709">
          <cell r="I5709">
            <v>35112.860000000102</v>
          </cell>
        </row>
        <row r="5710">
          <cell r="I5710">
            <v>35652.94</v>
          </cell>
        </row>
        <row r="5711">
          <cell r="I5711">
            <v>35892.83</v>
          </cell>
        </row>
        <row r="5712">
          <cell r="I5712">
            <v>35993.5</v>
          </cell>
        </row>
        <row r="5713">
          <cell r="I5713">
            <v>36706.467177312486</v>
          </cell>
        </row>
        <row r="5714">
          <cell r="I5714">
            <v>37585.18</v>
          </cell>
        </row>
        <row r="5715">
          <cell r="I5715">
            <v>37749.99454735886</v>
          </cell>
        </row>
        <row r="5716">
          <cell r="I5716">
            <v>38679.49</v>
          </cell>
        </row>
        <row r="5717">
          <cell r="I5717">
            <v>39830.550000000003</v>
          </cell>
        </row>
        <row r="5718">
          <cell r="I5718">
            <v>40151.67</v>
          </cell>
        </row>
        <row r="5719">
          <cell r="I5719">
            <v>42876.32</v>
          </cell>
        </row>
        <row r="5720">
          <cell r="I5720">
            <v>43388.2</v>
          </cell>
        </row>
        <row r="5721">
          <cell r="I5721">
            <v>44029.120000000003</v>
          </cell>
        </row>
        <row r="5722">
          <cell r="I5722">
            <v>44783.99</v>
          </cell>
        </row>
        <row r="5723">
          <cell r="I5723">
            <v>45601.51</v>
          </cell>
        </row>
        <row r="5724">
          <cell r="I5724">
            <v>47532.350000000093</v>
          </cell>
        </row>
        <row r="5725">
          <cell r="I5725">
            <v>48547.56</v>
          </cell>
        </row>
        <row r="5726">
          <cell r="I5726">
            <v>48566.42</v>
          </cell>
        </row>
        <row r="5727">
          <cell r="I5727">
            <v>49402.01</v>
          </cell>
        </row>
        <row r="5728">
          <cell r="I5728">
            <v>50481.88</v>
          </cell>
        </row>
        <row r="5729">
          <cell r="I5729">
            <v>51300</v>
          </cell>
        </row>
        <row r="5730">
          <cell r="I5730">
            <v>52071.91</v>
          </cell>
        </row>
        <row r="5731">
          <cell r="I5731">
            <v>55158.76</v>
          </cell>
        </row>
        <row r="5732">
          <cell r="I5732">
            <v>55941.85</v>
          </cell>
        </row>
        <row r="5733">
          <cell r="I5733">
            <v>55970.75</v>
          </cell>
        </row>
        <row r="5734">
          <cell r="I5734">
            <v>56613.25</v>
          </cell>
        </row>
        <row r="5735">
          <cell r="I5735">
            <v>57242.36</v>
          </cell>
        </row>
        <row r="5736">
          <cell r="I5736">
            <v>57437.7</v>
          </cell>
        </row>
        <row r="5737">
          <cell r="I5737">
            <v>58483.839999999997</v>
          </cell>
        </row>
        <row r="5738">
          <cell r="I5738">
            <v>59692.86</v>
          </cell>
        </row>
        <row r="5739">
          <cell r="I5739">
            <v>61219.98</v>
          </cell>
        </row>
        <row r="5740">
          <cell r="I5740">
            <v>65096.74</v>
          </cell>
        </row>
        <row r="5741">
          <cell r="I5741">
            <v>65504.37</v>
          </cell>
        </row>
        <row r="5742">
          <cell r="I5742">
            <v>67369.02</v>
          </cell>
        </row>
        <row r="5743">
          <cell r="I5743">
            <v>68742.864483095473</v>
          </cell>
        </row>
        <row r="5744">
          <cell r="I5744">
            <v>68799.100000000006</v>
          </cell>
        </row>
        <row r="5745">
          <cell r="I5745">
            <v>71125.873144554731</v>
          </cell>
        </row>
        <row r="5746">
          <cell r="I5746">
            <v>72357.86</v>
          </cell>
        </row>
        <row r="5747">
          <cell r="I5747">
            <v>72688.72</v>
          </cell>
        </row>
        <row r="5748">
          <cell r="I5748">
            <v>74161.940000000061</v>
          </cell>
        </row>
        <row r="5749">
          <cell r="I5749">
            <v>75000</v>
          </cell>
        </row>
        <row r="5750">
          <cell r="I5750">
            <v>77811.98</v>
          </cell>
        </row>
        <row r="5751">
          <cell r="I5751">
            <v>82466.759999999995</v>
          </cell>
        </row>
        <row r="5752">
          <cell r="I5752">
            <v>84308.497158524726</v>
          </cell>
        </row>
        <row r="5753">
          <cell r="I5753">
            <v>87190.14</v>
          </cell>
        </row>
        <row r="5754">
          <cell r="I5754">
            <v>87672.07</v>
          </cell>
        </row>
        <row r="5755">
          <cell r="I5755">
            <v>89384.9</v>
          </cell>
        </row>
        <row r="5756">
          <cell r="I5756">
            <v>93229.55</v>
          </cell>
        </row>
        <row r="5757">
          <cell r="I5757">
            <v>102712.46</v>
          </cell>
        </row>
        <row r="5758">
          <cell r="I5758">
            <v>104300</v>
          </cell>
        </row>
        <row r="5759">
          <cell r="I5759">
            <v>104737.95</v>
          </cell>
        </row>
        <row r="5760">
          <cell r="I5760">
            <v>107544.03</v>
          </cell>
        </row>
        <row r="5761">
          <cell r="I5761">
            <v>112358.02</v>
          </cell>
        </row>
        <row r="5762">
          <cell r="I5762">
            <v>113607.34</v>
          </cell>
        </row>
        <row r="5763">
          <cell r="I5763">
            <v>115655.15</v>
          </cell>
        </row>
        <row r="5764">
          <cell r="I5764">
            <v>115841.33</v>
          </cell>
        </row>
        <row r="5765">
          <cell r="I5765">
            <v>117235.99</v>
          </cell>
        </row>
        <row r="5766">
          <cell r="I5766">
            <v>119593.8819352999</v>
          </cell>
        </row>
        <row r="5767">
          <cell r="I5767">
            <v>124999.99</v>
          </cell>
        </row>
        <row r="5768">
          <cell r="I5768">
            <v>133010.91</v>
          </cell>
        </row>
        <row r="5769">
          <cell r="I5769">
            <v>135761.81</v>
          </cell>
        </row>
        <row r="5770">
          <cell r="I5770">
            <v>135967.61999999918</v>
          </cell>
        </row>
        <row r="5771">
          <cell r="I5771">
            <v>138073.96323792846</v>
          </cell>
        </row>
        <row r="5772">
          <cell r="I5772">
            <v>144931.58597017743</v>
          </cell>
        </row>
        <row r="5773">
          <cell r="I5773">
            <v>146889.31</v>
          </cell>
        </row>
        <row r="5774">
          <cell r="I5774">
            <v>150000</v>
          </cell>
        </row>
        <row r="5775">
          <cell r="I5775">
            <v>151688.47</v>
          </cell>
        </row>
        <row r="5776">
          <cell r="I5776">
            <v>154816.32000000001</v>
          </cell>
        </row>
        <row r="5777">
          <cell r="I5777">
            <v>155124.32999999999</v>
          </cell>
        </row>
        <row r="5778">
          <cell r="I5778">
            <v>157767.79999999999</v>
          </cell>
        </row>
        <row r="5779">
          <cell r="I5779">
            <v>161542.79</v>
          </cell>
        </row>
        <row r="5780">
          <cell r="I5780">
            <v>173026.01</v>
          </cell>
        </row>
        <row r="5781">
          <cell r="I5781">
            <v>175797.91</v>
          </cell>
        </row>
        <row r="5782">
          <cell r="I5782">
            <v>178614.95851012028</v>
          </cell>
        </row>
        <row r="5783">
          <cell r="I5783">
            <v>183022.98</v>
          </cell>
        </row>
        <row r="5784">
          <cell r="I5784">
            <v>186222.31</v>
          </cell>
        </row>
        <row r="5785">
          <cell r="I5785">
            <v>189566.93</v>
          </cell>
        </row>
        <row r="5786">
          <cell r="I5786">
            <v>191312.82</v>
          </cell>
        </row>
        <row r="5787">
          <cell r="I5787">
            <v>199777.91</v>
          </cell>
        </row>
        <row r="5788">
          <cell r="I5788">
            <v>201194.64</v>
          </cell>
        </row>
        <row r="5789">
          <cell r="I5789">
            <v>201750.34</v>
          </cell>
        </row>
        <row r="5790">
          <cell r="I5790">
            <v>208468.9</v>
          </cell>
        </row>
        <row r="5791">
          <cell r="I5791">
            <v>208646.85</v>
          </cell>
        </row>
        <row r="5792">
          <cell r="I5792">
            <v>220366.33</v>
          </cell>
        </row>
        <row r="5793">
          <cell r="I5793">
            <v>230417.48</v>
          </cell>
        </row>
        <row r="5794">
          <cell r="I5794">
            <v>243537.88</v>
          </cell>
        </row>
        <row r="5795">
          <cell r="I5795">
            <v>258386.52</v>
          </cell>
        </row>
        <row r="5796">
          <cell r="I5796">
            <v>263340.84000000003</v>
          </cell>
        </row>
        <row r="5797">
          <cell r="I5797">
            <v>282434.76</v>
          </cell>
        </row>
        <row r="5798">
          <cell r="I5798">
            <v>328375.21000000002</v>
          </cell>
        </row>
        <row r="5799">
          <cell r="I5799">
            <v>337145.45</v>
          </cell>
        </row>
        <row r="5800">
          <cell r="I5800">
            <v>362754.31</v>
          </cell>
        </row>
        <row r="5801">
          <cell r="I5801">
            <v>399080.35</v>
          </cell>
        </row>
        <row r="5802">
          <cell r="I5802">
            <v>427991.37</v>
          </cell>
        </row>
        <row r="5803">
          <cell r="I5803">
            <v>442427.39</v>
          </cell>
        </row>
        <row r="5804">
          <cell r="I5804">
            <v>469258.52650312707</v>
          </cell>
        </row>
        <row r="5805">
          <cell r="I5805">
            <v>469721.94</v>
          </cell>
        </row>
        <row r="5806">
          <cell r="I5806">
            <v>478394.07278667041</v>
          </cell>
        </row>
        <row r="5807">
          <cell r="I5807">
            <v>482637.46</v>
          </cell>
        </row>
        <row r="5808">
          <cell r="I5808">
            <v>521497.3900000006</v>
          </cell>
        </row>
        <row r="5809">
          <cell r="I5809">
            <v>530000</v>
          </cell>
        </row>
        <row r="5810">
          <cell r="I5810">
            <v>585454.93699398264</v>
          </cell>
        </row>
        <row r="5811">
          <cell r="I5811">
            <v>605319.64</v>
          </cell>
        </row>
        <row r="5812">
          <cell r="I5812">
            <v>621944.01</v>
          </cell>
        </row>
        <row r="5813">
          <cell r="I5813">
            <v>663686.63</v>
          </cell>
        </row>
        <row r="5814">
          <cell r="I5814">
            <v>732434.49740793929</v>
          </cell>
        </row>
        <row r="5815">
          <cell r="I5815">
            <v>774917.27</v>
          </cell>
        </row>
        <row r="5816">
          <cell r="I5816">
            <v>777310.1</v>
          </cell>
        </row>
        <row r="5817">
          <cell r="I5817">
            <v>779032.42</v>
          </cell>
        </row>
        <row r="5818">
          <cell r="I5818">
            <v>874944.26953165699</v>
          </cell>
        </row>
        <row r="5819">
          <cell r="I5819">
            <v>900000</v>
          </cell>
        </row>
        <row r="5820">
          <cell r="I5820">
            <v>910301.11993694305</v>
          </cell>
        </row>
        <row r="5821">
          <cell r="I5821">
            <v>1013432</v>
          </cell>
        </row>
        <row r="5822">
          <cell r="I5822">
            <v>1069482.4490666352</v>
          </cell>
        </row>
        <row r="5823">
          <cell r="I5823">
            <v>1159182.1200000001</v>
          </cell>
        </row>
        <row r="5824">
          <cell r="I5824">
            <v>1237499.99</v>
          </cell>
        </row>
        <row r="5825">
          <cell r="I5825">
            <v>1243132.1264000181</v>
          </cell>
        </row>
        <row r="5826">
          <cell r="I5826">
            <v>1337131.04</v>
          </cell>
        </row>
        <row r="5827">
          <cell r="I5827">
            <v>1403898.0251524597</v>
          </cell>
        </row>
        <row r="5828">
          <cell r="I5828">
            <v>1408049.85</v>
          </cell>
        </row>
        <row r="5829">
          <cell r="I5829">
            <v>1497195.47</v>
          </cell>
        </row>
        <row r="5830">
          <cell r="I5830">
            <v>1580320</v>
          </cell>
        </row>
        <row r="5831">
          <cell r="I5831">
            <v>1586366.06</v>
          </cell>
        </row>
        <row r="5832">
          <cell r="I5832">
            <v>1646203</v>
          </cell>
        </row>
        <row r="5833">
          <cell r="I5833">
            <v>1652326.07</v>
          </cell>
        </row>
        <row r="5834">
          <cell r="I5834">
            <v>1718594.59</v>
          </cell>
        </row>
        <row r="5835">
          <cell r="I5835">
            <v>1803617.5187983934</v>
          </cell>
        </row>
        <row r="5836">
          <cell r="I5836">
            <v>1924060.6874844236</v>
          </cell>
        </row>
        <row r="5837">
          <cell r="I5837">
            <v>2472045.9414543053</v>
          </cell>
        </row>
        <row r="5838">
          <cell r="I5838">
            <v>2717464.26</v>
          </cell>
        </row>
        <row r="5839">
          <cell r="I5839">
            <v>3102363.5334457848</v>
          </cell>
        </row>
        <row r="5840">
          <cell r="I5840">
            <v>3234026.41</v>
          </cell>
        </row>
        <row r="5841">
          <cell r="I5841">
            <v>3479174.62</v>
          </cell>
        </row>
        <row r="5842">
          <cell r="I5842">
            <v>3511145.06</v>
          </cell>
        </row>
        <row r="5843">
          <cell r="I5843">
            <v>4201241.91</v>
          </cell>
        </row>
        <row r="5844">
          <cell r="I5844">
            <v>4539950.41</v>
          </cell>
        </row>
        <row r="5845">
          <cell r="I5845">
            <v>4698529.13</v>
          </cell>
        </row>
        <row r="5846">
          <cell r="I5846">
            <v>4975367.2</v>
          </cell>
        </row>
        <row r="5847">
          <cell r="I5847">
            <v>5304994.5975162582</v>
          </cell>
        </row>
        <row r="5848">
          <cell r="I5848">
            <v>5975291.8200000003</v>
          </cell>
        </row>
        <row r="5849">
          <cell r="I5849">
            <v>6234811.2200000025</v>
          </cell>
        </row>
        <row r="5850">
          <cell r="I5850">
            <v>8391935.8200000003</v>
          </cell>
        </row>
        <row r="5851">
          <cell r="I5851">
            <v>8428861.3999999985</v>
          </cell>
        </row>
        <row r="5852">
          <cell r="I5852">
            <v>9570674.0500000007</v>
          </cell>
        </row>
        <row r="5853">
          <cell r="I5853">
            <v>11417968.950000003</v>
          </cell>
        </row>
        <row r="5854">
          <cell r="I5854">
            <v>11844082.66611651</v>
          </cell>
        </row>
        <row r="5855">
          <cell r="I5855">
            <v>12447181.870000001</v>
          </cell>
        </row>
        <row r="5856">
          <cell r="I5856">
            <v>13758185.309999999</v>
          </cell>
        </row>
        <row r="5857">
          <cell r="I5857">
            <v>15450622.800000001</v>
          </cell>
        </row>
        <row r="5858">
          <cell r="I5858">
            <v>17454639.870000001</v>
          </cell>
        </row>
        <row r="5859">
          <cell r="I5859">
            <v>24357991.409999996</v>
          </cell>
        </row>
        <row r="5860">
          <cell r="I5860">
            <v>88083720.769999981</v>
          </cell>
        </row>
        <row r="5861">
          <cell r="I5861">
            <v>-18456343.143673904</v>
          </cell>
        </row>
        <row r="5862">
          <cell r="I5862">
            <v>-4279025.59</v>
          </cell>
        </row>
        <row r="5863">
          <cell r="I5863">
            <v>-3390505.47</v>
          </cell>
        </row>
        <row r="5864">
          <cell r="I5864">
            <v>-3300000</v>
          </cell>
        </row>
        <row r="5865">
          <cell r="I5865">
            <v>-3121529.6346009388</v>
          </cell>
        </row>
        <row r="5866">
          <cell r="I5866">
            <v>-2363518.9350130633</v>
          </cell>
        </row>
        <row r="5867">
          <cell r="I5867">
            <v>-1927869.7208617697</v>
          </cell>
        </row>
        <row r="5868">
          <cell r="I5868">
            <v>-1680000</v>
          </cell>
        </row>
        <row r="5869">
          <cell r="I5869">
            <v>-1483572.96</v>
          </cell>
        </row>
        <row r="5870">
          <cell r="I5870">
            <v>-1192577.92</v>
          </cell>
        </row>
        <row r="5871">
          <cell r="I5871">
            <v>-1160532.17</v>
          </cell>
        </row>
        <row r="5872">
          <cell r="I5872">
            <v>-948316.41843479685</v>
          </cell>
        </row>
        <row r="5873">
          <cell r="I5873">
            <v>-811605.73</v>
          </cell>
        </row>
        <row r="5874">
          <cell r="I5874">
            <v>-789882.03</v>
          </cell>
        </row>
        <row r="5875">
          <cell r="I5875">
            <v>-781583.37</v>
          </cell>
        </row>
        <row r="5876">
          <cell r="I5876">
            <v>-743004.22</v>
          </cell>
        </row>
        <row r="5877">
          <cell r="I5877">
            <v>-724374.09</v>
          </cell>
        </row>
        <row r="5878">
          <cell r="I5878">
            <v>-615031.66</v>
          </cell>
        </row>
        <row r="5879">
          <cell r="I5879">
            <v>-599484.97</v>
          </cell>
        </row>
        <row r="5880">
          <cell r="I5880">
            <v>-562542.68000000005</v>
          </cell>
        </row>
        <row r="5881">
          <cell r="I5881">
            <v>-545000</v>
          </cell>
        </row>
        <row r="5882">
          <cell r="I5882">
            <v>-544420.16</v>
          </cell>
        </row>
        <row r="5883">
          <cell r="I5883">
            <v>-537028.15</v>
          </cell>
        </row>
        <row r="5884">
          <cell r="I5884">
            <v>-530927.6</v>
          </cell>
        </row>
        <row r="5885">
          <cell r="I5885">
            <v>-526450</v>
          </cell>
        </row>
        <row r="5886">
          <cell r="I5886">
            <v>-477972.07</v>
          </cell>
        </row>
        <row r="5887">
          <cell r="I5887">
            <v>-456959.71</v>
          </cell>
        </row>
        <row r="5888">
          <cell r="I5888">
            <v>-452073.29</v>
          </cell>
        </row>
        <row r="5889">
          <cell r="I5889">
            <v>-425731.5274589404</v>
          </cell>
        </row>
        <row r="5890">
          <cell r="I5890">
            <v>-416947.94502024027</v>
          </cell>
        </row>
        <row r="5891">
          <cell r="I5891">
            <v>-411684.8</v>
          </cell>
        </row>
        <row r="5892">
          <cell r="I5892">
            <v>-380718.11</v>
          </cell>
        </row>
        <row r="5893">
          <cell r="I5893">
            <v>-374358.38</v>
          </cell>
        </row>
        <row r="5894">
          <cell r="I5894">
            <v>-363200</v>
          </cell>
        </row>
        <row r="5895">
          <cell r="I5895">
            <v>-361572.61</v>
          </cell>
        </row>
        <row r="5896">
          <cell r="I5896">
            <v>-354275.37</v>
          </cell>
        </row>
        <row r="5897">
          <cell r="I5897">
            <v>-351000</v>
          </cell>
        </row>
        <row r="5898">
          <cell r="I5898">
            <v>-339319.72171116713</v>
          </cell>
        </row>
        <row r="5899">
          <cell r="I5899">
            <v>-338198.59768886515</v>
          </cell>
        </row>
        <row r="5900">
          <cell r="I5900">
            <v>-335390</v>
          </cell>
        </row>
        <row r="5901">
          <cell r="I5901">
            <v>-334400</v>
          </cell>
        </row>
        <row r="5902">
          <cell r="I5902">
            <v>-320000</v>
          </cell>
        </row>
        <row r="5903">
          <cell r="I5903">
            <v>-302200.43</v>
          </cell>
        </row>
        <row r="5904">
          <cell r="I5904">
            <v>-294704.48</v>
          </cell>
        </row>
        <row r="5905">
          <cell r="I5905">
            <v>-294570.71189196687</v>
          </cell>
        </row>
        <row r="5906">
          <cell r="I5906">
            <v>-279925.96999999997</v>
          </cell>
        </row>
        <row r="5907">
          <cell r="I5907">
            <v>-259498.02</v>
          </cell>
        </row>
        <row r="5908">
          <cell r="I5908">
            <v>-256718</v>
          </cell>
        </row>
        <row r="5909">
          <cell r="I5909">
            <v>-253453.24</v>
          </cell>
        </row>
        <row r="5910">
          <cell r="I5910">
            <v>-250600</v>
          </cell>
        </row>
        <row r="5911">
          <cell r="I5911">
            <v>-245032.88</v>
          </cell>
        </row>
        <row r="5912">
          <cell r="I5912">
            <v>-244400</v>
          </cell>
        </row>
        <row r="5913">
          <cell r="I5913">
            <v>-224000</v>
          </cell>
        </row>
        <row r="5914">
          <cell r="I5914">
            <v>-222258.03</v>
          </cell>
        </row>
        <row r="5915">
          <cell r="I5915">
            <v>-209050.37</v>
          </cell>
        </row>
        <row r="5916">
          <cell r="I5916">
            <v>-181159.32</v>
          </cell>
        </row>
        <row r="5917">
          <cell r="I5917">
            <v>-167581.14000000001</v>
          </cell>
        </row>
        <row r="5918">
          <cell r="I5918">
            <v>-161264.24</v>
          </cell>
        </row>
        <row r="5919">
          <cell r="I5919">
            <v>-156018.42000000001</v>
          </cell>
        </row>
        <row r="5920">
          <cell r="I5920">
            <v>-150000</v>
          </cell>
        </row>
        <row r="5921">
          <cell r="I5921">
            <v>-150000</v>
          </cell>
        </row>
        <row r="5922">
          <cell r="I5922">
            <v>-141407.43</v>
          </cell>
        </row>
        <row r="5923">
          <cell r="I5923">
            <v>-140310.28</v>
          </cell>
        </row>
        <row r="5924">
          <cell r="I5924">
            <v>-139546.04</v>
          </cell>
        </row>
        <row r="5925">
          <cell r="I5925">
            <v>-137830</v>
          </cell>
        </row>
        <row r="5926">
          <cell r="I5926">
            <v>-132387.49</v>
          </cell>
        </row>
        <row r="5927">
          <cell r="I5927">
            <v>-132283.57999999999</v>
          </cell>
        </row>
        <row r="5928">
          <cell r="I5928">
            <v>-131837.35</v>
          </cell>
        </row>
        <row r="5929">
          <cell r="I5929">
            <v>-129142.82</v>
          </cell>
        </row>
        <row r="5930">
          <cell r="I5930">
            <v>-128905.8024143423</v>
          </cell>
        </row>
        <row r="5931">
          <cell r="I5931">
            <v>-120000</v>
          </cell>
        </row>
        <row r="5932">
          <cell r="I5932">
            <v>-116760.32000000001</v>
          </cell>
        </row>
        <row r="5933">
          <cell r="I5933">
            <v>-107400</v>
          </cell>
        </row>
        <row r="5934">
          <cell r="I5934">
            <v>-106406.97</v>
          </cell>
        </row>
        <row r="5935">
          <cell r="I5935">
            <v>-97413.08</v>
          </cell>
        </row>
        <row r="5936">
          <cell r="I5936">
            <v>-94618.06</v>
          </cell>
        </row>
        <row r="5937">
          <cell r="I5937">
            <v>-91826.3</v>
          </cell>
        </row>
        <row r="5938">
          <cell r="I5938">
            <v>-90176.71</v>
          </cell>
        </row>
        <row r="5939">
          <cell r="I5939">
            <v>-86326.2</v>
          </cell>
        </row>
        <row r="5940">
          <cell r="I5940">
            <v>-85094.44</v>
          </cell>
        </row>
        <row r="5941">
          <cell r="I5941">
            <v>-84147.54</v>
          </cell>
        </row>
        <row r="5942">
          <cell r="I5942">
            <v>-84000</v>
          </cell>
        </row>
        <row r="5943">
          <cell r="I5943">
            <v>-81032.960000000006</v>
          </cell>
        </row>
        <row r="5944">
          <cell r="I5944">
            <v>-80613.300000000745</v>
          </cell>
        </row>
        <row r="5945">
          <cell r="I5945">
            <v>-78766.02</v>
          </cell>
        </row>
        <row r="5946">
          <cell r="I5946">
            <v>-75210.86</v>
          </cell>
        </row>
        <row r="5947">
          <cell r="I5947">
            <v>-75026.41</v>
          </cell>
        </row>
        <row r="5948">
          <cell r="I5948">
            <v>-74074.97</v>
          </cell>
        </row>
        <row r="5949">
          <cell r="I5949">
            <v>-73269.149999999994</v>
          </cell>
        </row>
        <row r="5950">
          <cell r="I5950">
            <v>-69389.957135394448</v>
          </cell>
        </row>
        <row r="5951">
          <cell r="I5951">
            <v>-65992.490000000005</v>
          </cell>
        </row>
        <row r="5952">
          <cell r="I5952">
            <v>-65039.03</v>
          </cell>
        </row>
        <row r="5953">
          <cell r="I5953">
            <v>-62829</v>
          </cell>
        </row>
        <row r="5954">
          <cell r="I5954">
            <v>-61242.65</v>
          </cell>
        </row>
        <row r="5955">
          <cell r="I5955">
            <v>-59824.23</v>
          </cell>
        </row>
        <row r="5956">
          <cell r="I5956">
            <v>-59467.76</v>
          </cell>
        </row>
        <row r="5957">
          <cell r="I5957">
            <v>-59037.42</v>
          </cell>
        </row>
        <row r="5958">
          <cell r="I5958">
            <v>-57569.810000000056</v>
          </cell>
        </row>
        <row r="5959">
          <cell r="I5959">
            <v>-57284.51</v>
          </cell>
        </row>
        <row r="5960">
          <cell r="I5960">
            <v>-56943.29</v>
          </cell>
        </row>
        <row r="5961">
          <cell r="I5961">
            <v>-56639.6</v>
          </cell>
        </row>
        <row r="5962">
          <cell r="I5962">
            <v>-56283.38</v>
          </cell>
        </row>
        <row r="5963">
          <cell r="I5963">
            <v>-53954.77</v>
          </cell>
        </row>
        <row r="5964">
          <cell r="I5964">
            <v>-53031.05</v>
          </cell>
        </row>
        <row r="5965">
          <cell r="I5965">
            <v>-52861.08</v>
          </cell>
        </row>
        <row r="5966">
          <cell r="I5966">
            <v>-51783.17</v>
          </cell>
        </row>
        <row r="5967">
          <cell r="I5967">
            <v>-51690.99</v>
          </cell>
        </row>
        <row r="5968">
          <cell r="I5968">
            <v>-50805.03</v>
          </cell>
        </row>
        <row r="5969">
          <cell r="I5969">
            <v>-50000</v>
          </cell>
        </row>
        <row r="5970">
          <cell r="I5970">
            <v>-48472.45</v>
          </cell>
        </row>
        <row r="5971">
          <cell r="I5971">
            <v>-47925.25</v>
          </cell>
        </row>
        <row r="5972">
          <cell r="I5972">
            <v>-47431.35</v>
          </cell>
        </row>
        <row r="5973">
          <cell r="I5973">
            <v>-46525.01</v>
          </cell>
        </row>
        <row r="5974">
          <cell r="I5974">
            <v>-45199.71</v>
          </cell>
        </row>
        <row r="5975">
          <cell r="I5975">
            <v>-44296.830000000075</v>
          </cell>
        </row>
        <row r="5976">
          <cell r="I5976">
            <v>-43910.64</v>
          </cell>
        </row>
        <row r="5977">
          <cell r="I5977">
            <v>-43828.85</v>
          </cell>
        </row>
        <row r="5978">
          <cell r="I5978">
            <v>-42666.23</v>
          </cell>
        </row>
        <row r="5979">
          <cell r="I5979">
            <v>-42558.49</v>
          </cell>
        </row>
        <row r="5980">
          <cell r="I5980">
            <v>-42005.415607752337</v>
          </cell>
        </row>
        <row r="5981">
          <cell r="I5981">
            <v>-41827.919999999998</v>
          </cell>
        </row>
        <row r="5982">
          <cell r="I5982">
            <v>-41528</v>
          </cell>
        </row>
        <row r="5983">
          <cell r="I5983">
            <v>-40439.449999999997</v>
          </cell>
        </row>
        <row r="5984">
          <cell r="I5984">
            <v>-39920.75</v>
          </cell>
        </row>
        <row r="5985">
          <cell r="I5985">
            <v>-38000</v>
          </cell>
        </row>
        <row r="5986">
          <cell r="I5986">
            <v>-37601.519999999997</v>
          </cell>
        </row>
        <row r="5987">
          <cell r="I5987">
            <v>-36895.608943997999</v>
          </cell>
        </row>
        <row r="5988">
          <cell r="I5988">
            <v>-36690.230000000003</v>
          </cell>
        </row>
        <row r="5989">
          <cell r="I5989">
            <v>-36453.589999999997</v>
          </cell>
        </row>
        <row r="5990">
          <cell r="I5990">
            <v>-36221.9</v>
          </cell>
        </row>
        <row r="5991">
          <cell r="I5991">
            <v>-36031.760000000002</v>
          </cell>
        </row>
        <row r="5992">
          <cell r="I5992">
            <v>-35609.32</v>
          </cell>
        </row>
        <row r="5993">
          <cell r="I5993">
            <v>-33789.660000000149</v>
          </cell>
        </row>
        <row r="5994">
          <cell r="I5994">
            <v>-33333</v>
          </cell>
        </row>
        <row r="5995">
          <cell r="I5995">
            <v>-33309.01</v>
          </cell>
        </row>
        <row r="5996">
          <cell r="I5996">
            <v>-33296.300000000003</v>
          </cell>
        </row>
        <row r="5997">
          <cell r="I5997">
            <v>-33100.160000000149</v>
          </cell>
        </row>
        <row r="5998">
          <cell r="I5998">
            <v>-32520.76</v>
          </cell>
        </row>
        <row r="5999">
          <cell r="I5999">
            <v>-32329.52</v>
          </cell>
        </row>
        <row r="6000">
          <cell r="I6000">
            <v>-30854.131601024361</v>
          </cell>
        </row>
        <row r="6001">
          <cell r="I6001">
            <v>-30573.48</v>
          </cell>
        </row>
        <row r="6002">
          <cell r="I6002">
            <v>-28979.61</v>
          </cell>
        </row>
        <row r="6003">
          <cell r="I6003">
            <v>-28793.19</v>
          </cell>
        </row>
        <row r="6004">
          <cell r="I6004">
            <v>-28414.26</v>
          </cell>
        </row>
        <row r="6005">
          <cell r="I6005">
            <v>-27447.19</v>
          </cell>
        </row>
        <row r="6006">
          <cell r="I6006">
            <v>-27317.040000000001</v>
          </cell>
        </row>
        <row r="6007">
          <cell r="I6007">
            <v>-26751.4</v>
          </cell>
        </row>
        <row r="6008">
          <cell r="I6008">
            <v>-26710.9</v>
          </cell>
        </row>
        <row r="6009">
          <cell r="I6009">
            <v>-26673.01</v>
          </cell>
        </row>
        <row r="6010">
          <cell r="I6010">
            <v>-26387.33</v>
          </cell>
        </row>
        <row r="6011">
          <cell r="I6011">
            <v>-26288.9</v>
          </cell>
        </row>
        <row r="6012">
          <cell r="I6012">
            <v>-25595.84</v>
          </cell>
        </row>
        <row r="6013">
          <cell r="I6013">
            <v>-24165</v>
          </cell>
        </row>
        <row r="6014">
          <cell r="I6014">
            <v>-23422.36</v>
          </cell>
        </row>
        <row r="6015">
          <cell r="I6015">
            <v>-23373.54</v>
          </cell>
        </row>
        <row r="6016">
          <cell r="I6016">
            <v>-23037.73</v>
          </cell>
        </row>
        <row r="6017">
          <cell r="I6017">
            <v>-22820.92</v>
          </cell>
        </row>
        <row r="6018">
          <cell r="I6018">
            <v>-22781.49</v>
          </cell>
        </row>
        <row r="6019">
          <cell r="I6019">
            <v>-22551.499999999942</v>
          </cell>
        </row>
        <row r="6020">
          <cell r="I6020">
            <v>-22406.37</v>
          </cell>
        </row>
        <row r="6021">
          <cell r="I6021">
            <v>-22375</v>
          </cell>
        </row>
        <row r="6022">
          <cell r="I6022">
            <v>-22057.09</v>
          </cell>
        </row>
        <row r="6023">
          <cell r="I6023">
            <v>-21981.59</v>
          </cell>
        </row>
        <row r="6024">
          <cell r="I6024">
            <v>-21374.45</v>
          </cell>
        </row>
        <row r="6025">
          <cell r="I6025">
            <v>-21035.94</v>
          </cell>
        </row>
        <row r="6026">
          <cell r="I6026">
            <v>-21023.35</v>
          </cell>
        </row>
        <row r="6027">
          <cell r="I6027">
            <v>-20905.5</v>
          </cell>
        </row>
        <row r="6028">
          <cell r="I6028">
            <v>-20079.8</v>
          </cell>
        </row>
        <row r="6029">
          <cell r="I6029">
            <v>-20004.738817549864</v>
          </cell>
        </row>
        <row r="6030">
          <cell r="I6030">
            <v>-19884.759999999998</v>
          </cell>
        </row>
        <row r="6031">
          <cell r="I6031">
            <v>-19626.049999999814</v>
          </cell>
        </row>
        <row r="6032">
          <cell r="I6032">
            <v>-19569.810000000001</v>
          </cell>
        </row>
        <row r="6033">
          <cell r="I6033">
            <v>-19567.5</v>
          </cell>
        </row>
        <row r="6034">
          <cell r="I6034">
            <v>-19424.07</v>
          </cell>
        </row>
        <row r="6035">
          <cell r="I6035">
            <v>-19115.939999999999</v>
          </cell>
        </row>
        <row r="6036">
          <cell r="I6036">
            <v>-18609.59</v>
          </cell>
        </row>
        <row r="6037">
          <cell r="I6037">
            <v>-18296.16</v>
          </cell>
        </row>
        <row r="6038">
          <cell r="I6038">
            <v>-18285.849999999999</v>
          </cell>
        </row>
        <row r="6039">
          <cell r="I6039">
            <v>-17946.87</v>
          </cell>
        </row>
        <row r="6040">
          <cell r="I6040">
            <v>-17705.2</v>
          </cell>
        </row>
        <row r="6041">
          <cell r="I6041">
            <v>-17485.57</v>
          </cell>
        </row>
        <row r="6042">
          <cell r="I6042">
            <v>-17005</v>
          </cell>
        </row>
        <row r="6043">
          <cell r="I6043">
            <v>-16110</v>
          </cell>
        </row>
        <row r="6044">
          <cell r="I6044">
            <v>-15940.14</v>
          </cell>
        </row>
        <row r="6045">
          <cell r="I6045">
            <v>-15789.32</v>
          </cell>
        </row>
        <row r="6046">
          <cell r="I6046">
            <v>-15639.23</v>
          </cell>
        </row>
        <row r="6047">
          <cell r="I6047">
            <v>-15569.48</v>
          </cell>
        </row>
        <row r="6048">
          <cell r="I6048">
            <v>-15477.22</v>
          </cell>
        </row>
        <row r="6049">
          <cell r="I6049">
            <v>-15091.12</v>
          </cell>
        </row>
        <row r="6050">
          <cell r="I6050">
            <v>-15047.61</v>
          </cell>
        </row>
        <row r="6051">
          <cell r="I6051">
            <v>-15047.4</v>
          </cell>
        </row>
        <row r="6052">
          <cell r="I6052">
            <v>-15037.35</v>
          </cell>
        </row>
        <row r="6053">
          <cell r="I6053">
            <v>-14894.53</v>
          </cell>
        </row>
        <row r="6054">
          <cell r="I6054">
            <v>-14829.41</v>
          </cell>
        </row>
        <row r="6055">
          <cell r="I6055">
            <v>-14370</v>
          </cell>
        </row>
        <row r="6056">
          <cell r="I6056">
            <v>-14251.96</v>
          </cell>
        </row>
        <row r="6057">
          <cell r="I6057">
            <v>-13984.25</v>
          </cell>
        </row>
        <row r="6058">
          <cell r="I6058">
            <v>-13434.95</v>
          </cell>
        </row>
        <row r="6059">
          <cell r="I6059">
            <v>-13239.65</v>
          </cell>
        </row>
        <row r="6060">
          <cell r="I6060">
            <v>-13018.75</v>
          </cell>
        </row>
        <row r="6061">
          <cell r="I6061">
            <v>-12938.27</v>
          </cell>
        </row>
        <row r="6062">
          <cell r="I6062">
            <v>-12616.53</v>
          </cell>
        </row>
        <row r="6063">
          <cell r="I6063">
            <v>-12599.18</v>
          </cell>
        </row>
        <row r="6064">
          <cell r="I6064">
            <v>-12441.25</v>
          </cell>
        </row>
        <row r="6065">
          <cell r="I6065">
            <v>-12234.675126847753</v>
          </cell>
        </row>
        <row r="6066">
          <cell r="I6066">
            <v>-12184.01</v>
          </cell>
        </row>
        <row r="6067">
          <cell r="I6067">
            <v>-12056.12</v>
          </cell>
        </row>
        <row r="6068">
          <cell r="I6068">
            <v>-11812.07</v>
          </cell>
        </row>
        <row r="6069">
          <cell r="I6069">
            <v>-11804.18</v>
          </cell>
        </row>
        <row r="6070">
          <cell r="I6070">
            <v>-11707.21</v>
          </cell>
        </row>
        <row r="6071">
          <cell r="I6071">
            <v>-11680.97</v>
          </cell>
        </row>
        <row r="6072">
          <cell r="I6072">
            <v>-11012.56</v>
          </cell>
        </row>
        <row r="6073">
          <cell r="I6073">
            <v>-10953.65</v>
          </cell>
        </row>
        <row r="6074">
          <cell r="I6074">
            <v>-10854.97</v>
          </cell>
        </row>
        <row r="6075">
          <cell r="I6075">
            <v>-10800</v>
          </cell>
        </row>
        <row r="6076">
          <cell r="I6076">
            <v>-10516</v>
          </cell>
        </row>
        <row r="6077">
          <cell r="I6077">
            <v>-9975.5400000000009</v>
          </cell>
        </row>
        <row r="6078">
          <cell r="I6078">
            <v>-9821.1200000000008</v>
          </cell>
        </row>
        <row r="6079">
          <cell r="I6079">
            <v>-9617.2999999999993</v>
          </cell>
        </row>
        <row r="6080">
          <cell r="I6080">
            <v>-9494.16</v>
          </cell>
        </row>
        <row r="6081">
          <cell r="I6081">
            <v>-9425.2199999999993</v>
          </cell>
        </row>
        <row r="6082">
          <cell r="I6082">
            <v>-9421.1699999999837</v>
          </cell>
        </row>
        <row r="6083">
          <cell r="I6083">
            <v>-9395.9800000000105</v>
          </cell>
        </row>
        <row r="6084">
          <cell r="I6084">
            <v>-9097.64</v>
          </cell>
        </row>
        <row r="6085">
          <cell r="I6085">
            <v>-8985.85</v>
          </cell>
        </row>
        <row r="6086">
          <cell r="I6086">
            <v>-8970.17</v>
          </cell>
        </row>
        <row r="6087">
          <cell r="I6087">
            <v>-8806.56</v>
          </cell>
        </row>
        <row r="6088">
          <cell r="I6088">
            <v>-8705.2399999999907</v>
          </cell>
        </row>
        <row r="6089">
          <cell r="I6089">
            <v>-8453.77</v>
          </cell>
        </row>
        <row r="6090">
          <cell r="I6090">
            <v>-8420.179999999993</v>
          </cell>
        </row>
        <row r="6091">
          <cell r="I6091">
            <v>-8327.35</v>
          </cell>
        </row>
        <row r="6092">
          <cell r="I6092">
            <v>-8107.41</v>
          </cell>
        </row>
        <row r="6093">
          <cell r="I6093">
            <v>-8075.4800000000105</v>
          </cell>
        </row>
        <row r="6094">
          <cell r="I6094">
            <v>-8059.9699999999721</v>
          </cell>
        </row>
        <row r="6095">
          <cell r="I6095">
            <v>-8053.820000000007</v>
          </cell>
        </row>
        <row r="6096">
          <cell r="I6096">
            <v>-7855.32</v>
          </cell>
        </row>
        <row r="6097">
          <cell r="I6097">
            <v>-7807.05</v>
          </cell>
        </row>
        <row r="6098">
          <cell r="I6098">
            <v>-7556.75</v>
          </cell>
        </row>
        <row r="6099">
          <cell r="I6099">
            <v>-7512.65</v>
          </cell>
        </row>
        <row r="6100">
          <cell r="I6100">
            <v>-7452.8499999999767</v>
          </cell>
        </row>
        <row r="6101">
          <cell r="I6101">
            <v>-7197.31</v>
          </cell>
        </row>
        <row r="6102">
          <cell r="I6102">
            <v>-7187.45</v>
          </cell>
        </row>
        <row r="6103">
          <cell r="I6103">
            <v>-7000.4300000000076</v>
          </cell>
        </row>
        <row r="6104">
          <cell r="I6104">
            <v>-6971.84</v>
          </cell>
        </row>
        <row r="6105">
          <cell r="I6105">
            <v>-6792.1700000000055</v>
          </cell>
        </row>
        <row r="6106">
          <cell r="I6106">
            <v>-6594.7799999999697</v>
          </cell>
        </row>
        <row r="6107">
          <cell r="I6107">
            <v>-6505.42</v>
          </cell>
        </row>
        <row r="6108">
          <cell r="I6108">
            <v>-6276.59</v>
          </cell>
        </row>
        <row r="6109">
          <cell r="I6109">
            <v>-6247.78</v>
          </cell>
        </row>
        <row r="6110">
          <cell r="I6110">
            <v>-6069.74</v>
          </cell>
        </row>
        <row r="6111">
          <cell r="I6111">
            <v>-5777.77</v>
          </cell>
        </row>
        <row r="6112">
          <cell r="I6112">
            <v>-5698.37</v>
          </cell>
        </row>
        <row r="6113">
          <cell r="I6113">
            <v>-5589.5599999999831</v>
          </cell>
        </row>
        <row r="6114">
          <cell r="I6114">
            <v>-5498.17</v>
          </cell>
        </row>
        <row r="6115">
          <cell r="I6115">
            <v>-5443.42</v>
          </cell>
        </row>
        <row r="6116">
          <cell r="I6116">
            <v>-5269.77</v>
          </cell>
        </row>
        <row r="6117">
          <cell r="I6117">
            <v>-5215.38</v>
          </cell>
        </row>
        <row r="6118">
          <cell r="I6118">
            <v>-5049.92</v>
          </cell>
        </row>
        <row r="6119">
          <cell r="I6119">
            <v>-4894.37</v>
          </cell>
        </row>
        <row r="6120">
          <cell r="I6120">
            <v>-4891.7600000000093</v>
          </cell>
        </row>
        <row r="6121">
          <cell r="I6121">
            <v>-4828.22</v>
          </cell>
        </row>
        <row r="6122">
          <cell r="I6122">
            <v>-4690.3</v>
          </cell>
        </row>
        <row r="6123">
          <cell r="I6123">
            <v>-4500</v>
          </cell>
        </row>
        <row r="6124">
          <cell r="I6124">
            <v>-4440.08</v>
          </cell>
        </row>
        <row r="6125">
          <cell r="I6125">
            <v>-4256.01</v>
          </cell>
        </row>
        <row r="6126">
          <cell r="I6126">
            <v>-4152.3100000000004</v>
          </cell>
        </row>
        <row r="6127">
          <cell r="I6127">
            <v>-4151.9799999999996</v>
          </cell>
        </row>
        <row r="6128">
          <cell r="I6128">
            <v>-3999.7641013932298</v>
          </cell>
        </row>
        <row r="6129">
          <cell r="I6129">
            <v>-3886</v>
          </cell>
        </row>
        <row r="6130">
          <cell r="I6130">
            <v>-3809.23</v>
          </cell>
        </row>
        <row r="6131">
          <cell r="I6131">
            <v>-3658.96</v>
          </cell>
        </row>
        <row r="6132">
          <cell r="I6132">
            <v>-3657.13</v>
          </cell>
        </row>
        <row r="6133">
          <cell r="I6133">
            <v>-3487.55</v>
          </cell>
        </row>
        <row r="6134">
          <cell r="I6134">
            <v>-3446.8136176531552</v>
          </cell>
        </row>
        <row r="6135">
          <cell r="I6135">
            <v>-3366.9151053996757</v>
          </cell>
        </row>
        <row r="6136">
          <cell r="I6136">
            <v>-3319.42</v>
          </cell>
        </row>
        <row r="6137">
          <cell r="I6137">
            <v>-3200.66</v>
          </cell>
        </row>
        <row r="6138">
          <cell r="I6138">
            <v>-3103.9899999999907</v>
          </cell>
        </row>
        <row r="6139">
          <cell r="I6139">
            <v>-2912.56</v>
          </cell>
        </row>
        <row r="6140">
          <cell r="I6140">
            <v>-2871.61</v>
          </cell>
        </row>
        <row r="6141">
          <cell r="I6141">
            <v>-2694.04</v>
          </cell>
        </row>
        <row r="6142">
          <cell r="I6142">
            <v>-2640.62</v>
          </cell>
        </row>
        <row r="6143">
          <cell r="I6143">
            <v>-2567.58</v>
          </cell>
        </row>
        <row r="6144">
          <cell r="I6144">
            <v>-2503.9499999999998</v>
          </cell>
        </row>
        <row r="6145">
          <cell r="I6145">
            <v>-2468.8599999999933</v>
          </cell>
        </row>
        <row r="6146">
          <cell r="I6146">
            <v>-2411.6100000000151</v>
          </cell>
        </row>
        <row r="6147">
          <cell r="I6147">
            <v>-2357.83</v>
          </cell>
        </row>
        <row r="6148">
          <cell r="I6148">
            <v>-2235.4935845982254</v>
          </cell>
        </row>
        <row r="6149">
          <cell r="I6149">
            <v>-2180.0100000000002</v>
          </cell>
        </row>
        <row r="6150">
          <cell r="I6150">
            <v>-2149.63</v>
          </cell>
        </row>
        <row r="6151">
          <cell r="I6151">
            <v>-1850.33</v>
          </cell>
        </row>
        <row r="6152">
          <cell r="I6152">
            <v>-1829.17</v>
          </cell>
        </row>
        <row r="6153">
          <cell r="I6153">
            <v>-1746.06</v>
          </cell>
        </row>
        <row r="6154">
          <cell r="I6154">
            <v>-1649.5400000000373</v>
          </cell>
        </row>
        <row r="6155">
          <cell r="I6155">
            <v>-1533.19</v>
          </cell>
        </row>
        <row r="6156">
          <cell r="I6156">
            <v>-1477.29</v>
          </cell>
        </row>
        <row r="6157">
          <cell r="I6157">
            <v>-1304.78</v>
          </cell>
        </row>
        <row r="6158">
          <cell r="I6158">
            <v>-999.38999999999942</v>
          </cell>
        </row>
        <row r="6159">
          <cell r="I6159">
            <v>-876.07000000000698</v>
          </cell>
        </row>
        <row r="6160">
          <cell r="I6160">
            <v>-867.57000000000698</v>
          </cell>
        </row>
        <row r="6161">
          <cell r="I6161">
            <v>-863.63000000000466</v>
          </cell>
        </row>
        <row r="6162">
          <cell r="I6162">
            <v>-828.38</v>
          </cell>
        </row>
        <row r="6163">
          <cell r="I6163">
            <v>-758.3700000000008</v>
          </cell>
        </row>
        <row r="6164">
          <cell r="I6164">
            <v>-684.63999999999942</v>
          </cell>
        </row>
        <row r="6165">
          <cell r="I6165">
            <v>-638.64999999999782</v>
          </cell>
        </row>
        <row r="6166">
          <cell r="I6166">
            <v>-490.82000000000698</v>
          </cell>
        </row>
        <row r="6167">
          <cell r="I6167">
            <v>-303.47000000000003</v>
          </cell>
        </row>
        <row r="6168">
          <cell r="I6168">
            <v>-248.90000000000146</v>
          </cell>
        </row>
        <row r="6169">
          <cell r="I6169">
            <v>-189.86999999999534</v>
          </cell>
        </row>
        <row r="6170">
          <cell r="I6170">
            <v>-183.95</v>
          </cell>
        </row>
        <row r="6171">
          <cell r="I6171">
            <v>-147.81</v>
          </cell>
        </row>
        <row r="6172">
          <cell r="I6172">
            <v>-93.079999999999927</v>
          </cell>
        </row>
        <row r="6173">
          <cell r="I6173">
            <v>-1</v>
          </cell>
        </row>
        <row r="6174">
          <cell r="I6174">
            <v>-0.43000000342726707</v>
          </cell>
        </row>
        <row r="6175">
          <cell r="I6175">
            <v>-0.36</v>
          </cell>
        </row>
        <row r="6176">
          <cell r="I6176">
            <v>-0.20656374824466184</v>
          </cell>
        </row>
        <row r="6177">
          <cell r="I6177">
            <v>-3.7916402744258448E-2</v>
          </cell>
        </row>
        <row r="6178">
          <cell r="I6178">
            <v>-2.4207116919569671E-2</v>
          </cell>
        </row>
        <row r="6179">
          <cell r="I6179">
            <v>-2.3419437115080655E-2</v>
          </cell>
        </row>
        <row r="6180">
          <cell r="I6180">
            <v>-2.0000000004074536E-2</v>
          </cell>
        </row>
        <row r="6181">
          <cell r="I6181">
            <v>-2.0000000000436557E-2</v>
          </cell>
        </row>
        <row r="6182">
          <cell r="I6182">
            <v>-0.02</v>
          </cell>
        </row>
        <row r="6183">
          <cell r="I6183">
            <v>-0.02</v>
          </cell>
        </row>
        <row r="6184">
          <cell r="I6184">
            <v>-0.02</v>
          </cell>
        </row>
        <row r="6185">
          <cell r="I6185">
            <v>-0.02</v>
          </cell>
        </row>
        <row r="6186">
          <cell r="I6186">
            <v>-0.02</v>
          </cell>
        </row>
        <row r="6187">
          <cell r="I6187">
            <v>-1.9999999989522621E-2</v>
          </cell>
        </row>
        <row r="6188">
          <cell r="I6188">
            <v>-1.9725139845832018E-2</v>
          </cell>
        </row>
        <row r="6189">
          <cell r="I6189">
            <v>-1.6486504136992153E-2</v>
          </cell>
        </row>
        <row r="6190">
          <cell r="I6190">
            <v>-1.6123831272125244E-2</v>
          </cell>
        </row>
        <row r="6191">
          <cell r="I6191">
            <v>-1.5225784167455458E-2</v>
          </cell>
        </row>
        <row r="6192">
          <cell r="I6192">
            <v>-1.4357869804371148E-2</v>
          </cell>
        </row>
        <row r="6193">
          <cell r="I6193">
            <v>-1.4193360388162546E-2</v>
          </cell>
        </row>
        <row r="6194">
          <cell r="I6194">
            <v>-1.4018859481438994E-2</v>
          </cell>
        </row>
        <row r="6195">
          <cell r="I6195">
            <v>-1.3791282935926574E-2</v>
          </cell>
        </row>
        <row r="6196">
          <cell r="I6196">
            <v>-1.3763063005171716E-2</v>
          </cell>
        </row>
        <row r="6197">
          <cell r="I6197">
            <v>-1.3594986172392964E-2</v>
          </cell>
        </row>
        <row r="6198">
          <cell r="I6198">
            <v>-1.3510919350665063E-2</v>
          </cell>
        </row>
        <row r="6199">
          <cell r="I6199">
            <v>-1.3291195151396096E-2</v>
          </cell>
        </row>
        <row r="6200">
          <cell r="I6200">
            <v>-1.3240989144833293E-2</v>
          </cell>
        </row>
        <row r="6201">
          <cell r="I6201">
            <v>-1.260965548135573E-2</v>
          </cell>
        </row>
        <row r="6202">
          <cell r="I6202">
            <v>-1.2608338554855436E-2</v>
          </cell>
        </row>
        <row r="6203">
          <cell r="I6203">
            <v>-1.2335286475718021E-2</v>
          </cell>
        </row>
        <row r="6204">
          <cell r="I6204">
            <v>-1.18004341784399E-2</v>
          </cell>
        </row>
        <row r="6205">
          <cell r="I6205">
            <v>-1.1792761797551066E-2</v>
          </cell>
        </row>
        <row r="6206">
          <cell r="I6206">
            <v>-1.1140950839035213E-2</v>
          </cell>
        </row>
        <row r="6207">
          <cell r="I6207">
            <v>-1.113771343807457E-2</v>
          </cell>
        </row>
        <row r="6208">
          <cell r="I6208">
            <v>-1.1073015681176912E-2</v>
          </cell>
        </row>
        <row r="6209">
          <cell r="I6209">
            <v>-1.0480283679498825E-2</v>
          </cell>
        </row>
        <row r="6210">
          <cell r="I6210">
            <v>-1.0300644740937059E-2</v>
          </cell>
        </row>
        <row r="6211">
          <cell r="I6211">
            <v>-1.0290822247043252E-2</v>
          </cell>
        </row>
        <row r="6212">
          <cell r="I6212">
            <v>-1.0000000242143869E-2</v>
          </cell>
        </row>
        <row r="6213">
          <cell r="I6213">
            <v>-1.0000000021136657E-2</v>
          </cell>
        </row>
        <row r="6214">
          <cell r="I6214">
            <v>-1.0000000009313226E-2</v>
          </cell>
        </row>
        <row r="6215">
          <cell r="I6215">
            <v>-1.0000000009313226E-2</v>
          </cell>
        </row>
        <row r="6216">
          <cell r="I6216">
            <v>-1.0000000009313226E-2</v>
          </cell>
        </row>
        <row r="6217">
          <cell r="I6217">
            <v>-1.0000000009313226E-2</v>
          </cell>
        </row>
        <row r="6218">
          <cell r="I6218">
            <v>-1.0000000009313226E-2</v>
          </cell>
        </row>
        <row r="6219">
          <cell r="I6219">
            <v>-1.0000000009313226E-2</v>
          </cell>
        </row>
        <row r="6220">
          <cell r="I6220">
            <v>-1.0000000009313226E-2</v>
          </cell>
        </row>
        <row r="6221">
          <cell r="I6221">
            <v>-1.0000000009313226E-2</v>
          </cell>
        </row>
        <row r="6222">
          <cell r="I6222">
            <v>-1.0000000009313226E-2</v>
          </cell>
        </row>
        <row r="6223">
          <cell r="I6223">
            <v>-1.0000000009313226E-2</v>
          </cell>
        </row>
        <row r="6224">
          <cell r="I6224">
            <v>-1.0000000009313226E-2</v>
          </cell>
        </row>
        <row r="6225">
          <cell r="I6225">
            <v>-1.0000000009313226E-2</v>
          </cell>
        </row>
        <row r="6226">
          <cell r="I6226">
            <v>-1.0000000009313226E-2</v>
          </cell>
        </row>
        <row r="6227">
          <cell r="I6227">
            <v>-1.0000000009313226E-2</v>
          </cell>
        </row>
        <row r="6228">
          <cell r="I6228">
            <v>-1.0000000009313226E-2</v>
          </cell>
        </row>
        <row r="6229">
          <cell r="I6229">
            <v>-1.0000000009313226E-2</v>
          </cell>
        </row>
        <row r="6230">
          <cell r="I6230">
            <v>-1.0000000009313226E-2</v>
          </cell>
        </row>
        <row r="6231">
          <cell r="I6231">
            <v>-1.0000000009313226E-2</v>
          </cell>
        </row>
        <row r="6232">
          <cell r="I6232">
            <v>-1.0000000009313226E-2</v>
          </cell>
        </row>
        <row r="6233">
          <cell r="I6233">
            <v>-1.0000000009313226E-2</v>
          </cell>
        </row>
        <row r="6234">
          <cell r="I6234">
            <v>-1.0000000009313226E-2</v>
          </cell>
        </row>
        <row r="6235">
          <cell r="I6235">
            <v>-1.0000000009313226E-2</v>
          </cell>
        </row>
        <row r="6236">
          <cell r="I6236">
            <v>-1.0000000009313226E-2</v>
          </cell>
        </row>
        <row r="6237">
          <cell r="I6237">
            <v>-1.0000000009313226E-2</v>
          </cell>
        </row>
        <row r="6238">
          <cell r="I6238">
            <v>-1.0000000002037268E-2</v>
          </cell>
        </row>
        <row r="6239">
          <cell r="I6239">
            <v>-1.0000000002037268E-2</v>
          </cell>
        </row>
        <row r="6240">
          <cell r="I6240">
            <v>-1.0000000002037268E-2</v>
          </cell>
        </row>
        <row r="6241">
          <cell r="I6241">
            <v>-1.0000000002037268E-2</v>
          </cell>
        </row>
        <row r="6242">
          <cell r="I6242">
            <v>-1.0000000002037268E-2</v>
          </cell>
        </row>
        <row r="6243">
          <cell r="I6243">
            <v>-1.0000000002037268E-2</v>
          </cell>
        </row>
        <row r="6244">
          <cell r="I6244">
            <v>-1.0000000002037268E-2</v>
          </cell>
        </row>
        <row r="6245">
          <cell r="I6245">
            <v>-1.0000000002037268E-2</v>
          </cell>
        </row>
        <row r="6246">
          <cell r="I6246">
            <v>-1.0000000002037268E-2</v>
          </cell>
        </row>
        <row r="6247">
          <cell r="I6247">
            <v>-1.0000000002037268E-2</v>
          </cell>
        </row>
        <row r="6248">
          <cell r="I6248">
            <v>-1.0000000002037268E-2</v>
          </cell>
        </row>
        <row r="6249">
          <cell r="I6249">
            <v>-1.0000000002037268E-2</v>
          </cell>
        </row>
        <row r="6250">
          <cell r="I6250">
            <v>-1.0000000002037268E-2</v>
          </cell>
        </row>
        <row r="6251">
          <cell r="I6251">
            <v>-1.0000000002037268E-2</v>
          </cell>
        </row>
        <row r="6252">
          <cell r="I6252">
            <v>-1.0000000002037268E-2</v>
          </cell>
        </row>
        <row r="6253">
          <cell r="I6253">
            <v>-1.0000000002037268E-2</v>
          </cell>
        </row>
        <row r="6254">
          <cell r="I6254">
            <v>-1.0000000002037268E-2</v>
          </cell>
        </row>
        <row r="6255">
          <cell r="I6255">
            <v>-1.0000000002037268E-2</v>
          </cell>
        </row>
        <row r="6256">
          <cell r="I6256">
            <v>-1.0000000002037268E-2</v>
          </cell>
        </row>
        <row r="6257">
          <cell r="I6257">
            <v>-1.0000000002037268E-2</v>
          </cell>
        </row>
        <row r="6258">
          <cell r="I6258">
            <v>-1.0000000002037268E-2</v>
          </cell>
        </row>
        <row r="6259">
          <cell r="I6259">
            <v>-1.0000000002037268E-2</v>
          </cell>
        </row>
        <row r="6260">
          <cell r="I6260">
            <v>-1.0000000002037268E-2</v>
          </cell>
        </row>
        <row r="6261">
          <cell r="I6261">
            <v>-1.0000000002037268E-2</v>
          </cell>
        </row>
        <row r="6262">
          <cell r="I6262">
            <v>-1.0000000002037268E-2</v>
          </cell>
        </row>
        <row r="6263">
          <cell r="I6263">
            <v>-1.0000000002037268E-2</v>
          </cell>
        </row>
        <row r="6264">
          <cell r="I6264">
            <v>-1.0000000002037268E-2</v>
          </cell>
        </row>
        <row r="6265">
          <cell r="I6265">
            <v>-1.0000000001127773E-2</v>
          </cell>
        </row>
        <row r="6266">
          <cell r="I6266">
            <v>-1.0000000000218279E-2</v>
          </cell>
        </row>
        <row r="6267">
          <cell r="I6267">
            <v>-1.0000000000218279E-2</v>
          </cell>
        </row>
        <row r="6268">
          <cell r="I6268">
            <v>-1.0000000000218279E-2</v>
          </cell>
        </row>
        <row r="6269">
          <cell r="I6269">
            <v>-1.0000000000218279E-2</v>
          </cell>
        </row>
        <row r="6270">
          <cell r="I6270">
            <v>-0.01</v>
          </cell>
        </row>
        <row r="6271">
          <cell r="I6271">
            <v>-0.01</v>
          </cell>
        </row>
        <row r="6272">
          <cell r="I6272">
            <v>-0.01</v>
          </cell>
        </row>
        <row r="6273">
          <cell r="I6273">
            <v>-0.01</v>
          </cell>
        </row>
        <row r="6274">
          <cell r="I6274">
            <v>-0.01</v>
          </cell>
        </row>
        <row r="6275">
          <cell r="I6275">
            <v>-0.01</v>
          </cell>
        </row>
        <row r="6276">
          <cell r="I6276">
            <v>-0.01</v>
          </cell>
        </row>
        <row r="6277">
          <cell r="I6277">
            <v>-0.01</v>
          </cell>
        </row>
        <row r="6278">
          <cell r="I6278">
            <v>-0.01</v>
          </cell>
        </row>
        <row r="6279">
          <cell r="I6279">
            <v>-0.01</v>
          </cell>
        </row>
        <row r="6280">
          <cell r="I6280">
            <v>-0.01</v>
          </cell>
        </row>
        <row r="6281">
          <cell r="I6281">
            <v>-9.9999999999909051E-3</v>
          </cell>
        </row>
        <row r="6282">
          <cell r="I6282">
            <v>-9.9999999983992893E-3</v>
          </cell>
        </row>
        <row r="6283">
          <cell r="I6283">
            <v>-9.9999999983992893E-3</v>
          </cell>
        </row>
        <row r="6284">
          <cell r="I6284">
            <v>-9.9999999983992893E-3</v>
          </cell>
        </row>
        <row r="6285">
          <cell r="I6285">
            <v>-9.9999999983992893E-3</v>
          </cell>
        </row>
        <row r="6286">
          <cell r="I6286">
            <v>-9.9999999983992893E-3</v>
          </cell>
        </row>
        <row r="6287">
          <cell r="I6287">
            <v>-9.9999999983992893E-3</v>
          </cell>
        </row>
        <row r="6288">
          <cell r="I6288">
            <v>-9.9999999983992893E-3</v>
          </cell>
        </row>
        <row r="6289">
          <cell r="I6289">
            <v>-9.9999999983992893E-3</v>
          </cell>
        </row>
        <row r="6290">
          <cell r="I6290">
            <v>-9.9999999947613105E-3</v>
          </cell>
        </row>
        <row r="6291">
          <cell r="I6291">
            <v>-9.9999999947613105E-3</v>
          </cell>
        </row>
        <row r="6292">
          <cell r="I6292">
            <v>-9.9999999947613105E-3</v>
          </cell>
        </row>
        <row r="6293">
          <cell r="I6293">
            <v>-9.9999999947613105E-3</v>
          </cell>
        </row>
        <row r="6294">
          <cell r="I6294">
            <v>-9.9999999947613105E-3</v>
          </cell>
        </row>
        <row r="6295">
          <cell r="I6295">
            <v>-9.9999999947613105E-3</v>
          </cell>
        </row>
        <row r="6296">
          <cell r="I6296">
            <v>-9.9999999947613105E-3</v>
          </cell>
        </row>
        <row r="6297">
          <cell r="I6297">
            <v>-9.9999999947613105E-3</v>
          </cell>
        </row>
        <row r="6298">
          <cell r="I6298">
            <v>-9.9999999947613105E-3</v>
          </cell>
        </row>
        <row r="6299">
          <cell r="I6299">
            <v>-9.9999999947613105E-3</v>
          </cell>
        </row>
        <row r="6300">
          <cell r="I6300">
            <v>-9.9999999947613105E-3</v>
          </cell>
        </row>
        <row r="6301">
          <cell r="I6301">
            <v>-9.9999999947613105E-3</v>
          </cell>
        </row>
        <row r="6302">
          <cell r="I6302">
            <v>-9.9999999947613105E-3</v>
          </cell>
        </row>
        <row r="6303">
          <cell r="I6303">
            <v>-9.9999999947613105E-3</v>
          </cell>
        </row>
        <row r="6304">
          <cell r="I6304">
            <v>-9.9999999947613105E-3</v>
          </cell>
        </row>
        <row r="6305">
          <cell r="I6305">
            <v>-9.9999999947613105E-3</v>
          </cell>
        </row>
        <row r="6306">
          <cell r="I6306">
            <v>-9.9999999947613105E-3</v>
          </cell>
        </row>
        <row r="6307">
          <cell r="I6307">
            <v>-9.9999999947613105E-3</v>
          </cell>
        </row>
        <row r="6308">
          <cell r="I6308">
            <v>-9.9999999802093953E-3</v>
          </cell>
        </row>
        <row r="6309">
          <cell r="I6309">
            <v>-9.9999999802093953E-3</v>
          </cell>
        </row>
        <row r="6310">
          <cell r="I6310">
            <v>-9.9999999802093953E-3</v>
          </cell>
        </row>
        <row r="6311">
          <cell r="I6311">
            <v>-9.9999999802093953E-3</v>
          </cell>
        </row>
        <row r="6312">
          <cell r="I6312">
            <v>-9.9999998928979039E-3</v>
          </cell>
        </row>
        <row r="6313">
          <cell r="I6313">
            <v>-9.9999997764825821E-3</v>
          </cell>
        </row>
        <row r="6314">
          <cell r="I6314">
            <v>-9.9999997764825821E-3</v>
          </cell>
        </row>
        <row r="6315">
          <cell r="I6315">
            <v>-9.8214284516870975E-3</v>
          </cell>
        </row>
        <row r="6316">
          <cell r="I6316">
            <v>-9.7738264594227076E-3</v>
          </cell>
        </row>
        <row r="6317">
          <cell r="I6317">
            <v>-9.6643667784519494E-3</v>
          </cell>
        </row>
        <row r="6318">
          <cell r="I6318">
            <v>-9.5866277406457812E-3</v>
          </cell>
        </row>
        <row r="6319">
          <cell r="I6319">
            <v>-9.2910965395276435E-3</v>
          </cell>
        </row>
        <row r="6320">
          <cell r="I6320">
            <v>-8.8232960406458005E-3</v>
          </cell>
        </row>
        <row r="6321">
          <cell r="I6321">
            <v>-8.7955615599639714E-3</v>
          </cell>
        </row>
        <row r="6322">
          <cell r="I6322">
            <v>-8.7490792793687433E-3</v>
          </cell>
        </row>
        <row r="6323">
          <cell r="I6323">
            <v>-8.5204544957377948E-3</v>
          </cell>
        </row>
        <row r="6324">
          <cell r="I6324">
            <v>-8.2004564683302306E-3</v>
          </cell>
        </row>
        <row r="6325">
          <cell r="I6325">
            <v>-7.9693526495248079E-3</v>
          </cell>
        </row>
        <row r="6326">
          <cell r="I6326">
            <v>-7.7531890419777483E-3</v>
          </cell>
        </row>
        <row r="6327">
          <cell r="I6327">
            <v>-7.6702286023646593E-3</v>
          </cell>
        </row>
        <row r="6328">
          <cell r="I6328">
            <v>-7.5388271070551127E-3</v>
          </cell>
        </row>
        <row r="6329">
          <cell r="I6329">
            <v>-7.4658980593085289E-3</v>
          </cell>
        </row>
        <row r="6330">
          <cell r="I6330">
            <v>-7.3302823584526777E-3</v>
          </cell>
        </row>
        <row r="6331">
          <cell r="I6331">
            <v>-7.099778507836163E-3</v>
          </cell>
        </row>
        <row r="6332">
          <cell r="I6332">
            <v>-6.8767936172662303E-3</v>
          </cell>
        </row>
        <row r="6333">
          <cell r="I6333">
            <v>-6.7596519511425868E-3</v>
          </cell>
        </row>
        <row r="6334">
          <cell r="I6334">
            <v>-6.5563488751649857E-3</v>
          </cell>
        </row>
        <row r="6335">
          <cell r="I6335">
            <v>-6.3420938095077872E-3</v>
          </cell>
        </row>
        <row r="6336">
          <cell r="I6336">
            <v>-5.7917119702324271E-3</v>
          </cell>
        </row>
        <row r="6337">
          <cell r="I6337">
            <v>-5.6284652382601053E-3</v>
          </cell>
        </row>
        <row r="6338">
          <cell r="I6338">
            <v>-5.2345344447530806E-3</v>
          </cell>
        </row>
        <row r="6339">
          <cell r="I6339">
            <v>-5.0000000119325705E-3</v>
          </cell>
        </row>
        <row r="6340">
          <cell r="I6340">
            <v>-4.9649088177829981E-3</v>
          </cell>
        </row>
        <row r="6341">
          <cell r="I6341">
            <v>-4.6585753880208358E-3</v>
          </cell>
        </row>
        <row r="6342">
          <cell r="I6342">
            <v>-4.619428887963295E-3</v>
          </cell>
        </row>
        <row r="6343">
          <cell r="I6343">
            <v>-4.606804228387773E-3</v>
          </cell>
        </row>
        <row r="6344">
          <cell r="I6344">
            <v>-4.4060905856895261E-3</v>
          </cell>
        </row>
        <row r="6345">
          <cell r="I6345">
            <v>-4.3491732212714851E-3</v>
          </cell>
        </row>
        <row r="6346">
          <cell r="I6346">
            <v>-4.2414749041199684E-3</v>
          </cell>
        </row>
        <row r="6347">
          <cell r="I6347">
            <v>-4.2179234187642578E-3</v>
          </cell>
        </row>
        <row r="6348">
          <cell r="I6348">
            <v>-4.142809470067732E-3</v>
          </cell>
        </row>
        <row r="6349">
          <cell r="I6349">
            <v>-3.9233183488249779E-3</v>
          </cell>
        </row>
        <row r="6350">
          <cell r="I6350">
            <v>-3.881416458170861E-3</v>
          </cell>
        </row>
        <row r="6351">
          <cell r="I6351">
            <v>-3.8007177645340562E-3</v>
          </cell>
        </row>
        <row r="6352">
          <cell r="I6352">
            <v>-3.7638303474523127E-3</v>
          </cell>
        </row>
        <row r="6353">
          <cell r="I6353">
            <v>-3.6259254557080567E-3</v>
          </cell>
        </row>
        <row r="6354">
          <cell r="I6354">
            <v>-3.5958020780526567E-3</v>
          </cell>
        </row>
        <row r="6355">
          <cell r="I6355">
            <v>-3.582516364986077E-3</v>
          </cell>
        </row>
        <row r="6356">
          <cell r="I6356">
            <v>-3.4964248511641927E-3</v>
          </cell>
        </row>
        <row r="6357">
          <cell r="I6357">
            <v>-3.4236098690598737E-3</v>
          </cell>
        </row>
        <row r="6358">
          <cell r="I6358">
            <v>-3.3342719225402107E-3</v>
          </cell>
        </row>
        <row r="6359">
          <cell r="I6359">
            <v>62400.49</v>
          </cell>
        </row>
        <row r="6360">
          <cell r="I6360">
            <v>-19990.28</v>
          </cell>
        </row>
        <row r="6361">
          <cell r="I6361">
            <v>-95076.69</v>
          </cell>
        </row>
        <row r="6362">
          <cell r="I6362">
            <v>-9381.7800000000007</v>
          </cell>
        </row>
        <row r="6363">
          <cell r="I6363">
            <v>34640</v>
          </cell>
        </row>
        <row r="6364">
          <cell r="I6364">
            <v>-230000</v>
          </cell>
        </row>
        <row r="6365">
          <cell r="I6365">
            <v>-13000</v>
          </cell>
        </row>
        <row r="6366">
          <cell r="I6366">
            <v>-24760</v>
          </cell>
        </row>
        <row r="6367">
          <cell r="I6367">
            <v>-10771</v>
          </cell>
        </row>
        <row r="6368">
          <cell r="I6368">
            <v>-55272.67</v>
          </cell>
        </row>
        <row r="6369">
          <cell r="I6369">
            <v>-2000000</v>
          </cell>
        </row>
        <row r="6370">
          <cell r="I6370">
            <v>-22100</v>
          </cell>
        </row>
        <row r="6371">
          <cell r="I6371">
            <v>-16350</v>
          </cell>
        </row>
        <row r="6372">
          <cell r="I6372">
            <v>-10000</v>
          </cell>
        </row>
        <row r="6373">
          <cell r="I6373">
            <v>-2000000</v>
          </cell>
        </row>
        <row r="6374">
          <cell r="I6374">
            <v>-448</v>
          </cell>
        </row>
        <row r="6375">
          <cell r="I6375">
            <v>-1056</v>
          </cell>
        </row>
        <row r="6376">
          <cell r="I6376">
            <v>-6600</v>
          </cell>
        </row>
        <row r="6377">
          <cell r="I6377">
            <v>-672</v>
          </cell>
        </row>
        <row r="6378">
          <cell r="I6378">
            <v>-1056</v>
          </cell>
        </row>
        <row r="6379">
          <cell r="I6379">
            <v>-147916.66</v>
          </cell>
        </row>
        <row r="6380">
          <cell r="I6380">
            <v>-66453.75</v>
          </cell>
        </row>
        <row r="6381">
          <cell r="I6381">
            <v>-10000</v>
          </cell>
        </row>
        <row r="6382">
          <cell r="I6382">
            <v>-8800</v>
          </cell>
        </row>
        <row r="6383">
          <cell r="I6383">
            <v>-10000</v>
          </cell>
        </row>
        <row r="6384">
          <cell r="I6384">
            <v>-2240000</v>
          </cell>
        </row>
        <row r="6385">
          <cell r="I6385">
            <v>-78880</v>
          </cell>
        </row>
        <row r="6386">
          <cell r="I6386">
            <v>-10000000</v>
          </cell>
        </row>
        <row r="6387">
          <cell r="I6387">
            <v>-2500000</v>
          </cell>
        </row>
        <row r="6388">
          <cell r="I6388">
            <v>1447469</v>
          </cell>
        </row>
        <row r="6389">
          <cell r="I6389">
            <v>14153.449540229885</v>
          </cell>
        </row>
        <row r="6390">
          <cell r="I6390">
            <v>47847.030324084291</v>
          </cell>
        </row>
        <row r="6391">
          <cell r="I6391">
            <v>199100.51340996168</v>
          </cell>
        </row>
        <row r="6392">
          <cell r="I6392">
            <v>387.81317394636017</v>
          </cell>
        </row>
        <row r="6393">
          <cell r="I6393">
            <v>581.71976091954025</v>
          </cell>
        </row>
        <row r="6394">
          <cell r="I6394">
            <v>914.13105287356336</v>
          </cell>
        </row>
        <row r="6395">
          <cell r="I6395">
            <v>914.13105287356336</v>
          </cell>
        </row>
        <row r="6396">
          <cell r="I6396">
            <v>5713.3190804597698</v>
          </cell>
        </row>
        <row r="6397">
          <cell r="I6397">
            <v>11253.507279693487</v>
          </cell>
        </row>
        <row r="6398">
          <cell r="I6398">
            <v>21433.603095785438</v>
          </cell>
        </row>
        <row r="6399">
          <cell r="I6399">
            <v>68282.819555555558</v>
          </cell>
        </row>
        <row r="6400">
          <cell r="I6400">
            <v>185571.20069655174</v>
          </cell>
        </row>
        <row r="6401">
          <cell r="I6401">
            <v>253853.30990549433</v>
          </cell>
        </row>
        <row r="6402">
          <cell r="I6402">
            <v>-5775.5856018927207</v>
          </cell>
        </row>
        <row r="6403">
          <cell r="I6403">
            <v>-255832.27429680462</v>
          </cell>
        </row>
        <row r="6404">
          <cell r="I6404">
            <v>17304.691274865902</v>
          </cell>
        </row>
        <row r="6405">
          <cell r="I6405">
            <v>-6909.4976519386983</v>
          </cell>
        </row>
        <row r="6406">
          <cell r="I6406">
            <v>962.43456873562536</v>
          </cell>
        </row>
        <row r="6407">
          <cell r="I6407">
            <v>-171393.30507589274</v>
          </cell>
        </row>
        <row r="6408">
          <cell r="I6408">
            <v>6093.81</v>
          </cell>
        </row>
        <row r="6409">
          <cell r="I6409">
            <v>-1731.31</v>
          </cell>
        </row>
        <row r="6410">
          <cell r="I6410">
            <v>171393.31</v>
          </cell>
        </row>
        <row r="6411">
          <cell r="I6411">
            <v>5775.59</v>
          </cell>
        </row>
      </sheetData>
      <sheetData sheetId="2"/>
      <sheetData sheetId="3"/>
      <sheetData sheetId="4"/>
      <sheetData sheetId="5">
        <row r="3">
          <cell r="I3">
            <v>-0.01</v>
          </cell>
        </row>
      </sheetData>
      <sheetData sheetId="6">
        <row r="3">
          <cell r="I3">
            <v>-0.01</v>
          </cell>
        </row>
      </sheetData>
      <sheetData sheetId="7">
        <row r="3">
          <cell r="I3">
            <v>-0.01</v>
          </cell>
        </row>
      </sheetData>
      <sheetData sheetId="8">
        <row r="3">
          <cell r="I3">
            <v>-0.01</v>
          </cell>
        </row>
      </sheetData>
      <sheetData sheetId="9">
        <row r="3">
          <cell r="I3">
            <v>-0.01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S-AY05-06"/>
      <sheetName val="Oth income (2)"/>
      <sheetName val="Computation as per AO (2)"/>
      <sheetName val="Computation as per AO (3)"/>
      <sheetName val="Tax Liability"/>
      <sheetName val="Computation as per AO"/>
      <sheetName val="MAT (AO)"/>
      <sheetName val="Computation AY05-06 (Revised)"/>
      <sheetName val="MAT (Revised)"/>
      <sheetName val="AdjAs per return-80IA (Revised)"/>
      <sheetName val="Oth income"/>
      <sheetName val="Computation AY05-06"/>
      <sheetName val="MAT"/>
      <sheetName val="Adj As per return-80IA"/>
      <sheetName val="units generated and sold"/>
      <sheetName val="Book Profit"/>
      <sheetName val="Support working"/>
      <sheetName val="FA Addidions Summery"/>
      <sheetName val="IT Depn-Supply-GEN"/>
      <sheetName val="IT Other Div"/>
      <sheetName val=" Dep Samalkot"/>
      <sheetName val="Depn Rspl"/>
      <sheetName val="Exchange Fluctuation"/>
      <sheetName val="tax-free-2004-2005"/>
      <sheetName val="Clause 21(i) Corporate"/>
      <sheetName val="Clause21(i) Supply"/>
      <sheetName val="21(i)-Contract"/>
      <sheetName val="Clause 21(i) DTPS"/>
      <sheetName val="21 (i)RSPL"/>
      <sheetName val="Donation"/>
      <sheetName val="BSPL"/>
      <sheetName val="RRT"/>
      <sheetName val="TDS "/>
      <sheetName val="Indian_client"/>
      <sheetName val="Bhutan_Client"/>
      <sheetName val="working other income"/>
      <sheetName val="Revised Tax Free income"/>
      <sheetName val="LOT 1"/>
      <sheetName val="Computation AY04-05"/>
      <sheetName val="Computation AY04-05 (Revised)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A2" t="str">
            <v>RELIANCE ENERGY LIMITED</v>
          </cell>
        </row>
        <row r="3">
          <cell r="A3" t="str">
            <v>BALANCE SHEET AS AT 31ST MARCH, 2005</v>
          </cell>
        </row>
        <row r="4">
          <cell r="A4" t="str">
            <v xml:space="preserve">                             Schedule  </v>
          </cell>
        </row>
        <row r="7">
          <cell r="A7" t="str">
            <v>I.SOURCES OF FUNDS</v>
          </cell>
        </row>
        <row r="8">
          <cell r="A8" t="str">
            <v xml:space="preserve">  (1) Shareholders' Funds</v>
          </cell>
        </row>
        <row r="9">
          <cell r="A9" t="str">
            <v xml:space="preserve">      (a) Share Capital</v>
          </cell>
          <cell r="C9" t="str">
            <v>1</v>
          </cell>
          <cell r="D9">
            <v>1856082469.25</v>
          </cell>
          <cell r="E9">
            <v>1752603945.25</v>
          </cell>
        </row>
        <row r="11">
          <cell r="A11" t="str">
            <v xml:space="preserve">      (b) Share Application Money</v>
          </cell>
          <cell r="D11">
            <v>0</v>
          </cell>
          <cell r="E11">
            <v>0</v>
          </cell>
        </row>
        <row r="12">
          <cell r="A12" t="str">
            <v>@[(Rs. NIL (Rs. 5250)]</v>
          </cell>
        </row>
        <row r="14">
          <cell r="A14" t="str">
            <v xml:space="preserve">(b) Equity Warrants Issued &amp; Subscribed to </v>
          </cell>
          <cell r="D14">
            <v>5680067328</v>
          </cell>
          <cell r="E14">
            <v>0</v>
          </cell>
        </row>
        <row r="15">
          <cell r="A15" t="str">
            <v>(Refer Note No.16)</v>
          </cell>
        </row>
        <row r="17">
          <cell r="A17" t="str">
            <v xml:space="preserve">      (c) Reserves and Surplus</v>
          </cell>
          <cell r="C17" t="str">
            <v>2</v>
          </cell>
          <cell r="D17">
            <v>55862744424.809998</v>
          </cell>
          <cell r="E17">
            <v>49356958190.090004</v>
          </cell>
        </row>
        <row r="20">
          <cell r="A20" t="str">
            <v xml:space="preserve">  (2) Loan Funds</v>
          </cell>
        </row>
        <row r="21">
          <cell r="A21" t="str">
            <v xml:space="preserve">      (a) Secured Loans</v>
          </cell>
          <cell r="C21" t="str">
            <v>3</v>
          </cell>
          <cell r="D21">
            <v>7850000000</v>
          </cell>
          <cell r="E21">
            <v>6850245269.0600004</v>
          </cell>
        </row>
        <row r="22">
          <cell r="A22" t="str">
            <v xml:space="preserve">      (b) Unsecured Loans</v>
          </cell>
          <cell r="C22" t="str">
            <v>4</v>
          </cell>
          <cell r="D22">
            <v>29536686576.599998</v>
          </cell>
          <cell r="E22">
            <v>13458021308</v>
          </cell>
        </row>
        <row r="25">
          <cell r="A25" t="str">
            <v xml:space="preserve">  (3) Deferred Tax Liability (net) (Refer Note No. 9)</v>
          </cell>
          <cell r="D25">
            <v>2605482451</v>
          </cell>
          <cell r="E25">
            <v>2365482451</v>
          </cell>
        </row>
        <row r="27">
          <cell r="A27" t="str">
            <v xml:space="preserve">  (4) Service Line Deposits from Consumers</v>
          </cell>
          <cell r="D27">
            <v>220983026.27000001</v>
          </cell>
          <cell r="E27">
            <v>177428051.80000001</v>
          </cell>
        </row>
        <row r="28">
          <cell r="D28">
            <v>103612046275.93001</v>
          </cell>
          <cell r="E28">
            <v>73960739215.199997</v>
          </cell>
        </row>
        <row r="29">
          <cell r="A29" t="str">
            <v>II.APPLICATION OF FUNDS</v>
          </cell>
        </row>
        <row r="30">
          <cell r="A30" t="str">
            <v xml:space="preserve">  (1) Fixed Assets</v>
          </cell>
          <cell r="C30" t="str">
            <v>5</v>
          </cell>
        </row>
        <row r="31">
          <cell r="A31" t="str">
            <v xml:space="preserve">      (a) Gross Block </v>
          </cell>
          <cell r="D31">
            <v>51729748213.730003</v>
          </cell>
          <cell r="E31">
            <v>50112235280.500008</v>
          </cell>
        </row>
        <row r="32">
          <cell r="A32" t="str">
            <v xml:space="preserve">      (b) Less: Depreciation</v>
          </cell>
          <cell r="D32">
            <v>24528634455.279999</v>
          </cell>
          <cell r="E32">
            <v>20017955104.540001</v>
          </cell>
        </row>
        <row r="33">
          <cell r="A33" t="str">
            <v xml:space="preserve">      (c) Net Block</v>
          </cell>
          <cell r="D33">
            <v>27201113758.450005</v>
          </cell>
          <cell r="E33">
            <v>30094280175.960007</v>
          </cell>
        </row>
        <row r="34">
          <cell r="A34" t="str">
            <v xml:space="preserve">      (d) Capital Work-in-Progress</v>
          </cell>
          <cell r="D34">
            <v>1921850157.9200001</v>
          </cell>
          <cell r="E34">
            <v>837941178.97000003</v>
          </cell>
        </row>
        <row r="35">
          <cell r="D35">
            <v>29122963916.370003</v>
          </cell>
          <cell r="E35">
            <v>30932221354.930008</v>
          </cell>
        </row>
        <row r="37">
          <cell r="A37" t="str">
            <v xml:space="preserve">  (2) Investments</v>
          </cell>
          <cell r="C37" t="str">
            <v>6</v>
          </cell>
          <cell r="D37">
            <v>6962392344.9700003</v>
          </cell>
          <cell r="E37">
            <v>28750419435.700001</v>
          </cell>
        </row>
        <row r="39">
          <cell r="A39" t="str">
            <v xml:space="preserve">  (3) Current Assets,Loans and Advances</v>
          </cell>
          <cell r="C39" t="str">
            <v>7</v>
          </cell>
        </row>
        <row r="40">
          <cell r="A40" t="str">
            <v xml:space="preserve">      (a) Inventories</v>
          </cell>
          <cell r="D40">
            <v>3530834066.04</v>
          </cell>
          <cell r="E40">
            <v>1041627640.76</v>
          </cell>
        </row>
        <row r="41">
          <cell r="A41" t="str">
            <v xml:space="preserve">      (b) Sundry Debtors</v>
          </cell>
          <cell r="D41">
            <v>9309657372.1800003</v>
          </cell>
          <cell r="E41">
            <v>4660996437.3599987</v>
          </cell>
        </row>
        <row r="42">
          <cell r="A42" t="str">
            <v xml:space="preserve">      (c) Cash and Bank Balances</v>
          </cell>
          <cell r="D42">
            <v>60453626383.660004</v>
          </cell>
          <cell r="E42">
            <v>8601554730.3400002</v>
          </cell>
        </row>
        <row r="43">
          <cell r="A43" t="str">
            <v xml:space="preserve">      (d) Other Current Assets</v>
          </cell>
          <cell r="D43">
            <v>1409171171.48</v>
          </cell>
          <cell r="E43">
            <v>2205060226.4499998</v>
          </cell>
        </row>
        <row r="44">
          <cell r="A44" t="str">
            <v xml:space="preserve">      (e) Loans and Advances</v>
          </cell>
          <cell r="D44">
            <v>11701065709.66</v>
          </cell>
          <cell r="E44">
            <v>11955507654.879999</v>
          </cell>
        </row>
        <row r="45">
          <cell r="D45">
            <v>86404354703.020004</v>
          </cell>
          <cell r="E45">
            <v>28464746689.790001</v>
          </cell>
        </row>
        <row r="46">
          <cell r="A46" t="str">
            <v xml:space="preserve">      Less:</v>
          </cell>
        </row>
        <row r="47">
          <cell r="A47" t="str">
            <v xml:space="preserve">      Current Liabilities and Provisions</v>
          </cell>
          <cell r="C47" t="str">
            <v>8</v>
          </cell>
        </row>
        <row r="48">
          <cell r="A48" t="str">
            <v xml:space="preserve">      (a) Current Liabilities</v>
          </cell>
          <cell r="D48">
            <v>14781682171.98</v>
          </cell>
          <cell r="E48">
            <v>10133508291.77</v>
          </cell>
        </row>
        <row r="49">
          <cell r="A49" t="str">
            <v xml:space="preserve">      (b) Provisions</v>
          </cell>
          <cell r="D49">
            <v>4095982516.4499998</v>
          </cell>
          <cell r="E49">
            <v>4053139973.4499998</v>
          </cell>
        </row>
        <row r="50">
          <cell r="D50">
            <v>18877664688.43</v>
          </cell>
          <cell r="E50">
            <v>14186648265.220001</v>
          </cell>
        </row>
        <row r="51">
          <cell r="A51" t="str">
            <v xml:space="preserve">      Net Current Assets </v>
          </cell>
          <cell r="D51">
            <v>67526690014.590004</v>
          </cell>
          <cell r="E51">
            <v>14278098424.57</v>
          </cell>
        </row>
        <row r="53">
          <cell r="A53" t="str">
            <v xml:space="preserve"> (4) Miscellaneous Expenditure</v>
          </cell>
        </row>
        <row r="54">
          <cell r="A54" t="str">
            <v xml:space="preserve">      (to the extent not written off or adjusted)</v>
          </cell>
          <cell r="C54" t="str">
            <v>9</v>
          </cell>
          <cell r="D54">
            <v>0</v>
          </cell>
          <cell r="E54">
            <v>0</v>
          </cell>
        </row>
        <row r="55">
          <cell r="D55">
            <v>103612046275.92999</v>
          </cell>
          <cell r="E55">
            <v>73960739215.200012</v>
          </cell>
        </row>
        <row r="56">
          <cell r="A56" t="str">
            <v xml:space="preserve">  Notes forming part of the accounts</v>
          </cell>
          <cell r="C56" t="str">
            <v>17</v>
          </cell>
          <cell r="D56">
            <v>0</v>
          </cell>
          <cell r="E56">
            <v>0</v>
          </cell>
        </row>
        <row r="58">
          <cell r="A58" t="str">
            <v>RELIANCE ENERGY LIMITED</v>
          </cell>
        </row>
        <row r="59">
          <cell r="A59" t="str">
            <v>PROFIT AND LOSS ACCOUNT FOR THE YEAR ENDED 31ST MARCH, 2005</v>
          </cell>
        </row>
        <row r="61">
          <cell r="A61" t="str">
            <v>Schedule</v>
          </cell>
        </row>
        <row r="64">
          <cell r="A64" t="str">
            <v>INCOME</v>
          </cell>
        </row>
        <row r="65">
          <cell r="A65" t="str">
            <v>Gross Earnings from sale of Electrical Energy</v>
          </cell>
          <cell r="D65">
            <v>29058251707.689999</v>
          </cell>
          <cell r="E65">
            <v>28301189238.960003</v>
          </cell>
        </row>
        <row r="66">
          <cell r="A66" t="str">
            <v>Less: Withdrawal/Rectification of Supplementary/Ad-hoc bills</v>
          </cell>
        </row>
        <row r="67">
          <cell r="A67" t="str">
            <v>Less: Discount for prompt payment of bills</v>
          </cell>
          <cell r="D67">
            <v>98391610.090000004</v>
          </cell>
          <cell r="E67">
            <v>91600032.430000007</v>
          </cell>
        </row>
        <row r="68">
          <cell r="D68">
            <v>28959860097.599998</v>
          </cell>
          <cell r="E68">
            <v>28209589206.530003</v>
          </cell>
        </row>
        <row r="69">
          <cell r="A69" t="str">
            <v xml:space="preserve">Income of  EPC, Contracts and Elastimold Divisions </v>
          </cell>
          <cell r="C69">
            <v>9</v>
          </cell>
          <cell r="D69">
            <v>12438307666.029999</v>
          </cell>
          <cell r="E69">
            <v>5857270356.7200003</v>
          </cell>
        </row>
        <row r="70">
          <cell r="A70" t="str">
            <v>Other Income</v>
          </cell>
          <cell r="C70">
            <v>10</v>
          </cell>
          <cell r="D70">
            <v>4527251263.4200001</v>
          </cell>
          <cell r="E70">
            <v>1760299676.0300002</v>
          </cell>
        </row>
        <row r="71">
          <cell r="D71">
            <v>45925419027.049995</v>
          </cell>
          <cell r="E71">
            <v>35827159239.280006</v>
          </cell>
        </row>
        <row r="72">
          <cell r="A72" t="str">
            <v>EXPENDITURE</v>
          </cell>
        </row>
        <row r="73">
          <cell r="A73" t="str">
            <v>Cost of Electrical Energy purchased (Net)</v>
          </cell>
          <cell r="C73">
            <v>11</v>
          </cell>
          <cell r="D73">
            <v>10040956764</v>
          </cell>
          <cell r="E73">
            <v>10337128189.119999</v>
          </cell>
        </row>
        <row r="74">
          <cell r="A74" t="str">
            <v>Cost of Fuel</v>
          </cell>
          <cell r="D74">
            <v>7359331035.3500004</v>
          </cell>
          <cell r="E74">
            <v>6738270619.1999998</v>
          </cell>
        </row>
        <row r="75">
          <cell r="A75" t="str">
            <v>Tax on Electricity</v>
          </cell>
          <cell r="D75">
            <v>991156557.05999994</v>
          </cell>
          <cell r="E75">
            <v>474254000</v>
          </cell>
        </row>
        <row r="76">
          <cell r="A76" t="str">
            <v>Generation,Distribution, Administration and other Expenses</v>
          </cell>
          <cell r="C76">
            <v>12</v>
          </cell>
          <cell r="D76">
            <v>5379477163.7399998</v>
          </cell>
          <cell r="E76">
            <v>4830889068.2299995</v>
          </cell>
        </row>
        <row r="77">
          <cell r="A77" t="str">
            <v>Expenditure of EPC, Contracts and Elastimold Divisions</v>
          </cell>
          <cell r="C77">
            <v>13</v>
          </cell>
          <cell r="D77">
            <v>11645468996.459999</v>
          </cell>
          <cell r="E77">
            <v>5386468228.0200005</v>
          </cell>
        </row>
        <row r="78">
          <cell r="A78" t="str">
            <v>Interest and Finance Charges</v>
          </cell>
          <cell r="C78">
            <v>14</v>
          </cell>
          <cell r="D78">
            <v>1348165261.1099999</v>
          </cell>
          <cell r="E78">
            <v>699285200.46000004</v>
          </cell>
        </row>
        <row r="79">
          <cell r="A79" t="str">
            <v xml:space="preserve">Depreciation </v>
          </cell>
          <cell r="D79">
            <v>4792649369.3099995</v>
          </cell>
          <cell r="E79">
            <v>4544573556.8499985</v>
          </cell>
        </row>
        <row r="80">
          <cell r="A80" t="str">
            <v>Less: Transferred from General Reserve</v>
          </cell>
          <cell r="D80">
            <v>1328235168</v>
          </cell>
          <cell r="E80">
            <v>1357377851.1600001</v>
          </cell>
        </row>
        <row r="81">
          <cell r="A81" t="str">
            <v xml:space="preserve">         (Refer Note No. 12)</v>
          </cell>
          <cell r="D81">
            <v>3464414201.3099999</v>
          </cell>
          <cell r="E81">
            <v>3187195705.6899986</v>
          </cell>
        </row>
        <row r="82">
          <cell r="D82">
            <v>40228969979.029999</v>
          </cell>
          <cell r="E82">
            <v>31653491010.719997</v>
          </cell>
        </row>
        <row r="83">
          <cell r="A83" t="str">
            <v>Profit before Taxation</v>
          </cell>
          <cell r="D83">
            <v>5696449048.0199966</v>
          </cell>
          <cell r="E83">
            <v>4173668228.560009</v>
          </cell>
        </row>
        <row r="84">
          <cell r="A84" t="str">
            <v>Provision for Income Tax</v>
          </cell>
          <cell r="D84">
            <v>254800000</v>
          </cell>
          <cell r="E84">
            <v>286100000</v>
          </cell>
        </row>
        <row r="85">
          <cell r="A85" t="str">
            <v>Provision for Wealth Tax</v>
          </cell>
          <cell r="D85">
            <v>200000</v>
          </cell>
          <cell r="E85">
            <v>400000</v>
          </cell>
        </row>
        <row r="86">
          <cell r="A86" t="str">
            <v>Deferred Tax (net)</v>
          </cell>
          <cell r="D86">
            <v>240000000</v>
          </cell>
          <cell r="E86">
            <v>216300000</v>
          </cell>
        </row>
        <row r="87">
          <cell r="A87" t="str">
            <v>Net Profit for the Year</v>
          </cell>
          <cell r="D87">
            <v>5201449048.0199966</v>
          </cell>
          <cell r="E87">
            <v>3670868228.560009</v>
          </cell>
        </row>
        <row r="88">
          <cell r="A88" t="str">
            <v>Prior Period Income / (Expenses)</v>
          </cell>
          <cell r="D88">
            <v>-3349248</v>
          </cell>
          <cell r="E88">
            <v>-1001013.2</v>
          </cell>
        </row>
        <row r="89">
          <cell r="A89" t="str">
            <v>Taxation in respect of earlier years</v>
          </cell>
        </row>
        <row r="90">
          <cell r="A90" t="str">
            <v>- Current Tax (net)</v>
          </cell>
          <cell r="D90">
            <v>-4750704</v>
          </cell>
          <cell r="E90">
            <v>-71438649</v>
          </cell>
        </row>
        <row r="91">
          <cell r="A91" t="str">
            <v>- Deferred Tax (net)</v>
          </cell>
          <cell r="D91">
            <v>0</v>
          </cell>
          <cell r="E91">
            <v>0</v>
          </cell>
        </row>
        <row r="92">
          <cell r="A92" t="str">
            <v>Net Profit</v>
          </cell>
          <cell r="D92">
            <v>5202850504.0199966</v>
          </cell>
          <cell r="E92">
            <v>3741305864.3600092</v>
          </cell>
        </row>
        <row r="93">
          <cell r="A93" t="str">
            <v>Balance of Profit brought over from previous year</v>
          </cell>
          <cell r="D93">
            <v>1225598544.9100001</v>
          </cell>
          <cell r="E93">
            <v>937700520.54999995</v>
          </cell>
        </row>
        <row r="94">
          <cell r="A94" t="str">
            <v>Balance of Profit transferred on Amalgamation</v>
          </cell>
          <cell r="D94">
            <v>0</v>
          </cell>
          <cell r="E94">
            <v>18541974</v>
          </cell>
        </row>
        <row r="95">
          <cell r="D95">
            <v>6428449048.9299965</v>
          </cell>
          <cell r="E95">
            <v>4697548358.9100094</v>
          </cell>
        </row>
        <row r="96">
          <cell r="A96" t="str">
            <v xml:space="preserve">Statutory Reserves and other Appropriations </v>
          </cell>
          <cell r="C96">
            <v>15</v>
          </cell>
          <cell r="D96">
            <v>172140258</v>
          </cell>
          <cell r="E96">
            <v>164978635</v>
          </cell>
        </row>
        <row r="97">
          <cell r="A97" t="str">
            <v>Amount available for distribution and Appropriations</v>
          </cell>
          <cell r="D97">
            <v>6256308790.9299965</v>
          </cell>
          <cell r="E97">
            <v>4532569723.9100094</v>
          </cell>
        </row>
        <row r="98">
          <cell r="A98" t="str">
            <v>APPROPRIATIONS</v>
          </cell>
        </row>
        <row r="99">
          <cell r="A99" t="str">
            <v xml:space="preserve">    Interim Dividend on Equity Shares</v>
          </cell>
          <cell r="D99">
            <v>613831308.89999998</v>
          </cell>
          <cell r="E99">
            <v>428424017</v>
          </cell>
        </row>
        <row r="100">
          <cell r="A100" t="str">
            <v xml:space="preserve">    Proposed Dividend on Equity Shares</v>
          </cell>
          <cell r="D100">
            <v>259801919</v>
          </cell>
          <cell r="E100">
            <v>276525504</v>
          </cell>
        </row>
        <row r="101">
          <cell r="A101" t="str">
            <v xml:space="preserve">   Corporate Tax on dividends</v>
          </cell>
          <cell r="D101">
            <v>117365894</v>
          </cell>
          <cell r="E101">
            <v>90321658</v>
          </cell>
        </row>
        <row r="102">
          <cell r="A102" t="str">
            <v xml:space="preserve">   Transfer to Debenture Redemption Reserve</v>
          </cell>
          <cell r="D102">
            <v>262200000</v>
          </cell>
          <cell r="E102">
            <v>261700000</v>
          </cell>
        </row>
        <row r="103">
          <cell r="A103" t="str">
            <v xml:space="preserve">   Transfer to General Reserve</v>
          </cell>
          <cell r="D103">
            <v>3000000000</v>
          </cell>
          <cell r="E103">
            <v>2250000000</v>
          </cell>
        </row>
        <row r="104">
          <cell r="A104" t="str">
            <v xml:space="preserve">   Balance carried to Balance Sheet</v>
          </cell>
          <cell r="D104">
            <v>2003109669.0299969</v>
          </cell>
          <cell r="E104">
            <v>1225598544.9100094</v>
          </cell>
        </row>
        <row r="105">
          <cell r="D105">
            <v>6256308790.9299965</v>
          </cell>
          <cell r="E105">
            <v>4532569723.9100094</v>
          </cell>
        </row>
        <row r="106">
          <cell r="A106" t="str">
            <v>Earnings per Equity Share</v>
          </cell>
          <cell r="C106">
            <v>16</v>
          </cell>
        </row>
        <row r="107">
          <cell r="A107" t="str">
            <v>(Face Value of Rs.10 per share)</v>
          </cell>
        </row>
        <row r="108">
          <cell r="A108" t="str">
            <v xml:space="preserve">   Basic</v>
          </cell>
          <cell r="D108">
            <v>28.065022673387801</v>
          </cell>
          <cell r="E108">
            <v>25.86</v>
          </cell>
        </row>
        <row r="109">
          <cell r="A109" t="str">
            <v xml:space="preserve">   Diluted</v>
          </cell>
          <cell r="D109">
            <v>26.186307433168345</v>
          </cell>
          <cell r="E109">
            <v>24.26</v>
          </cell>
        </row>
        <row r="111">
          <cell r="A111" t="str">
            <v>Notes forming part of the accounts</v>
          </cell>
          <cell r="C111">
            <v>17</v>
          </cell>
        </row>
        <row r="655">
          <cell r="A655" t="str">
            <v>RELIANCE ENERGY LIMITED</v>
          </cell>
        </row>
        <row r="656">
          <cell r="A656" t="str">
            <v xml:space="preserve">SCHEDULES ANNEXED TO AND FORMING PART OF THE ACCOUNTS                            </v>
          </cell>
        </row>
        <row r="659">
          <cell r="A659" t="str">
            <v>SCHEDULE 13 - EXPENDITURE OF EPC, CONTRACTS AND ELASTIMOLD DIVISIONS</v>
          </cell>
        </row>
        <row r="660">
          <cell r="A660" t="str">
            <v>(Other than Common Expenditure)</v>
          </cell>
        </row>
        <row r="661">
          <cell r="A661" t="str">
            <v>Cost of Materials and Sub-contract Charges</v>
          </cell>
          <cell r="D661">
            <v>10862739190.07</v>
          </cell>
        </row>
        <row r="663">
          <cell r="A663" t="str">
            <v>Cost of Elastimold</v>
          </cell>
          <cell r="D663">
            <v>12957933</v>
          </cell>
        </row>
        <row r="665">
          <cell r="A665" t="str">
            <v>Rent</v>
          </cell>
          <cell r="D665">
            <v>15926267.24</v>
          </cell>
        </row>
        <row r="666">
          <cell r="A666" t="str">
            <v>Repairs and Maintenance:</v>
          </cell>
        </row>
        <row r="667">
          <cell r="A667" t="str">
            <v>- Buildings</v>
          </cell>
          <cell r="D667">
            <v>5363222.6399999997</v>
          </cell>
        </row>
        <row r="668">
          <cell r="A668" t="str">
            <v xml:space="preserve">- Plant and Machinery </v>
          </cell>
          <cell r="D668">
            <v>11711088.52</v>
          </cell>
        </row>
        <row r="669">
          <cell r="A669" t="str">
            <v>-Other Assets</v>
          </cell>
          <cell r="D669">
            <v>3963988.48</v>
          </cell>
        </row>
        <row r="671">
          <cell r="A671" t="str">
            <v>Salaries, Wages and Bonus</v>
          </cell>
          <cell r="D671">
            <v>124049735.94</v>
          </cell>
        </row>
        <row r="673">
          <cell r="A673" t="str">
            <v>Contribution to Provident Fund and Other Funds</v>
          </cell>
          <cell r="D673">
            <v>14265147.9</v>
          </cell>
        </row>
        <row r="675">
          <cell r="A675" t="str">
            <v>Contribution To Gratuity Fund</v>
          </cell>
          <cell r="D675">
            <v>14076535.84</v>
          </cell>
        </row>
        <row r="677">
          <cell r="A677" t="str">
            <v>Workmen and Staff Welfare Expenses</v>
          </cell>
          <cell r="D677">
            <v>28789179.879999999</v>
          </cell>
        </row>
        <row r="679">
          <cell r="A679" t="str">
            <v>Insurance</v>
          </cell>
          <cell r="D679">
            <v>40813955.270000003</v>
          </cell>
        </row>
        <row r="681">
          <cell r="A681" t="str">
            <v>Rates and Taxes</v>
          </cell>
          <cell r="D681">
            <v>56160235.869999997</v>
          </cell>
        </row>
        <row r="683">
          <cell r="A683" t="str">
            <v xml:space="preserve">Miscellaneous Expenses </v>
          </cell>
          <cell r="D683">
            <v>329244578.82999998</v>
          </cell>
        </row>
        <row r="684">
          <cell r="A684" t="str">
            <v>[Includes Exchange Fluctuation Profit/(Loss) Rs.0.22 lacs (Rs.1.05 crore)]</v>
          </cell>
        </row>
        <row r="685">
          <cell r="A685" t="str">
            <v>Legal and Professional Charges</v>
          </cell>
          <cell r="D685">
            <v>554105</v>
          </cell>
        </row>
        <row r="687">
          <cell r="A687" t="str">
            <v>Loss on sale of assets</v>
          </cell>
          <cell r="D687">
            <v>681995.51</v>
          </cell>
        </row>
        <row r="689">
          <cell r="A689" t="str">
            <v>Bad Debts</v>
          </cell>
          <cell r="D689">
            <v>860216.46</v>
          </cell>
        </row>
        <row r="691">
          <cell r="A691" t="str">
            <v>Provision for Doubtful Debts</v>
          </cell>
          <cell r="D691">
            <v>123311620.01000001</v>
          </cell>
        </row>
        <row r="692">
          <cell r="D692">
            <v>11645468996.459999</v>
          </cell>
        </row>
        <row r="694">
          <cell r="A694" t="str">
            <v>RELIANCE ENERGY LIMITED</v>
          </cell>
        </row>
        <row r="695">
          <cell r="A695" t="str">
            <v xml:space="preserve">SCHEDULES ANNEXED TO AND FORMING PART OF THE ACCOUNTS                            </v>
          </cell>
        </row>
        <row r="698">
          <cell r="A698" t="str">
            <v>SCHEDULE 14 - INTEREST AND FINANCE CHARGES</v>
          </cell>
        </row>
        <row r="699">
          <cell r="A699" t="str">
            <v>Interest and Financing Charges on:</v>
          </cell>
        </row>
        <row r="700">
          <cell r="A700" t="str">
            <v xml:space="preserve">    Debentures</v>
          </cell>
          <cell r="D700">
            <v>436040000</v>
          </cell>
        </row>
        <row r="702">
          <cell r="A702" t="str">
            <v xml:space="preserve">    Term Loans</v>
          </cell>
          <cell r="D702">
            <v>383532240.56999999</v>
          </cell>
        </row>
        <row r="704">
          <cell r="A704" t="str">
            <v xml:space="preserve">    Working capital and other borrowings</v>
          </cell>
          <cell r="D704">
            <v>21172993.329999998</v>
          </cell>
        </row>
        <row r="706">
          <cell r="A706" t="str">
            <v xml:space="preserve">    Security Deposits from Consumers</v>
          </cell>
          <cell r="D706">
            <v>95066785.670000002</v>
          </cell>
        </row>
        <row r="708">
          <cell r="A708" t="str">
            <v xml:space="preserve">    Others</v>
          </cell>
          <cell r="D708">
            <v>1619452</v>
          </cell>
        </row>
        <row r="710">
          <cell r="A710" t="str">
            <v xml:space="preserve">Other finance Charges </v>
          </cell>
          <cell r="D710">
            <v>410733789.54000002</v>
          </cell>
        </row>
        <row r="711">
          <cell r="D711">
            <v>1348165261.1099999</v>
          </cell>
        </row>
        <row r="713">
          <cell r="A713" t="str">
            <v xml:space="preserve">SCHEDULE 15 - STATUTORY RESERVES AND OTHER APPROPRIATIONS </v>
          </cell>
        </row>
        <row r="715">
          <cell r="A715" t="str">
            <v>Contingencies Reserve</v>
          </cell>
          <cell r="D715">
            <v>172140258</v>
          </cell>
        </row>
        <row r="716">
          <cell r="D716">
            <v>172140258</v>
          </cell>
        </row>
        <row r="723">
          <cell r="A723" t="str">
            <v>SCHEDULE 16 - EARNINGS PER EQUITY SHARE</v>
          </cell>
        </row>
        <row r="725">
          <cell r="A725" t="str">
            <v>I  Profit for Basic and Diluted Earning per Share</v>
          </cell>
        </row>
        <row r="727">
          <cell r="A727" t="str">
            <v>Net Profit (for Basic) (a)</v>
          </cell>
          <cell r="D727">
            <v>5202850504.0199966</v>
          </cell>
        </row>
        <row r="728">
          <cell r="A728" t="str">
            <v>Adjustment</v>
          </cell>
        </row>
        <row r="729">
          <cell r="A729" t="str">
            <v>Add: Interest  on Foreign Currency Convertible Bonds (FCCB) (net of tax)</v>
          </cell>
          <cell r="D729">
            <v>2366425.6564624999</v>
          </cell>
        </row>
        <row r="730">
          <cell r="A730" t="str">
            <v>Add: Redemption Redemption on the Foreign Currency        Convertible Bonds (FCCB) (net of tax)</v>
          </cell>
          <cell r="D730">
            <v>154251399.92471251</v>
          </cell>
        </row>
        <row r="732">
          <cell r="A732" t="str">
            <v>Net Profit (for Diluted) (b)</v>
          </cell>
          <cell r="D732">
            <v>5359468329.6011715</v>
          </cell>
        </row>
        <row r="734">
          <cell r="A734" t="str">
            <v>II Weighted average number of Equity Shares</v>
          </cell>
        </row>
        <row r="736">
          <cell r="A736" t="str">
            <v>For Basic Earnings per share ( c)</v>
          </cell>
          <cell r="D736">
            <v>185385580</v>
          </cell>
        </row>
        <row r="737">
          <cell r="A737" t="str">
            <v xml:space="preserve">   Add:Adjustment for conversion /Issue of shares/Warrants</v>
          </cell>
          <cell r="D737">
            <v>19280717</v>
          </cell>
        </row>
        <row r="738">
          <cell r="A738" t="str">
            <v xml:space="preserve">   Add:Adjustment for allotment pending against Application money</v>
          </cell>
          <cell r="D738">
            <v>525</v>
          </cell>
        </row>
        <row r="739">
          <cell r="A739" t="str">
            <v>For Diluted Earnings per share (d)</v>
          </cell>
          <cell r="D739">
            <v>204666822</v>
          </cell>
        </row>
        <row r="741">
          <cell r="A741" t="str">
            <v>III Earnings per share (Weighted Average)</v>
          </cell>
        </row>
        <row r="742">
          <cell r="A742" t="str">
            <v>Basic (a/c)</v>
          </cell>
          <cell r="D742">
            <v>28.065022662604054</v>
          </cell>
        </row>
        <row r="744">
          <cell r="A744" t="str">
            <v>Diluted (b/d)</v>
          </cell>
          <cell r="D744">
            <v>26.186307469029696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mary"/>
      <sheetName val="Revenue-Invoicewise"/>
      <sheetName val="PoC Rev Apr - Oct 04"/>
      <sheetName val="PoC_Rev_Apr_-_Oct_04"/>
      <sheetName val="Inv - Revenue registry for PoC"/>
      <sheetName val="Sheet1"/>
      <sheetName val="Master Sheet - ODC 2002-03"/>
      <sheetName val="a-4"/>
      <sheetName val="Definitions"/>
      <sheetName val="DREXPJUL"/>
      <sheetName val="F-4"/>
      <sheetName val="MIS premises"/>
      <sheetName val="Clause 9"/>
      <sheetName val="cor"/>
      <sheetName val="Desc "/>
    </sheetNames>
    <sheetDataSet>
      <sheetData sheetId="0">
        <row r="3">
          <cell r="I3">
            <v>-0.01</v>
          </cell>
        </row>
      </sheetData>
      <sheetData sheetId="1" refreshError="1">
        <row r="3">
          <cell r="I3">
            <v>-0.01</v>
          </cell>
        </row>
        <row r="4">
          <cell r="I4">
            <v>-8.2226407248526812E-3</v>
          </cell>
        </row>
        <row r="5">
          <cell r="I5">
            <v>-0.01</v>
          </cell>
        </row>
        <row r="6">
          <cell r="I6">
            <v>-0.33</v>
          </cell>
        </row>
        <row r="7">
          <cell r="I7">
            <v>-0.09</v>
          </cell>
        </row>
        <row r="8">
          <cell r="I8">
            <v>-1.3145992008503526E-2</v>
          </cell>
        </row>
        <row r="9">
          <cell r="I9">
            <v>-0.27</v>
          </cell>
        </row>
        <row r="10">
          <cell r="I10">
            <v>-3.6997992119722767E-3</v>
          </cell>
        </row>
        <row r="11">
          <cell r="I11">
            <v>-8.1950600851996569E-3</v>
          </cell>
        </row>
        <row r="12">
          <cell r="I12">
            <v>-2.9103830456733704E-11</v>
          </cell>
        </row>
        <row r="13">
          <cell r="I13">
            <v>-0.01</v>
          </cell>
        </row>
        <row r="14">
          <cell r="I14">
            <v>-1.6972532612271607E-3</v>
          </cell>
        </row>
        <row r="15">
          <cell r="I15">
            <v>-1.5751295592053793E-2</v>
          </cell>
        </row>
        <row r="16">
          <cell r="I16">
            <v>-3.409119675779948E-3</v>
          </cell>
        </row>
        <row r="17">
          <cell r="I17">
            <v>-0.01</v>
          </cell>
        </row>
        <row r="18">
          <cell r="I18">
            <v>-0.01</v>
          </cell>
        </row>
        <row r="19">
          <cell r="I19">
            <v>-4.8946003662422299E-3</v>
          </cell>
        </row>
        <row r="20">
          <cell r="I20">
            <v>-0.01</v>
          </cell>
        </row>
        <row r="21">
          <cell r="I21">
            <v>-0.01</v>
          </cell>
        </row>
        <row r="22">
          <cell r="I22">
            <v>-5268589.7000986636</v>
          </cell>
        </row>
        <row r="23">
          <cell r="I23">
            <v>-1.0000000707805157E-2</v>
          </cell>
        </row>
        <row r="24">
          <cell r="I24">
            <v>-9.9999998928979039E-3</v>
          </cell>
        </row>
        <row r="25">
          <cell r="I25">
            <v>-8.0035533756017685E-11</v>
          </cell>
        </row>
        <row r="26">
          <cell r="I26">
            <v>-0.01</v>
          </cell>
        </row>
        <row r="27">
          <cell r="I27">
            <v>-3.0871331691741943E-3</v>
          </cell>
        </row>
        <row r="28">
          <cell r="I28">
            <v>-5.8207660913467407E-11</v>
          </cell>
        </row>
        <row r="29">
          <cell r="I29">
            <v>-12395658.645152457</v>
          </cell>
        </row>
        <row r="30">
          <cell r="I30">
            <v>-0.01</v>
          </cell>
        </row>
        <row r="31">
          <cell r="I31">
            <v>-0.01</v>
          </cell>
        </row>
        <row r="32">
          <cell r="I32">
            <v>-0.01</v>
          </cell>
        </row>
        <row r="33">
          <cell r="I33">
            <v>-4.6566128730773926E-10</v>
          </cell>
        </row>
        <row r="34">
          <cell r="I34">
            <v>-1.0000000242143869E-2</v>
          </cell>
        </row>
        <row r="35">
          <cell r="I35">
            <v>-7.4505805969238281E-9</v>
          </cell>
        </row>
        <row r="36">
          <cell r="I36">
            <v>-1.0000000009313226E-2</v>
          </cell>
        </row>
        <row r="37">
          <cell r="I37">
            <v>-1.196546564460732E-2</v>
          </cell>
        </row>
        <row r="38">
          <cell r="I38">
            <v>-0.01</v>
          </cell>
        </row>
        <row r="39">
          <cell r="I39">
            <v>-0.01</v>
          </cell>
        </row>
        <row r="40">
          <cell r="I40">
            <v>-1.0000000009313226E-2</v>
          </cell>
        </row>
        <row r="41">
          <cell r="I41">
            <v>-1.4551915228366852E-11</v>
          </cell>
        </row>
        <row r="42">
          <cell r="I42">
            <v>-1.9999999996798579E-2</v>
          </cell>
        </row>
        <row r="43">
          <cell r="I43">
            <v>-6.0481397667899728E-11</v>
          </cell>
        </row>
        <row r="44">
          <cell r="I44">
            <v>-639036.76286460552</v>
          </cell>
        </row>
        <row r="45">
          <cell r="I45">
            <v>-36456.539999999921</v>
          </cell>
        </row>
        <row r="46">
          <cell r="I46">
            <v>-0.01</v>
          </cell>
        </row>
        <row r="47">
          <cell r="I47">
            <v>-2322391.9034457849</v>
          </cell>
        </row>
        <row r="48">
          <cell r="I48">
            <v>-2.6155794548685662E-3</v>
          </cell>
        </row>
        <row r="49">
          <cell r="I49">
            <v>-0.01</v>
          </cell>
        </row>
        <row r="50">
          <cell r="I50">
            <v>-0.01</v>
          </cell>
        </row>
        <row r="51">
          <cell r="I51">
            <v>-3116650.1</v>
          </cell>
        </row>
        <row r="52">
          <cell r="I52">
            <v>-3.637978807091713E-12</v>
          </cell>
        </row>
        <row r="53">
          <cell r="I53">
            <v>-9.9999999947613105E-3</v>
          </cell>
        </row>
        <row r="54">
          <cell r="I54">
            <v>-9.3152152658149134E-12</v>
          </cell>
        </row>
        <row r="55">
          <cell r="I55">
            <v>-1.0000000018337118E-2</v>
          </cell>
        </row>
        <row r="56">
          <cell r="I56">
            <v>-1.0000000009313226E-2</v>
          </cell>
        </row>
        <row r="57">
          <cell r="I57">
            <v>-0.01</v>
          </cell>
        </row>
        <row r="58">
          <cell r="I58">
            <v>-1.0000000009313226E-2</v>
          </cell>
        </row>
        <row r="59">
          <cell r="I59">
            <v>-5.1768869161605835E-3</v>
          </cell>
        </row>
        <row r="60">
          <cell r="I60">
            <v>-1094999.9901785715</v>
          </cell>
        </row>
        <row r="61">
          <cell r="I61">
            <v>-127348.59423120355</v>
          </cell>
        </row>
        <row r="62">
          <cell r="I62">
            <v>-0.01</v>
          </cell>
        </row>
        <row r="63">
          <cell r="I63">
            <v>-6.6120264818891883E-10</v>
          </cell>
        </row>
        <row r="64">
          <cell r="I64">
            <v>-2.0000002346932888E-2</v>
          </cell>
        </row>
        <row r="65">
          <cell r="I65">
            <v>-2.3283064365386963E-10</v>
          </cell>
        </row>
        <row r="66">
          <cell r="I66">
            <v>-9.9999999511055648E-3</v>
          </cell>
        </row>
        <row r="67">
          <cell r="I67">
            <v>-0.01</v>
          </cell>
        </row>
        <row r="68">
          <cell r="I68">
            <v>-5.8207660913467407E-11</v>
          </cell>
        </row>
        <row r="69">
          <cell r="I69">
            <v>-0.28999999999999998</v>
          </cell>
        </row>
        <row r="70">
          <cell r="I70">
            <v>-7.2759576141834259E-11</v>
          </cell>
        </row>
        <row r="71">
          <cell r="I71">
            <v>-1.1641532182693481E-10</v>
          </cell>
        </row>
        <row r="72">
          <cell r="I72">
            <v>-1.6471479902975261E-3</v>
          </cell>
        </row>
        <row r="73">
          <cell r="I73">
            <v>-0.01</v>
          </cell>
        </row>
        <row r="74">
          <cell r="I74">
            <v>-0.01</v>
          </cell>
        </row>
        <row r="75">
          <cell r="I75">
            <v>-9.9999997582926881E-3</v>
          </cell>
        </row>
        <row r="76">
          <cell r="I76">
            <v>-9.9999999874853529E-3</v>
          </cell>
        </row>
        <row r="77">
          <cell r="I77">
            <v>-0.01</v>
          </cell>
        </row>
        <row r="78">
          <cell r="I78">
            <v>-62400.49058827995</v>
          </cell>
        </row>
        <row r="79">
          <cell r="I79">
            <v>-0.02</v>
          </cell>
        </row>
        <row r="80">
          <cell r="I80">
            <v>-1.255102688446641E-10</v>
          </cell>
        </row>
        <row r="81">
          <cell r="I81">
            <v>-0.01</v>
          </cell>
        </row>
        <row r="82">
          <cell r="I82">
            <v>-1.7365142935886979E-2</v>
          </cell>
        </row>
        <row r="83">
          <cell r="I83">
            <v>-124999.98670956865</v>
          </cell>
        </row>
        <row r="84">
          <cell r="I84">
            <v>-4.0745358476090843E-12</v>
          </cell>
        </row>
        <row r="85">
          <cell r="I85">
            <v>-0.01</v>
          </cell>
        </row>
        <row r="86">
          <cell r="I86">
            <v>-0.01</v>
          </cell>
        </row>
        <row r="87">
          <cell r="I87">
            <v>-1.0477378964424133E-9</v>
          </cell>
        </row>
        <row r="88">
          <cell r="I88">
            <v>-0.01</v>
          </cell>
        </row>
        <row r="89">
          <cell r="I89">
            <v>-0.01</v>
          </cell>
        </row>
        <row r="90">
          <cell r="I90">
            <v>-4.0745362639427185E-10</v>
          </cell>
        </row>
        <row r="91">
          <cell r="I91">
            <v>-0.02</v>
          </cell>
        </row>
        <row r="92">
          <cell r="I92">
            <v>-1.4551915228366852E-11</v>
          </cell>
        </row>
        <row r="93">
          <cell r="I93">
            <v>-0.01</v>
          </cell>
        </row>
        <row r="94">
          <cell r="I94">
            <v>-1.4551915228366852E-11</v>
          </cell>
        </row>
        <row r="95">
          <cell r="I95">
            <v>-2.9103830456733704E-11</v>
          </cell>
        </row>
        <row r="96">
          <cell r="I96">
            <v>-0.02</v>
          </cell>
        </row>
        <row r="97">
          <cell r="I97">
            <v>-4.4293856772128493E-3</v>
          </cell>
        </row>
        <row r="98">
          <cell r="I98">
            <v>-0.01</v>
          </cell>
        </row>
        <row r="99">
          <cell r="I99">
            <v>-9.9999999802093953E-3</v>
          </cell>
        </row>
        <row r="100">
          <cell r="I100">
            <v>-0.02</v>
          </cell>
        </row>
        <row r="101">
          <cell r="I101">
            <v>-372489.27078742534</v>
          </cell>
        </row>
        <row r="102">
          <cell r="I102">
            <v>-62499.997682640736</v>
          </cell>
        </row>
        <row r="103">
          <cell r="I103">
            <v>-11323000.046116509</v>
          </cell>
        </row>
        <row r="104">
          <cell r="I104">
            <v>-3.8635687669739127E-3</v>
          </cell>
        </row>
        <row r="105">
          <cell r="I105">
            <v>-5.8207660913467407E-11</v>
          </cell>
        </row>
        <row r="106">
          <cell r="I106">
            <v>-1.6007106751203537E-10</v>
          </cell>
        </row>
        <row r="107">
          <cell r="I107">
            <v>-2.9103830456733704E-11</v>
          </cell>
        </row>
        <row r="108">
          <cell r="I108">
            <v>-200071.09497975977</v>
          </cell>
        </row>
        <row r="109">
          <cell r="I109">
            <v>-0.01</v>
          </cell>
        </row>
        <row r="110">
          <cell r="I110">
            <v>-3935346.5081080329</v>
          </cell>
        </row>
        <row r="111">
          <cell r="I111">
            <v>-0.01</v>
          </cell>
        </row>
        <row r="112">
          <cell r="I112">
            <v>-2.9103830456733704E-11</v>
          </cell>
        </row>
        <row r="113">
          <cell r="I113">
            <v>-0.01</v>
          </cell>
        </row>
        <row r="114">
          <cell r="I114">
            <v>-1.0000000009313226E-2</v>
          </cell>
        </row>
        <row r="115">
          <cell r="I115">
            <v>-0.01</v>
          </cell>
        </row>
        <row r="116">
          <cell r="I116">
            <v>-0.01</v>
          </cell>
        </row>
        <row r="117">
          <cell r="I117">
            <v>-1.0004441719502211E-11</v>
          </cell>
        </row>
        <row r="118">
          <cell r="I118">
            <v>-0.01</v>
          </cell>
        </row>
        <row r="119">
          <cell r="I119">
            <v>-1.8189894035458565E-12</v>
          </cell>
        </row>
        <row r="120">
          <cell r="I120">
            <v>-5.6843418860808015E-13</v>
          </cell>
        </row>
        <row r="121">
          <cell r="I121">
            <v>-0.01</v>
          </cell>
        </row>
        <row r="122">
          <cell r="I122">
            <v>-4.3655704051737132E-13</v>
          </cell>
        </row>
        <row r="123">
          <cell r="I123">
            <v>-375602.61851012032</v>
          </cell>
        </row>
        <row r="124">
          <cell r="I124">
            <v>-4.7403419612237485E-3</v>
          </cell>
        </row>
        <row r="125">
          <cell r="I125">
            <v>-128830.67193529988</v>
          </cell>
        </row>
        <row r="126">
          <cell r="I126">
            <v>-32886.910000000003</v>
          </cell>
        </row>
        <row r="127">
          <cell r="I127">
            <v>-1.4551915228366852E-11</v>
          </cell>
        </row>
        <row r="128">
          <cell r="I128">
            <v>-0.01</v>
          </cell>
        </row>
        <row r="129">
          <cell r="I129">
            <v>-1.0548215359449387E-3</v>
          </cell>
        </row>
        <row r="130">
          <cell r="I130">
            <v>-1.0000000009313226E-2</v>
          </cell>
        </row>
        <row r="131">
          <cell r="I131">
            <v>-2790002.4873415381</v>
          </cell>
        </row>
        <row r="132">
          <cell r="I132">
            <v>-175000</v>
          </cell>
        </row>
        <row r="133">
          <cell r="I133">
            <v>-9.9999999438296072E-3</v>
          </cell>
        </row>
        <row r="134">
          <cell r="I134">
            <v>-1.0000000009313226E-2</v>
          </cell>
        </row>
        <row r="135">
          <cell r="I135">
            <v>-0.01</v>
          </cell>
        </row>
        <row r="136">
          <cell r="I136">
            <v>-4.6344411675818264E-3</v>
          </cell>
        </row>
        <row r="137">
          <cell r="I137">
            <v>-1.0000000000218279E-2</v>
          </cell>
        </row>
        <row r="138">
          <cell r="I138">
            <v>-3320.4648978713085</v>
          </cell>
        </row>
        <row r="139">
          <cell r="I139">
            <v>-32039.834392247663</v>
          </cell>
        </row>
        <row r="140">
          <cell r="I140">
            <v>-4.5518935658037663E-3</v>
          </cell>
        </row>
        <row r="141">
          <cell r="I141">
            <v>-0.01</v>
          </cell>
        </row>
        <row r="142">
          <cell r="I142">
            <v>-1.4551915228366852E-11</v>
          </cell>
        </row>
        <row r="143">
          <cell r="I143">
            <v>-0.01</v>
          </cell>
        </row>
        <row r="144">
          <cell r="I144">
            <v>-1.0000000002037268E-2</v>
          </cell>
        </row>
        <row r="145">
          <cell r="I145">
            <v>-3.4924596548080444E-10</v>
          </cell>
        </row>
        <row r="146">
          <cell r="I146">
            <v>-2.4124973569996655E-3</v>
          </cell>
        </row>
        <row r="147">
          <cell r="I147">
            <v>-0.01</v>
          </cell>
        </row>
        <row r="148">
          <cell r="I148">
            <v>-0.01</v>
          </cell>
        </row>
        <row r="149">
          <cell r="I149">
            <v>-9.9999999947613105E-3</v>
          </cell>
        </row>
        <row r="150">
          <cell r="I150">
            <v>-0.02</v>
          </cell>
        </row>
        <row r="151">
          <cell r="I151">
            <v>-0.01</v>
          </cell>
        </row>
        <row r="152">
          <cell r="I152">
            <v>-3.637978807091713E-12</v>
          </cell>
        </row>
        <row r="153">
          <cell r="I153">
            <v>-1.0000000009313226E-2</v>
          </cell>
        </row>
        <row r="154">
          <cell r="I154">
            <v>-1.0000000002037268E-2</v>
          </cell>
        </row>
        <row r="155">
          <cell r="I155">
            <v>0</v>
          </cell>
        </row>
        <row r="156">
          <cell r="I156">
            <v>-6.8362802267074585E-5</v>
          </cell>
        </row>
        <row r="157">
          <cell r="I157">
            <v>-22464.0390422286</v>
          </cell>
        </row>
        <row r="158">
          <cell r="I158">
            <v>-0.01</v>
          </cell>
        </row>
        <row r="159">
          <cell r="I159">
            <v>-1.4551915228366852E-11</v>
          </cell>
        </row>
        <row r="160">
          <cell r="I160">
            <v>-109100</v>
          </cell>
        </row>
        <row r="161">
          <cell r="I161">
            <v>-1.0000000009313226E-2</v>
          </cell>
        </row>
        <row r="162">
          <cell r="I162">
            <v>-17316</v>
          </cell>
        </row>
        <row r="163">
          <cell r="I163">
            <v>-0.01</v>
          </cell>
        </row>
        <row r="164">
          <cell r="I164">
            <v>-1.9287703791633248E-2</v>
          </cell>
        </row>
        <row r="165">
          <cell r="I165">
            <v>-18794.998605479021</v>
          </cell>
        </row>
        <row r="166">
          <cell r="I166">
            <v>-1.0000000125728548E-2</v>
          </cell>
        </row>
        <row r="167">
          <cell r="I167">
            <v>-0.01</v>
          </cell>
        </row>
        <row r="168">
          <cell r="I168">
            <v>-0.01</v>
          </cell>
        </row>
        <row r="169">
          <cell r="I169">
            <v>-0.01</v>
          </cell>
        </row>
        <row r="170">
          <cell r="I170">
            <v>-0.01</v>
          </cell>
        </row>
        <row r="171">
          <cell r="I171">
            <v>-1599612.7987983935</v>
          </cell>
        </row>
        <row r="172">
          <cell r="I172">
            <v>-1.2080008404154796E-2</v>
          </cell>
        </row>
        <row r="173">
          <cell r="I173">
            <v>-357250.01</v>
          </cell>
        </row>
        <row r="174">
          <cell r="I174">
            <v>-7.2759576141834259E-12</v>
          </cell>
        </row>
        <row r="175">
          <cell r="I175">
            <v>-9.9999999947613105E-3</v>
          </cell>
        </row>
        <row r="176">
          <cell r="I176">
            <v>-29216.612541059731</v>
          </cell>
        </row>
        <row r="177">
          <cell r="I177">
            <v>-1.0000000009313226E-2</v>
          </cell>
        </row>
        <row r="178">
          <cell r="I178">
            <v>-3.637978807091713E-12</v>
          </cell>
        </row>
        <row r="179">
          <cell r="I179">
            <v>-30000.012298391837</v>
          </cell>
        </row>
        <row r="180">
          <cell r="I180">
            <v>-1.0000000002037268E-2</v>
          </cell>
        </row>
        <row r="181">
          <cell r="I181">
            <v>-1.0000000000218279E-2</v>
          </cell>
        </row>
        <row r="182">
          <cell r="I182">
            <v>-1.9475795328617096E-2</v>
          </cell>
        </row>
        <row r="183">
          <cell r="I183">
            <v>-1774975.8611314292</v>
          </cell>
        </row>
        <row r="184">
          <cell r="I184">
            <v>-9.1014384815935045E-4</v>
          </cell>
        </row>
        <row r="185">
          <cell r="I185">
            <v>-255126.87748442311</v>
          </cell>
        </row>
        <row r="186">
          <cell r="I186">
            <v>-7322.2765294481651</v>
          </cell>
        </row>
        <row r="187">
          <cell r="I187">
            <v>-1.1641532182693481E-10</v>
          </cell>
        </row>
        <row r="188">
          <cell r="I188">
            <v>-9.9999999947613105E-3</v>
          </cell>
        </row>
        <row r="189">
          <cell r="I189">
            <v>-8992.4783989756252</v>
          </cell>
        </row>
        <row r="190">
          <cell r="I190">
            <v>-9.9999999947613105E-3</v>
          </cell>
        </row>
        <row r="191">
          <cell r="I191">
            <v>-1594384.1314543053</v>
          </cell>
        </row>
        <row r="192">
          <cell r="I192">
            <v>-1.7965072765946388E-3</v>
          </cell>
        </row>
        <row r="193">
          <cell r="I193">
            <v>-1.0000000002037268E-2</v>
          </cell>
        </row>
        <row r="194">
          <cell r="I194">
            <v>-2798853.6095316568</v>
          </cell>
        </row>
        <row r="195">
          <cell r="I195">
            <v>-7.2759576141834259E-12</v>
          </cell>
        </row>
        <row r="196">
          <cell r="I196">
            <v>-1.0000000002037268E-2</v>
          </cell>
        </row>
        <row r="197">
          <cell r="I197">
            <v>-1.9999999989522621E-2</v>
          </cell>
        </row>
        <row r="198">
          <cell r="I198">
            <v>-0.14004983007907867</v>
          </cell>
        </row>
        <row r="199">
          <cell r="I199">
            <v>0</v>
          </cell>
        </row>
        <row r="200">
          <cell r="I200">
            <v>-15662.5</v>
          </cell>
        </row>
        <row r="201">
          <cell r="I201">
            <v>-389596.8688779301</v>
          </cell>
        </row>
        <row r="202">
          <cell r="I202">
            <v>-9.9999999947613105E-3</v>
          </cell>
        </row>
        <row r="203">
          <cell r="I203">
            <v>-45400</v>
          </cell>
        </row>
        <row r="204">
          <cell r="I204">
            <v>-29771.279999999999</v>
          </cell>
        </row>
        <row r="205">
          <cell r="I205">
            <v>-4200</v>
          </cell>
        </row>
        <row r="206">
          <cell r="I206">
            <v>-1.0000000009313226E-2</v>
          </cell>
        </row>
        <row r="207">
          <cell r="I207">
            <v>-1.0000000009313226E-2</v>
          </cell>
        </row>
        <row r="208">
          <cell r="I208">
            <v>-1.0000000002037268E-2</v>
          </cell>
        </row>
        <row r="209">
          <cell r="I209">
            <v>-1.4468966401182115E-2</v>
          </cell>
        </row>
        <row r="210">
          <cell r="I210">
            <v>0</v>
          </cell>
        </row>
        <row r="211">
          <cell r="I211">
            <v>-3.637978807091713E-12</v>
          </cell>
        </row>
        <row r="212">
          <cell r="I212">
            <v>-1.4551915228366852E-11</v>
          </cell>
        </row>
        <row r="213">
          <cell r="I213">
            <v>-505268.61867764709</v>
          </cell>
        </row>
        <row r="214">
          <cell r="I214">
            <v>-9.9999999983992893E-3</v>
          </cell>
        </row>
        <row r="215">
          <cell r="I215">
            <v>-1.2762261645548278E-2</v>
          </cell>
        </row>
        <row r="216">
          <cell r="I216">
            <v>-4.3186303228139877E-3</v>
          </cell>
        </row>
        <row r="217">
          <cell r="I217">
            <v>-3.063470998313278E-3</v>
          </cell>
        </row>
        <row r="218">
          <cell r="I218">
            <v>-1979.7296993552591</v>
          </cell>
        </row>
        <row r="219">
          <cell r="I219">
            <v>-8.5583782929461449E-3</v>
          </cell>
        </row>
        <row r="220">
          <cell r="I220">
            <v>-2.7614307182375342E-3</v>
          </cell>
        </row>
        <row r="221">
          <cell r="I221">
            <v>-5685.0510677723214</v>
          </cell>
        </row>
        <row r="222">
          <cell r="I222">
            <v>-4625050.3828156628</v>
          </cell>
        </row>
        <row r="223">
          <cell r="I223">
            <v>-17814.624483095482</v>
          </cell>
        </row>
        <row r="224">
          <cell r="I224">
            <v>-59043.65428258889</v>
          </cell>
        </row>
        <row r="225">
          <cell r="I225">
            <v>-151565.79290022151</v>
          </cell>
        </row>
        <row r="226">
          <cell r="I226">
            <v>-4540.9659811404999</v>
          </cell>
        </row>
        <row r="227">
          <cell r="I227">
            <v>-1.0000000002037268E-2</v>
          </cell>
        </row>
        <row r="228">
          <cell r="I228">
            <v>-954797.83906663489</v>
          </cell>
        </row>
        <row r="229">
          <cell r="I229">
            <v>-1.0000000009313226E-2</v>
          </cell>
        </row>
        <row r="230">
          <cell r="I230">
            <v>-3097829.9225341016</v>
          </cell>
        </row>
        <row r="231">
          <cell r="I231">
            <v>-70317.100000000006</v>
          </cell>
        </row>
        <row r="232">
          <cell r="I232">
            <v>-183657.46323792846</v>
          </cell>
        </row>
        <row r="233">
          <cell r="I233">
            <v>-293.54892102215672</v>
          </cell>
        </row>
        <row r="234">
          <cell r="I234">
            <v>-9.9999999947613105E-3</v>
          </cell>
        </row>
        <row r="235">
          <cell r="I235">
            <v>-1064.9245473588526</v>
          </cell>
        </row>
        <row r="236">
          <cell r="I236">
            <v>-1.0000000002037268E-2</v>
          </cell>
        </row>
        <row r="237">
          <cell r="I237">
            <v>-1.4262193290051073E-3</v>
          </cell>
        </row>
        <row r="238">
          <cell r="I238">
            <v>-2.3959190584719181E-3</v>
          </cell>
        </row>
        <row r="239">
          <cell r="I239">
            <v>-1.0000000002037268E-2</v>
          </cell>
        </row>
        <row r="240">
          <cell r="I240">
            <v>-55060.16314455471</v>
          </cell>
        </row>
        <row r="241">
          <cell r="I241">
            <v>-310000.00370568037</v>
          </cell>
        </row>
        <row r="242">
          <cell r="I242">
            <v>-12308.230111408047</v>
          </cell>
        </row>
        <row r="243">
          <cell r="I243">
            <v>-448377.68508290104</v>
          </cell>
        </row>
        <row r="244">
          <cell r="I244">
            <v>-1.7587198526598513E-3</v>
          </cell>
        </row>
        <row r="245">
          <cell r="I245">
            <v>-807223.94226262346</v>
          </cell>
        </row>
        <row r="246">
          <cell r="I246">
            <v>-10109.99</v>
          </cell>
        </row>
        <row r="247">
          <cell r="I247">
            <v>-5.2965681097703055E-3</v>
          </cell>
        </row>
        <row r="248">
          <cell r="I248">
            <v>-1.835548049712088E-3</v>
          </cell>
        </row>
        <row r="249">
          <cell r="I249">
            <v>-1.3605355925392359E-3</v>
          </cell>
        </row>
        <row r="250">
          <cell r="I250">
            <v>-49619.325970177422</v>
          </cell>
        </row>
        <row r="251">
          <cell r="I251">
            <v>-74361.976580562885</v>
          </cell>
        </row>
        <row r="252">
          <cell r="I252">
            <v>-8.4026344120502472E-4</v>
          </cell>
        </row>
        <row r="253">
          <cell r="I253">
            <v>-4.8791102599352598E-3</v>
          </cell>
        </row>
        <row r="254">
          <cell r="I254">
            <v>-146575.27073314169</v>
          </cell>
        </row>
        <row r="255">
          <cell r="I255">
            <v>-1833711.6965031261</v>
          </cell>
        </row>
        <row r="256">
          <cell r="I256">
            <v>-750000</v>
          </cell>
        </row>
        <row r="257">
          <cell r="I257">
            <v>-102205.83875775116</v>
          </cell>
        </row>
        <row r="258">
          <cell r="I258">
            <v>-1.0000000009313226E-2</v>
          </cell>
        </row>
        <row r="259">
          <cell r="I259">
            <v>-1.9836715204291977E-2</v>
          </cell>
        </row>
        <row r="260">
          <cell r="I260">
            <v>-1.7853451718110591E-3</v>
          </cell>
        </row>
        <row r="261">
          <cell r="I261">
            <v>-3.6518736305879429E-3</v>
          </cell>
        </row>
        <row r="262">
          <cell r="I262">
            <v>-19243.716236169654</v>
          </cell>
        </row>
        <row r="263">
          <cell r="I263">
            <v>-1.011307118460536E-2</v>
          </cell>
        </row>
        <row r="264">
          <cell r="I264">
            <v>-9.9999999947613105E-3</v>
          </cell>
        </row>
        <row r="265">
          <cell r="I265">
            <v>-3.6579061925294809E-3</v>
          </cell>
        </row>
        <row r="266">
          <cell r="I266">
            <v>-9.9999999947613105E-3</v>
          </cell>
        </row>
        <row r="267">
          <cell r="I267">
            <v>-22479.716993982671</v>
          </cell>
        </row>
        <row r="268">
          <cell r="I268">
            <v>-3758.4035162761793</v>
          </cell>
        </row>
        <row r="269">
          <cell r="I269">
            <v>-1.0000000000218279E-2</v>
          </cell>
        </row>
        <row r="270">
          <cell r="I270">
            <v>-2146547.2374079386</v>
          </cell>
        </row>
        <row r="271">
          <cell r="I271">
            <v>-3411595.7975162584</v>
          </cell>
        </row>
        <row r="272">
          <cell r="I272">
            <v>-959999.99978960771</v>
          </cell>
        </row>
        <row r="273">
          <cell r="I273">
            <v>-1.0728361114161089E-2</v>
          </cell>
        </row>
        <row r="274">
          <cell r="I274">
            <v>-73152.811250920728</v>
          </cell>
        </row>
        <row r="275">
          <cell r="I275">
            <v>-284636.73810212046</v>
          </cell>
        </row>
        <row r="276">
          <cell r="I276">
            <v>-9.9999999947613105E-3</v>
          </cell>
        </row>
        <row r="277">
          <cell r="I277">
            <v>-1.0000000002037268E-2</v>
          </cell>
        </row>
        <row r="278">
          <cell r="I278">
            <v>-3.7227670109132305E-3</v>
          </cell>
        </row>
        <row r="279">
          <cell r="I279">
            <v>-14718.637177312485</v>
          </cell>
        </row>
        <row r="280">
          <cell r="I280">
            <v>-1.4717250305693597E-3</v>
          </cell>
        </row>
        <row r="281">
          <cell r="I281">
            <v>-30000</v>
          </cell>
        </row>
        <row r="282">
          <cell r="I282">
            <v>-4.0296927909366786E-4</v>
          </cell>
        </row>
        <row r="283">
          <cell r="I283">
            <v>-1656171.7933124416</v>
          </cell>
        </row>
        <row r="284">
          <cell r="I284">
            <v>-168505.16710229736</v>
          </cell>
        </row>
        <row r="285">
          <cell r="I285">
            <v>-7.2759576141834259E-12</v>
          </cell>
        </row>
        <row r="286">
          <cell r="I286">
            <v>-117343.00745718682</v>
          </cell>
        </row>
        <row r="287">
          <cell r="I287">
            <v>-22535.06</v>
          </cell>
        </row>
        <row r="288">
          <cell r="I288">
            <v>-44663.967397492146</v>
          </cell>
        </row>
        <row r="289">
          <cell r="I289">
            <v>-39074.99</v>
          </cell>
        </row>
        <row r="290">
          <cell r="I290">
            <v>-1.6233802307397127E-3</v>
          </cell>
        </row>
        <row r="291">
          <cell r="I291">
            <v>-3.1415659177582711E-3</v>
          </cell>
        </row>
        <row r="292">
          <cell r="I292">
            <v>-900000.00256787427</v>
          </cell>
        </row>
        <row r="293">
          <cell r="I293">
            <v>-20511.254498015303</v>
          </cell>
        </row>
        <row r="294">
          <cell r="I294">
            <v>-1.8386123119853437E-3</v>
          </cell>
        </row>
        <row r="295">
          <cell r="I295">
            <v>-1554102.4660766814</v>
          </cell>
        </row>
        <row r="296">
          <cell r="I296">
            <v>-3177.8634515368176</v>
          </cell>
        </row>
        <row r="297">
          <cell r="I297">
            <v>-54879.781697584753</v>
          </cell>
        </row>
        <row r="298">
          <cell r="I298">
            <v>-14264.653986597201</v>
          </cell>
        </row>
        <row r="299">
          <cell r="I299">
            <v>-78231.105642130191</v>
          </cell>
        </row>
        <row r="300">
          <cell r="I300">
            <v>-4.9340000332449563E-3</v>
          </cell>
        </row>
        <row r="301">
          <cell r="I301">
            <v>-44817.620000000112</v>
          </cell>
        </row>
        <row r="302">
          <cell r="I302">
            <v>-4.7074656176846474E-3</v>
          </cell>
        </row>
        <row r="303">
          <cell r="I303">
            <v>-4.2900052576442249E-3</v>
          </cell>
        </row>
        <row r="304">
          <cell r="I304">
            <v>-13755.441440088605</v>
          </cell>
        </row>
        <row r="305">
          <cell r="I305">
            <v>-1993486.7926918622</v>
          </cell>
        </row>
        <row r="306">
          <cell r="I306">
            <v>-103709.36039422028</v>
          </cell>
        </row>
        <row r="307">
          <cell r="I307">
            <v>-3.4077607124345377E-3</v>
          </cell>
        </row>
        <row r="308">
          <cell r="I308">
            <v>-59773.333383301564</v>
          </cell>
        </row>
        <row r="309">
          <cell r="I309">
            <v>-3080.003498757178</v>
          </cell>
        </row>
        <row r="310">
          <cell r="I310">
            <v>-4.3674393091350794E-3</v>
          </cell>
        </row>
        <row r="311">
          <cell r="I311">
            <v>-4.2037169332616031E-3</v>
          </cell>
        </row>
        <row r="312">
          <cell r="I312">
            <v>-732097.44039743068</v>
          </cell>
        </row>
        <row r="313">
          <cell r="I313">
            <v>-53660.006374074539</v>
          </cell>
        </row>
        <row r="314">
          <cell r="I314">
            <v>-26831.7</v>
          </cell>
        </row>
        <row r="315">
          <cell r="I315">
            <v>-5.4894749500817852E-3</v>
          </cell>
        </row>
        <row r="316">
          <cell r="I316">
            <v>-2.6003642378782388E-3</v>
          </cell>
        </row>
        <row r="317">
          <cell r="I317">
            <v>-78583.859262480662</v>
          </cell>
        </row>
        <row r="318">
          <cell r="I318">
            <v>-32972.47</v>
          </cell>
        </row>
        <row r="319">
          <cell r="I319">
            <v>-4046.6058571905305</v>
          </cell>
        </row>
        <row r="320">
          <cell r="I320">
            <v>-2.5677221128717065E-4</v>
          </cell>
        </row>
        <row r="321">
          <cell r="I321">
            <v>-73613.350000000006</v>
          </cell>
        </row>
        <row r="322">
          <cell r="I322">
            <v>-8898.0715063977113</v>
          </cell>
        </row>
        <row r="323">
          <cell r="I323">
            <v>-55002.400000000001</v>
          </cell>
        </row>
        <row r="324">
          <cell r="I324">
            <v>-1.2874971303972416E-2</v>
          </cell>
        </row>
        <row r="325">
          <cell r="I325">
            <v>-8.5429097089217976E-4</v>
          </cell>
        </row>
        <row r="326">
          <cell r="I326">
            <v>-380695</v>
          </cell>
        </row>
        <row r="327">
          <cell r="I327">
            <v>-1200000</v>
          </cell>
        </row>
        <row r="328">
          <cell r="I328">
            <v>-58502.6</v>
          </cell>
        </row>
        <row r="329">
          <cell r="I329">
            <v>-1.2324373063165694E-2</v>
          </cell>
        </row>
        <row r="330">
          <cell r="I330">
            <v>-41113.300000000003</v>
          </cell>
        </row>
        <row r="331">
          <cell r="I331">
            <v>-7919.9998031119467</v>
          </cell>
        </row>
        <row r="332">
          <cell r="I332">
            <v>-6349.3007314731149</v>
          </cell>
        </row>
        <row r="333">
          <cell r="I333">
            <v>-3455.22</v>
          </cell>
        </row>
        <row r="334">
          <cell r="I334">
            <v>-4095.55</v>
          </cell>
        </row>
        <row r="335">
          <cell r="I335">
            <v>-39428.730413372257</v>
          </cell>
        </row>
        <row r="336">
          <cell r="I336">
            <v>-4100.0010128048834</v>
          </cell>
        </row>
        <row r="337">
          <cell r="I337">
            <v>-17520.811479545504</v>
          </cell>
        </row>
        <row r="338">
          <cell r="I338">
            <v>-3152240.5429525338</v>
          </cell>
        </row>
        <row r="339">
          <cell r="I339">
            <v>-821644.55</v>
          </cell>
        </row>
        <row r="340">
          <cell r="I340">
            <v>-4349.09</v>
          </cell>
        </row>
        <row r="341">
          <cell r="I341">
            <v>-2253.4008264433069</v>
          </cell>
        </row>
        <row r="342">
          <cell r="I342">
            <v>-5618.456118583541</v>
          </cell>
        </row>
        <row r="343">
          <cell r="I343">
            <v>-11791.13</v>
          </cell>
        </row>
        <row r="344">
          <cell r="I344">
            <v>-39310.089999999997</v>
          </cell>
        </row>
        <row r="345">
          <cell r="I345">
            <v>-24177.25</v>
          </cell>
        </row>
        <row r="346">
          <cell r="I346">
            <v>-5370</v>
          </cell>
        </row>
        <row r="347">
          <cell r="I347">
            <v>-290146.71999999997</v>
          </cell>
        </row>
        <row r="348">
          <cell r="I348">
            <v>-34863.56</v>
          </cell>
        </row>
        <row r="349">
          <cell r="I349">
            <v>-10236.11</v>
          </cell>
        </row>
        <row r="350">
          <cell r="I350">
            <v>-30824.84</v>
          </cell>
        </row>
        <row r="351">
          <cell r="I351">
            <v>-4009.6</v>
          </cell>
        </row>
        <row r="352">
          <cell r="I352">
            <v>-8442.6299999999992</v>
          </cell>
        </row>
        <row r="353">
          <cell r="I353">
            <v>-9819.26</v>
          </cell>
        </row>
        <row r="354">
          <cell r="I354">
            <v>-816383.1</v>
          </cell>
        </row>
        <row r="355">
          <cell r="I355">
            <v>-837801.38</v>
          </cell>
        </row>
        <row r="356">
          <cell r="I356">
            <v>-429656.7</v>
          </cell>
        </row>
        <row r="357">
          <cell r="I357">
            <v>-6543.66</v>
          </cell>
        </row>
        <row r="358">
          <cell r="I358">
            <v>-18458.330000000002</v>
          </cell>
        </row>
        <row r="359">
          <cell r="I359">
            <v>-19572.650000000001</v>
          </cell>
        </row>
        <row r="360">
          <cell r="I360">
            <v>-12361.59</v>
          </cell>
        </row>
        <row r="361">
          <cell r="I361">
            <v>-4355.4699999999939</v>
          </cell>
        </row>
        <row r="362">
          <cell r="I362">
            <v>-777778</v>
          </cell>
        </row>
        <row r="363">
          <cell r="I363">
            <v>-1342.39</v>
          </cell>
        </row>
        <row r="364">
          <cell r="I364">
            <v>-24855.23</v>
          </cell>
        </row>
        <row r="365">
          <cell r="I365">
            <v>-13321.8</v>
          </cell>
        </row>
        <row r="366">
          <cell r="I366">
            <v>-98038.27</v>
          </cell>
        </row>
        <row r="367">
          <cell r="I367">
            <v>-6886.6</v>
          </cell>
        </row>
        <row r="368">
          <cell r="I368">
            <v>-56248.03</v>
          </cell>
        </row>
        <row r="369">
          <cell r="I369">
            <v>-9000</v>
          </cell>
        </row>
        <row r="370">
          <cell r="I370">
            <v>-49186.83</v>
          </cell>
        </row>
        <row r="371">
          <cell r="I371">
            <v>-300000</v>
          </cell>
        </row>
        <row r="372">
          <cell r="I372">
            <v>-197562.35</v>
          </cell>
        </row>
        <row r="373">
          <cell r="I373">
            <v>-200000</v>
          </cell>
        </row>
        <row r="374">
          <cell r="I374">
            <v>-352.34</v>
          </cell>
        </row>
        <row r="375">
          <cell r="I375">
            <v>-691186.44</v>
          </cell>
        </row>
        <row r="376">
          <cell r="I376">
            <v>-12028.8</v>
          </cell>
        </row>
        <row r="377">
          <cell r="I377">
            <v>-28067.200000000001</v>
          </cell>
        </row>
        <row r="378">
          <cell r="I378">
            <v>-59211.16</v>
          </cell>
        </row>
        <row r="379">
          <cell r="I379">
            <v>-29500</v>
          </cell>
        </row>
        <row r="380">
          <cell r="I380">
            <v>-147961.87</v>
          </cell>
        </row>
        <row r="381">
          <cell r="I381">
            <v>-89459.199999999997</v>
          </cell>
        </row>
        <row r="382">
          <cell r="I382">
            <v>-95202.240000000005</v>
          </cell>
        </row>
        <row r="383">
          <cell r="I383">
            <v>-56135.02</v>
          </cell>
        </row>
        <row r="384">
          <cell r="I384">
            <v>-14535.52</v>
          </cell>
        </row>
        <row r="385">
          <cell r="I385">
            <v>0</v>
          </cell>
        </row>
        <row r="386">
          <cell r="I386">
            <v>-11234.75</v>
          </cell>
        </row>
        <row r="387">
          <cell r="I387">
            <v>-49846.54</v>
          </cell>
        </row>
        <row r="388">
          <cell r="I388">
            <v>-233557.09</v>
          </cell>
        </row>
        <row r="389">
          <cell r="I389">
            <v>-8767.42</v>
          </cell>
        </row>
        <row r="390">
          <cell r="I390">
            <v>-19357.68</v>
          </cell>
        </row>
        <row r="391">
          <cell r="I391">
            <v>-805.5</v>
          </cell>
        </row>
        <row r="392">
          <cell r="I392">
            <v>-3209.62</v>
          </cell>
        </row>
        <row r="393">
          <cell r="I393">
            <v>-9935955.25</v>
          </cell>
        </row>
        <row r="394">
          <cell r="I394">
            <v>-31902.36</v>
          </cell>
        </row>
        <row r="395">
          <cell r="I395">
            <v>-1525.2</v>
          </cell>
        </row>
        <row r="396">
          <cell r="I396">
            <v>-4557.49</v>
          </cell>
        </row>
        <row r="397">
          <cell r="I397">
            <v>-9346.43</v>
          </cell>
        </row>
        <row r="398">
          <cell r="I398">
            <v>-5501.44</v>
          </cell>
        </row>
        <row r="399">
          <cell r="I399">
            <v>-1842.1</v>
          </cell>
        </row>
        <row r="400">
          <cell r="I400">
            <v>-4893.0200000000004</v>
          </cell>
        </row>
        <row r="401">
          <cell r="I401">
            <v>-26636.62</v>
          </cell>
        </row>
        <row r="402">
          <cell r="I402">
            <v>-21670.74</v>
          </cell>
        </row>
        <row r="403">
          <cell r="I403">
            <v>-780706.11</v>
          </cell>
        </row>
        <row r="404">
          <cell r="I404">
            <v>-2780.52</v>
          </cell>
        </row>
        <row r="405">
          <cell r="I405">
            <v>-19407.09</v>
          </cell>
        </row>
        <row r="406">
          <cell r="I406">
            <v>-1338.92</v>
          </cell>
        </row>
        <row r="407">
          <cell r="I407">
            <v>0</v>
          </cell>
        </row>
        <row r="408">
          <cell r="I408">
            <v>-5274.4</v>
          </cell>
        </row>
        <row r="409">
          <cell r="I409">
            <v>-10967.72</v>
          </cell>
        </row>
        <row r="410">
          <cell r="I410">
            <v>-9604.9699999999993</v>
          </cell>
        </row>
        <row r="411">
          <cell r="I411">
            <v>-5180.42</v>
          </cell>
        </row>
        <row r="412">
          <cell r="I412">
            <v>-1283.24</v>
          </cell>
        </row>
        <row r="413">
          <cell r="I413">
            <v>-7804.82</v>
          </cell>
        </row>
        <row r="414">
          <cell r="I414">
            <v>-146442.84</v>
          </cell>
        </row>
        <row r="415">
          <cell r="I415">
            <v>-6718.42</v>
          </cell>
        </row>
        <row r="416">
          <cell r="I416">
            <v>-765.23</v>
          </cell>
        </row>
        <row r="417">
          <cell r="I417">
            <v>-8779.07</v>
          </cell>
        </row>
        <row r="418">
          <cell r="I418">
            <v>-1264.5899999999999</v>
          </cell>
        </row>
        <row r="419">
          <cell r="I419">
            <v>-102.08</v>
          </cell>
        </row>
        <row r="420">
          <cell r="I420">
            <v>-100000</v>
          </cell>
        </row>
        <row r="421">
          <cell r="I421">
            <v>-9490.25</v>
          </cell>
        </row>
        <row r="422">
          <cell r="I422">
            <v>-4149.2700000000004</v>
          </cell>
        </row>
        <row r="423">
          <cell r="I423">
            <v>-16267.57</v>
          </cell>
        </row>
        <row r="424">
          <cell r="I424">
            <v>-247338.73</v>
          </cell>
        </row>
        <row r="425">
          <cell r="I425">
            <v>-1981.88</v>
          </cell>
        </row>
        <row r="426">
          <cell r="I426">
            <v>-658.29</v>
          </cell>
        </row>
        <row r="427">
          <cell r="I427">
            <v>-18816.900000000001</v>
          </cell>
        </row>
        <row r="428">
          <cell r="I428">
            <v>-1885254.94</v>
          </cell>
        </row>
        <row r="429">
          <cell r="I429">
            <v>-2558.75</v>
          </cell>
        </row>
        <row r="430">
          <cell r="I430">
            <v>-1390642.23</v>
          </cell>
        </row>
        <row r="431">
          <cell r="I431">
            <v>-730.56</v>
          </cell>
        </row>
        <row r="432">
          <cell r="I432">
            <v>-9666</v>
          </cell>
        </row>
        <row r="433">
          <cell r="I433">
            <v>-34640</v>
          </cell>
        </row>
        <row r="434">
          <cell r="I434">
            <v>-1036.27</v>
          </cell>
        </row>
        <row r="435">
          <cell r="I435">
            <v>-1440.3</v>
          </cell>
        </row>
        <row r="436">
          <cell r="I436">
            <v>-18650.43</v>
          </cell>
        </row>
        <row r="437">
          <cell r="I437">
            <v>-1235751.499982656</v>
          </cell>
        </row>
        <row r="438">
          <cell r="I438">
            <v>-59620967.996326208</v>
          </cell>
        </row>
        <row r="439">
          <cell r="I439">
            <v>-434681.56278667034</v>
          </cell>
        </row>
        <row r="440">
          <cell r="I440">
            <v>0.01</v>
          </cell>
        </row>
        <row r="441">
          <cell r="I441">
            <v>0.01</v>
          </cell>
        </row>
        <row r="442">
          <cell r="I442">
            <v>0.01</v>
          </cell>
        </row>
        <row r="443">
          <cell r="I443">
            <v>4.6585753880208358E-3</v>
          </cell>
        </row>
        <row r="444">
          <cell r="I444">
            <v>0.36</v>
          </cell>
        </row>
        <row r="445">
          <cell r="I445">
            <v>1.4551915228366852E-11</v>
          </cell>
        </row>
        <row r="446">
          <cell r="I446">
            <v>5.0000000119325705E-3</v>
          </cell>
        </row>
        <row r="447">
          <cell r="I447">
            <v>0.01</v>
          </cell>
        </row>
        <row r="448">
          <cell r="I448">
            <v>1.1433976469561458E-3</v>
          </cell>
        </row>
        <row r="449">
          <cell r="I449">
            <v>1.0000000009313226E-2</v>
          </cell>
        </row>
        <row r="450">
          <cell r="I450">
            <v>0.01</v>
          </cell>
        </row>
        <row r="451">
          <cell r="I451">
            <v>0.01</v>
          </cell>
        </row>
        <row r="452">
          <cell r="I452">
            <v>0.01</v>
          </cell>
        </row>
        <row r="453">
          <cell r="I453">
            <v>49411.24361765309</v>
          </cell>
        </row>
        <row r="454">
          <cell r="I454">
            <v>0.01</v>
          </cell>
        </row>
        <row r="455">
          <cell r="I455">
            <v>0.01</v>
          </cell>
        </row>
        <row r="456">
          <cell r="I456">
            <v>0.01</v>
          </cell>
        </row>
        <row r="457">
          <cell r="I457">
            <v>3.7916402744258448E-2</v>
          </cell>
        </row>
        <row r="458">
          <cell r="I458">
            <v>1.0000000002037268E-2</v>
          </cell>
        </row>
        <row r="459">
          <cell r="I459">
            <v>7.2092249244519735E-3</v>
          </cell>
        </row>
        <row r="460">
          <cell r="I460">
            <v>0.01</v>
          </cell>
        </row>
        <row r="461">
          <cell r="I461">
            <v>2.3283064365386963E-10</v>
          </cell>
        </row>
        <row r="462">
          <cell r="I462">
            <v>2.5216192007064819E-3</v>
          </cell>
        </row>
        <row r="463">
          <cell r="I463">
            <v>972163.41241434216</v>
          </cell>
        </row>
        <row r="464">
          <cell r="I464">
            <v>4.5469797914847732E-3</v>
          </cell>
        </row>
        <row r="465">
          <cell r="I465">
            <v>1.0000000002037268E-2</v>
          </cell>
        </row>
        <row r="466">
          <cell r="I466">
            <v>1.862645149230957E-9</v>
          </cell>
        </row>
        <row r="467">
          <cell r="I467">
            <v>3.0044373124837875E-3</v>
          </cell>
        </row>
        <row r="468">
          <cell r="I468">
            <v>603.93522578416741</v>
          </cell>
        </row>
        <row r="469">
          <cell r="I469">
            <v>0.01</v>
          </cell>
        </row>
        <row r="470">
          <cell r="I470">
            <v>9.9999998835846784E-3</v>
          </cell>
        </row>
        <row r="471">
          <cell r="I471">
            <v>6.5483618527650833E-11</v>
          </cell>
        </row>
        <row r="472">
          <cell r="I472">
            <v>2.4556356947869062E-11</v>
          </cell>
        </row>
        <row r="473">
          <cell r="I473">
            <v>1.0000000009313226E-2</v>
          </cell>
        </row>
        <row r="474">
          <cell r="I474">
            <v>4.3707703152904287E-3</v>
          </cell>
        </row>
        <row r="475">
          <cell r="I475">
            <v>2024655.0122354142</v>
          </cell>
        </row>
        <row r="476">
          <cell r="I476">
            <v>2.8857070021786058E-3</v>
          </cell>
        </row>
        <row r="477">
          <cell r="I477">
            <v>1.0000000009313226E-2</v>
          </cell>
        </row>
        <row r="478">
          <cell r="I478">
            <v>9.9999998835846784E-3</v>
          </cell>
        </row>
        <row r="479">
          <cell r="I479">
            <v>0.01</v>
          </cell>
        </row>
        <row r="480">
          <cell r="I480">
            <v>0.01</v>
          </cell>
        </row>
        <row r="481">
          <cell r="I481">
            <v>9.9999999890860638E-3</v>
          </cell>
        </row>
        <row r="482">
          <cell r="I482">
            <v>1.0000000009313226E-2</v>
          </cell>
        </row>
        <row r="483">
          <cell r="I483">
            <v>3.4633298637345433E-3</v>
          </cell>
        </row>
        <row r="484">
          <cell r="I484">
            <v>0.01</v>
          </cell>
        </row>
        <row r="485">
          <cell r="I485">
            <v>1.9999999869032763E-2</v>
          </cell>
        </row>
        <row r="486">
          <cell r="I486">
            <v>9.9999999563442545E-3</v>
          </cell>
        </row>
        <row r="487">
          <cell r="I487">
            <v>1.5678917989134789E-3</v>
          </cell>
        </row>
        <row r="488">
          <cell r="I488">
            <v>0.43000000342726707</v>
          </cell>
        </row>
        <row r="489">
          <cell r="I489">
            <v>6.5563488751649857E-3</v>
          </cell>
        </row>
        <row r="490">
          <cell r="I490">
            <v>0.01</v>
          </cell>
        </row>
        <row r="491">
          <cell r="I491">
            <v>7.2759576141834259E-12</v>
          </cell>
        </row>
        <row r="492">
          <cell r="I492">
            <v>0.01</v>
          </cell>
        </row>
        <row r="493">
          <cell r="I493">
            <v>0.01</v>
          </cell>
        </row>
        <row r="494">
          <cell r="I494">
            <v>0.02</v>
          </cell>
        </row>
        <row r="495">
          <cell r="I495">
            <v>0.01</v>
          </cell>
        </row>
        <row r="496">
          <cell r="I496">
            <v>0.01</v>
          </cell>
        </row>
        <row r="497">
          <cell r="I497">
            <v>1.0000000000218279E-2</v>
          </cell>
        </row>
        <row r="498">
          <cell r="I498">
            <v>6.006305679329671E-2</v>
          </cell>
        </row>
        <row r="499">
          <cell r="I499">
            <v>2.2453028941527009E-3</v>
          </cell>
        </row>
        <row r="500">
          <cell r="I500">
            <v>1.0000000009313226E-2</v>
          </cell>
        </row>
        <row r="501">
          <cell r="I501">
            <v>1735.4834964248512</v>
          </cell>
        </row>
        <row r="502">
          <cell r="I502">
            <v>0.01</v>
          </cell>
        </row>
        <row r="503">
          <cell r="I503">
            <v>0.01</v>
          </cell>
        </row>
        <row r="504">
          <cell r="I504">
            <v>0.02</v>
          </cell>
        </row>
        <row r="505">
          <cell r="I505">
            <v>0.02</v>
          </cell>
        </row>
        <row r="506">
          <cell r="I506">
            <v>9.9999975645914674E-3</v>
          </cell>
        </row>
        <row r="507">
          <cell r="I507">
            <v>8.7311491370201111E-11</v>
          </cell>
        </row>
        <row r="508">
          <cell r="I508">
            <v>970000.01</v>
          </cell>
        </row>
        <row r="509">
          <cell r="I509">
            <v>5.4569682106375694E-12</v>
          </cell>
        </row>
        <row r="510">
          <cell r="I510">
            <v>0.01</v>
          </cell>
        </row>
        <row r="511">
          <cell r="I511">
            <v>4.3006694177165627E-3</v>
          </cell>
        </row>
        <row r="512">
          <cell r="I512">
            <v>1.0000000009313226E-2</v>
          </cell>
        </row>
        <row r="513">
          <cell r="I513">
            <v>1.1641532182693481E-10</v>
          </cell>
        </row>
        <row r="514">
          <cell r="I514">
            <v>3444503.3546009394</v>
          </cell>
        </row>
        <row r="515">
          <cell r="I515">
            <v>43497.01</v>
          </cell>
        </row>
        <row r="516">
          <cell r="I516">
            <v>1.0000000009313226E-2</v>
          </cell>
        </row>
        <row r="517">
          <cell r="I517">
            <v>0.02</v>
          </cell>
        </row>
        <row r="518">
          <cell r="I518">
            <v>1.0000000242143869E-2</v>
          </cell>
        </row>
        <row r="519">
          <cell r="I519">
            <v>5.2345344447530806E-3</v>
          </cell>
        </row>
        <row r="520">
          <cell r="I520">
            <v>0.01</v>
          </cell>
        </row>
        <row r="521">
          <cell r="I521">
            <v>0.01</v>
          </cell>
        </row>
        <row r="522">
          <cell r="I522">
            <v>12694.26</v>
          </cell>
        </row>
        <row r="523">
          <cell r="I523">
            <v>0.01</v>
          </cell>
        </row>
        <row r="524">
          <cell r="I524">
            <v>0.01</v>
          </cell>
        </row>
        <row r="525">
          <cell r="I525">
            <v>2.5465851649641991E-11</v>
          </cell>
        </row>
        <row r="526">
          <cell r="I526">
            <v>0.01</v>
          </cell>
        </row>
        <row r="527">
          <cell r="I527">
            <v>4.4986278517171741E-3</v>
          </cell>
        </row>
        <row r="528">
          <cell r="I528">
            <v>221726.64718965394</v>
          </cell>
        </row>
        <row r="529">
          <cell r="I529">
            <v>0.01</v>
          </cell>
        </row>
        <row r="530">
          <cell r="I530">
            <v>0.01</v>
          </cell>
        </row>
        <row r="531">
          <cell r="I531">
            <v>0.01</v>
          </cell>
        </row>
        <row r="532">
          <cell r="I532">
            <v>1.0000000021136657E-2</v>
          </cell>
        </row>
        <row r="533">
          <cell r="I533">
            <v>0.01</v>
          </cell>
        </row>
        <row r="534">
          <cell r="I534">
            <v>3065311.5184347969</v>
          </cell>
        </row>
        <row r="535">
          <cell r="I535">
            <v>1.546140993013978E-11</v>
          </cell>
        </row>
        <row r="536">
          <cell r="I536">
            <v>1.0004441719502211E-11</v>
          </cell>
        </row>
        <row r="537">
          <cell r="I537">
            <v>1.4551915228366852E-11</v>
          </cell>
        </row>
        <row r="538">
          <cell r="I538">
            <v>0.01</v>
          </cell>
        </row>
        <row r="539">
          <cell r="I539">
            <v>2.9125309774826746E-3</v>
          </cell>
        </row>
        <row r="540">
          <cell r="I540">
            <v>0.01</v>
          </cell>
        </row>
        <row r="541">
          <cell r="I541">
            <v>7.2759576141834259E-12</v>
          </cell>
        </row>
        <row r="542">
          <cell r="I542">
            <v>9.7738264594227076E-3</v>
          </cell>
        </row>
        <row r="543">
          <cell r="I543">
            <v>7.2759576141834259E-11</v>
          </cell>
        </row>
        <row r="544">
          <cell r="I544">
            <v>0.01</v>
          </cell>
        </row>
        <row r="545">
          <cell r="I545">
            <v>0.01</v>
          </cell>
        </row>
        <row r="546">
          <cell r="I546">
            <v>1.0000000009313226E-2</v>
          </cell>
        </row>
        <row r="547">
          <cell r="I547">
            <v>0.02</v>
          </cell>
        </row>
        <row r="548">
          <cell r="I548">
            <v>0.01</v>
          </cell>
        </row>
        <row r="549">
          <cell r="I549">
            <v>0.01</v>
          </cell>
        </row>
        <row r="550">
          <cell r="I550">
            <v>102452.63669843948</v>
          </cell>
        </row>
        <row r="551">
          <cell r="I551">
            <v>1.4551915228366852E-11</v>
          </cell>
        </row>
        <row r="552">
          <cell r="I552">
            <v>0.01</v>
          </cell>
        </row>
        <row r="553">
          <cell r="I553">
            <v>1.3333332957699895E-2</v>
          </cell>
        </row>
        <row r="554">
          <cell r="I554">
            <v>9.9999999983992893E-3</v>
          </cell>
        </row>
        <row r="555">
          <cell r="I555">
            <v>0.01</v>
          </cell>
        </row>
        <row r="556">
          <cell r="I556">
            <v>0.01</v>
          </cell>
        </row>
        <row r="557">
          <cell r="I557">
            <v>5.4569682106375694E-11</v>
          </cell>
        </row>
        <row r="558">
          <cell r="I558">
            <v>1968599.0808617698</v>
          </cell>
        </row>
        <row r="559">
          <cell r="I559">
            <v>3.637978807091713E-12</v>
          </cell>
        </row>
        <row r="560">
          <cell r="I560">
            <v>1.0913936421275139E-10</v>
          </cell>
        </row>
        <row r="561">
          <cell r="I561">
            <v>0.01</v>
          </cell>
        </row>
        <row r="562">
          <cell r="I562">
            <v>7.2759576141834259E-12</v>
          </cell>
        </row>
        <row r="563">
          <cell r="I563">
            <v>9.3132257461547852E-10</v>
          </cell>
        </row>
        <row r="564">
          <cell r="I564">
            <v>0.01</v>
          </cell>
        </row>
        <row r="565">
          <cell r="I565">
            <v>0.01</v>
          </cell>
        </row>
        <row r="566">
          <cell r="I566">
            <v>0.01</v>
          </cell>
        </row>
        <row r="567">
          <cell r="I567">
            <v>9.9999999511055648E-3</v>
          </cell>
        </row>
        <row r="568">
          <cell r="I568">
            <v>0.01</v>
          </cell>
        </row>
        <row r="569">
          <cell r="I569">
            <v>0.31000000005587935</v>
          </cell>
        </row>
        <row r="570">
          <cell r="I570">
            <v>78055.206563748201</v>
          </cell>
        </row>
        <row r="571">
          <cell r="I571">
            <v>1.4551915228366852E-10</v>
          </cell>
        </row>
        <row r="572">
          <cell r="I572">
            <v>3.3342719225402107E-3</v>
          </cell>
        </row>
        <row r="573">
          <cell r="I573">
            <v>224000</v>
          </cell>
        </row>
        <row r="574">
          <cell r="I574">
            <v>0.01</v>
          </cell>
        </row>
        <row r="575">
          <cell r="I575">
            <v>3.8007177645340562E-3</v>
          </cell>
        </row>
        <row r="576">
          <cell r="I576">
            <v>0.01</v>
          </cell>
        </row>
        <row r="577">
          <cell r="I577">
            <v>7.2759576141834259E-12</v>
          </cell>
        </row>
        <row r="578">
          <cell r="I578">
            <v>425000</v>
          </cell>
        </row>
        <row r="579">
          <cell r="I579">
            <v>0.01</v>
          </cell>
        </row>
        <row r="580">
          <cell r="I580">
            <v>55407.132961727679</v>
          </cell>
        </row>
        <row r="581">
          <cell r="I581">
            <v>4.3146447278559208E-3</v>
          </cell>
        </row>
        <row r="582">
          <cell r="I582">
            <v>2.7284841053187847E-11</v>
          </cell>
        </row>
        <row r="583">
          <cell r="I583">
            <v>3.637978807091713E-12</v>
          </cell>
        </row>
        <row r="584">
          <cell r="I584">
            <v>9.9999999695319277E-3</v>
          </cell>
        </row>
        <row r="585">
          <cell r="I585">
            <v>3877.8656776087864</v>
          </cell>
        </row>
        <row r="586">
          <cell r="I586">
            <v>1.0000000009313226E-2</v>
          </cell>
        </row>
        <row r="587">
          <cell r="I587">
            <v>9.9999999947613105E-3</v>
          </cell>
        </row>
        <row r="588">
          <cell r="I588">
            <v>8.7955615599639714E-3</v>
          </cell>
        </row>
        <row r="589">
          <cell r="I589">
            <v>0.01</v>
          </cell>
        </row>
        <row r="590">
          <cell r="I590">
            <v>0.01</v>
          </cell>
        </row>
        <row r="591">
          <cell r="I591">
            <v>13282.743791282934</v>
          </cell>
        </row>
        <row r="592">
          <cell r="I592">
            <v>9.9999999893043423E-3</v>
          </cell>
        </row>
        <row r="593">
          <cell r="I593">
            <v>138755.65579171199</v>
          </cell>
        </row>
        <row r="594">
          <cell r="I594">
            <v>1.4551915228366852E-11</v>
          </cell>
        </row>
        <row r="595">
          <cell r="I595">
            <v>0.01</v>
          </cell>
        </row>
        <row r="596">
          <cell r="I596">
            <v>1.4551915228366852E-11</v>
          </cell>
        </row>
        <row r="597">
          <cell r="I597">
            <v>9.9999999947613105E-3</v>
          </cell>
        </row>
        <row r="598">
          <cell r="I598">
            <v>2.2512138484671596E-3</v>
          </cell>
        </row>
        <row r="599">
          <cell r="I599">
            <v>9.9999999947613105E-3</v>
          </cell>
        </row>
        <row r="600">
          <cell r="I600">
            <v>9.0949470177292824E-13</v>
          </cell>
        </row>
        <row r="601">
          <cell r="I601">
            <v>1.5440152164956089E-3</v>
          </cell>
        </row>
        <row r="602">
          <cell r="I602">
            <v>9.9999999947613105E-3</v>
          </cell>
        </row>
        <row r="603">
          <cell r="I603">
            <v>273163.68</v>
          </cell>
        </row>
        <row r="604">
          <cell r="I604">
            <v>7.2759576141834259E-12</v>
          </cell>
        </row>
        <row r="605">
          <cell r="I605">
            <v>1.0000000002037268E-2</v>
          </cell>
        </row>
        <row r="606">
          <cell r="I606">
            <v>1.3763063005171716E-2</v>
          </cell>
        </row>
        <row r="607">
          <cell r="I607">
            <v>9.9999997764825821E-3</v>
          </cell>
        </row>
        <row r="608">
          <cell r="I608">
            <v>9185.8367596519529</v>
          </cell>
        </row>
        <row r="609">
          <cell r="I609">
            <v>26544.006486504135</v>
          </cell>
        </row>
        <row r="610">
          <cell r="I610">
            <v>1.0000000002037268E-2</v>
          </cell>
        </row>
        <row r="611">
          <cell r="I611">
            <v>1.0000000002037268E-2</v>
          </cell>
        </row>
        <row r="612">
          <cell r="I612">
            <v>2.4726210976950824E-3</v>
          </cell>
        </row>
        <row r="613">
          <cell r="I613">
            <v>9.9999999802093953E-3</v>
          </cell>
        </row>
        <row r="614">
          <cell r="I614">
            <v>1.0000000009313226E-2</v>
          </cell>
        </row>
        <row r="615">
          <cell r="I615">
            <v>7.2759576141834259E-12</v>
          </cell>
        </row>
        <row r="616">
          <cell r="I616">
            <v>500000</v>
          </cell>
        </row>
        <row r="617">
          <cell r="I617">
            <v>1.7149513587355614E-4</v>
          </cell>
        </row>
        <row r="618">
          <cell r="I618">
            <v>2.4207116919569671E-2</v>
          </cell>
        </row>
        <row r="619">
          <cell r="I619">
            <v>36768.679853921785</v>
          </cell>
        </row>
        <row r="620">
          <cell r="I620">
            <v>1.0000000002037268E-2</v>
          </cell>
        </row>
        <row r="621">
          <cell r="I621">
            <v>1.0000000009313226E-2</v>
          </cell>
        </row>
        <row r="622">
          <cell r="I622">
            <v>4.3136806925758719E-4</v>
          </cell>
        </row>
        <row r="623">
          <cell r="I623">
            <v>1.0000000009313226E-2</v>
          </cell>
        </row>
        <row r="624">
          <cell r="I624">
            <v>5425000</v>
          </cell>
        </row>
        <row r="625">
          <cell r="I625">
            <v>54709.367688865226</v>
          </cell>
        </row>
        <row r="626">
          <cell r="I626">
            <v>21815.715695108782</v>
          </cell>
        </row>
        <row r="627">
          <cell r="I627">
            <v>5.6284652382601053E-3</v>
          </cell>
        </row>
        <row r="628">
          <cell r="I628">
            <v>2.0000000000436557E-2</v>
          </cell>
        </row>
        <row r="629">
          <cell r="I629">
            <v>9.9999999947613105E-3</v>
          </cell>
        </row>
        <row r="630">
          <cell r="I630">
            <v>2904677.9909873633</v>
          </cell>
        </row>
        <row r="631">
          <cell r="I631">
            <v>1.0000000009313226E-2</v>
          </cell>
        </row>
        <row r="632">
          <cell r="I632">
            <v>5437.2405953802881</v>
          </cell>
        </row>
        <row r="633">
          <cell r="I633">
            <v>7.6702286023646593E-3</v>
          </cell>
        </row>
        <row r="634">
          <cell r="I634">
            <v>1.0000000002037268E-2</v>
          </cell>
        </row>
        <row r="635">
          <cell r="I635">
            <v>2254358.2235999815</v>
          </cell>
        </row>
        <row r="636">
          <cell r="I636">
            <v>461477.04753668467</v>
          </cell>
        </row>
        <row r="637">
          <cell r="I637">
            <v>170484.17753981426</v>
          </cell>
        </row>
        <row r="638">
          <cell r="I638">
            <v>1.0000000002037268E-2</v>
          </cell>
        </row>
        <row r="639">
          <cell r="I639">
            <v>174845.1861238312</v>
          </cell>
        </row>
        <row r="640">
          <cell r="I640">
            <v>2.7184360078535974E-3</v>
          </cell>
        </row>
        <row r="641">
          <cell r="I641">
            <v>9.6643667784519494E-3</v>
          </cell>
        </row>
        <row r="642">
          <cell r="I642">
            <v>19630.650135587086</v>
          </cell>
        </row>
        <row r="643">
          <cell r="I643">
            <v>3.637978807091713E-12</v>
          </cell>
        </row>
        <row r="644">
          <cell r="I644">
            <v>1.0000000009313226E-2</v>
          </cell>
        </row>
        <row r="645">
          <cell r="I645">
            <v>7.3302823584526777E-3</v>
          </cell>
        </row>
        <row r="646">
          <cell r="I646">
            <v>1.0000000009313226E-2</v>
          </cell>
        </row>
        <row r="647">
          <cell r="I647">
            <v>1.4551915228366852E-11</v>
          </cell>
        </row>
        <row r="648">
          <cell r="I648">
            <v>27186.878006475046</v>
          </cell>
        </row>
        <row r="649">
          <cell r="I649">
            <v>16275.000746902835</v>
          </cell>
        </row>
        <row r="650">
          <cell r="I650">
            <v>44527.75</v>
          </cell>
        </row>
        <row r="651">
          <cell r="I651">
            <v>4.8444806598126888E-3</v>
          </cell>
        </row>
        <row r="652">
          <cell r="I652">
            <v>3692.6769805514195</v>
          </cell>
        </row>
        <row r="653">
          <cell r="I653">
            <v>420487.04619201366</v>
          </cell>
        </row>
        <row r="654">
          <cell r="I654">
            <v>2.4335265625268221E-3</v>
          </cell>
        </row>
        <row r="655">
          <cell r="I655">
            <v>5.1952739886473864E-4</v>
          </cell>
        </row>
        <row r="656">
          <cell r="I656">
            <v>2577885.1458808305</v>
          </cell>
        </row>
        <row r="657">
          <cell r="I657">
            <v>19990.280940470198</v>
          </cell>
        </row>
        <row r="658">
          <cell r="I658">
            <v>1.6292874788632616E-3</v>
          </cell>
        </row>
        <row r="659">
          <cell r="I659">
            <v>30246.460480283677</v>
          </cell>
        </row>
        <row r="660">
          <cell r="I660">
            <v>11033.91272433073</v>
          </cell>
        </row>
        <row r="661">
          <cell r="I661">
            <v>21087.768817549862</v>
          </cell>
        </row>
        <row r="662">
          <cell r="I662">
            <v>20454.779725139844</v>
          </cell>
        </row>
        <row r="663">
          <cell r="I663">
            <v>1.3510919350665063E-2</v>
          </cell>
        </row>
        <row r="664">
          <cell r="I664">
            <v>3.582516364986077E-3</v>
          </cell>
        </row>
        <row r="665">
          <cell r="I665">
            <v>2.6083385455422103E-3</v>
          </cell>
        </row>
        <row r="666">
          <cell r="I666">
            <v>2446.1541013932438</v>
          </cell>
        </row>
        <row r="667">
          <cell r="I667">
            <v>7.5388271070551127E-3</v>
          </cell>
        </row>
        <row r="668">
          <cell r="I668">
            <v>390309.48171116703</v>
          </cell>
        </row>
        <row r="669">
          <cell r="I669">
            <v>41634.992745170486</v>
          </cell>
        </row>
        <row r="670">
          <cell r="I670">
            <v>1.0000000009313226E-2</v>
          </cell>
        </row>
        <row r="671">
          <cell r="I671">
            <v>8.8232960406458005E-3</v>
          </cell>
        </row>
        <row r="672">
          <cell r="I672">
            <v>36918.480000000003</v>
          </cell>
        </row>
        <row r="673">
          <cell r="I673">
            <v>4.2414749041199684E-3</v>
          </cell>
        </row>
        <row r="674">
          <cell r="I674">
            <v>240000</v>
          </cell>
        </row>
        <row r="675">
          <cell r="I675">
            <v>2.5686705484986305E-3</v>
          </cell>
        </row>
        <row r="676">
          <cell r="I676">
            <v>210221.95233528689</v>
          </cell>
        </row>
        <row r="677">
          <cell r="I677">
            <v>27813.779360815883</v>
          </cell>
        </row>
        <row r="678">
          <cell r="I678">
            <v>70615.862437024713</v>
          </cell>
        </row>
        <row r="679">
          <cell r="I679">
            <v>1.0000000000218279E-2</v>
          </cell>
        </row>
        <row r="680">
          <cell r="I680">
            <v>776332.6</v>
          </cell>
        </row>
        <row r="681">
          <cell r="I681">
            <v>178200</v>
          </cell>
        </row>
        <row r="682">
          <cell r="I682">
            <v>95076.689035765856</v>
          </cell>
        </row>
        <row r="683">
          <cell r="I683">
            <v>14042.82</v>
          </cell>
        </row>
        <row r="684">
          <cell r="I684">
            <v>1.0000000009313226E-2</v>
          </cell>
        </row>
        <row r="685">
          <cell r="I685">
            <v>7.7531890419777483E-3</v>
          </cell>
        </row>
        <row r="686">
          <cell r="I686">
            <v>312960</v>
          </cell>
        </row>
        <row r="687">
          <cell r="I687">
            <v>33642.97</v>
          </cell>
        </row>
        <row r="688">
          <cell r="I688">
            <v>1.4603241870645434E-3</v>
          </cell>
        </row>
        <row r="689">
          <cell r="I689">
            <v>1.0000000002037268E-2</v>
          </cell>
        </row>
        <row r="690">
          <cell r="I690">
            <v>1.0000000002037268E-2</v>
          </cell>
        </row>
        <row r="691">
          <cell r="I691">
            <v>3.1573092564940453E-3</v>
          </cell>
        </row>
        <row r="692">
          <cell r="I692">
            <v>32632.955126847723</v>
          </cell>
        </row>
        <row r="693">
          <cell r="I693">
            <v>1.7917490222316701E-3</v>
          </cell>
        </row>
        <row r="694">
          <cell r="I694">
            <v>9048.2635949861724</v>
          </cell>
        </row>
        <row r="695">
          <cell r="I695">
            <v>17653.520953601954</v>
          </cell>
        </row>
        <row r="696">
          <cell r="I696">
            <v>1.0421883947856259E-2</v>
          </cell>
        </row>
        <row r="697">
          <cell r="I697">
            <v>262543.48460680438</v>
          </cell>
        </row>
        <row r="698">
          <cell r="I698">
            <v>117857.85062249337</v>
          </cell>
        </row>
        <row r="699">
          <cell r="I699">
            <v>2.8313303482718766E-3</v>
          </cell>
        </row>
        <row r="700">
          <cell r="I700">
            <v>1.0000000002037268E-2</v>
          </cell>
        </row>
        <row r="701">
          <cell r="I701">
            <v>1.3291195151396096E-2</v>
          </cell>
        </row>
        <row r="702">
          <cell r="I702">
            <v>9.9999999947613105E-3</v>
          </cell>
        </row>
        <row r="703">
          <cell r="I703">
            <v>1561360.7550130635</v>
          </cell>
        </row>
        <row r="704">
          <cell r="I704">
            <v>2.8757145482813939E-3</v>
          </cell>
        </row>
        <row r="705">
          <cell r="I705">
            <v>1.18004341784399E-2</v>
          </cell>
        </row>
        <row r="706">
          <cell r="I706">
            <v>1.0000000002037268E-2</v>
          </cell>
        </row>
        <row r="707">
          <cell r="I707">
            <v>8452.3665946930414</v>
          </cell>
        </row>
        <row r="708">
          <cell r="I708">
            <v>29785.439999999999</v>
          </cell>
        </row>
        <row r="709">
          <cell r="I709">
            <v>2.3995220835786313E-3</v>
          </cell>
        </row>
        <row r="710">
          <cell r="I710">
            <v>67117.675227124739</v>
          </cell>
        </row>
        <row r="711">
          <cell r="I711">
            <v>3299.9534236098698</v>
          </cell>
        </row>
        <row r="712">
          <cell r="I712">
            <v>1.1792761797551066E-2</v>
          </cell>
        </row>
        <row r="713">
          <cell r="I713">
            <v>21992.093584598202</v>
          </cell>
        </row>
        <row r="714">
          <cell r="I714">
            <v>154197.56496490887</v>
          </cell>
        </row>
        <row r="715">
          <cell r="I715">
            <v>1.243837657966651E-3</v>
          </cell>
        </row>
        <row r="716">
          <cell r="I716">
            <v>2.9707368230447173E-4</v>
          </cell>
        </row>
        <row r="717">
          <cell r="I717">
            <v>3972.9928414752649</v>
          </cell>
        </row>
        <row r="718">
          <cell r="I718">
            <v>46516.60894399797</v>
          </cell>
        </row>
        <row r="719">
          <cell r="I719">
            <v>1682.97</v>
          </cell>
        </row>
        <row r="720">
          <cell r="I720">
            <v>9.9999999983992893E-3</v>
          </cell>
        </row>
        <row r="721">
          <cell r="I721">
            <v>10740</v>
          </cell>
        </row>
        <row r="722">
          <cell r="I722">
            <v>3.5958020780526567E-3</v>
          </cell>
        </row>
        <row r="723">
          <cell r="I723">
            <v>1.0000000009313226E-2</v>
          </cell>
        </row>
        <row r="724">
          <cell r="I724">
            <v>4.4483598321676254E-3</v>
          </cell>
        </row>
        <row r="725">
          <cell r="I725">
            <v>1.1863632389577106E-3</v>
          </cell>
        </row>
        <row r="726">
          <cell r="I726">
            <v>1.260965548135573E-2</v>
          </cell>
        </row>
        <row r="727">
          <cell r="I727">
            <v>1.0921325811068527E-3</v>
          </cell>
        </row>
        <row r="728">
          <cell r="I728">
            <v>120000</v>
          </cell>
        </row>
        <row r="729">
          <cell r="I729">
            <v>35201.627487431164</v>
          </cell>
        </row>
        <row r="730">
          <cell r="I730">
            <v>5802.9229278179409</v>
          </cell>
        </row>
        <row r="731">
          <cell r="I731">
            <v>9892.7307093290292</v>
          </cell>
        </row>
        <row r="732">
          <cell r="I732">
            <v>7.9693526495248079E-3</v>
          </cell>
        </row>
        <row r="733">
          <cell r="I733">
            <v>1.0000000002037268E-2</v>
          </cell>
        </row>
        <row r="734">
          <cell r="I734">
            <v>2.9418529902613955E-3</v>
          </cell>
        </row>
        <row r="735">
          <cell r="I735">
            <v>9.2910965395276435E-3</v>
          </cell>
        </row>
        <row r="736">
          <cell r="I736">
            <v>6189.22</v>
          </cell>
        </row>
        <row r="737">
          <cell r="I737">
            <v>4.3491732212714851E-3</v>
          </cell>
        </row>
        <row r="738">
          <cell r="I738">
            <v>1.7777047214622144E-3</v>
          </cell>
        </row>
        <row r="739">
          <cell r="I739">
            <v>31660.70419336039</v>
          </cell>
        </row>
        <row r="740">
          <cell r="I740">
            <v>4.963517563737696E-3</v>
          </cell>
        </row>
        <row r="741">
          <cell r="I741">
            <v>10788.121138229679</v>
          </cell>
        </row>
        <row r="742">
          <cell r="I742">
            <v>3.0684714001836255E-3</v>
          </cell>
        </row>
        <row r="743">
          <cell r="I743">
            <v>6.8767936172662303E-3</v>
          </cell>
        </row>
        <row r="744">
          <cell r="I744">
            <v>5901.45</v>
          </cell>
        </row>
        <row r="745">
          <cell r="I745">
            <v>4051.5561040055472</v>
          </cell>
        </row>
        <row r="746">
          <cell r="I746">
            <v>4.619428887963295E-3</v>
          </cell>
        </row>
        <row r="747">
          <cell r="I747">
            <v>1.0290822247043252E-2</v>
          </cell>
        </row>
        <row r="748">
          <cell r="I748">
            <v>26782.790457303054</v>
          </cell>
        </row>
        <row r="749">
          <cell r="I749">
            <v>46896.959999999999</v>
          </cell>
        </row>
        <row r="750">
          <cell r="I750">
            <v>8754.2266076888918</v>
          </cell>
        </row>
        <row r="751">
          <cell r="I751">
            <v>42635.697693618276</v>
          </cell>
        </row>
        <row r="752">
          <cell r="I752">
            <v>64134.061140950769</v>
          </cell>
        </row>
        <row r="753">
          <cell r="I753">
            <v>2.0456210731936153E-3</v>
          </cell>
        </row>
        <row r="754">
          <cell r="I754">
            <v>1.9961699945270084E-3</v>
          </cell>
        </row>
        <row r="755">
          <cell r="I755">
            <v>6280.4980368704855</v>
          </cell>
        </row>
        <row r="756">
          <cell r="I756">
            <v>55662.11</v>
          </cell>
        </row>
        <row r="757">
          <cell r="I757">
            <v>2.1517957538890187E-3</v>
          </cell>
        </row>
        <row r="758">
          <cell r="I758">
            <v>3.0124702898319811E-3</v>
          </cell>
        </row>
        <row r="759">
          <cell r="I759">
            <v>111000</v>
          </cell>
        </row>
        <row r="760">
          <cell r="I760">
            <v>4.2179234187642578E-3</v>
          </cell>
        </row>
        <row r="761">
          <cell r="I761">
            <v>2.2973148516030051E-3</v>
          </cell>
        </row>
        <row r="762">
          <cell r="I762">
            <v>302166.68</v>
          </cell>
        </row>
        <row r="763">
          <cell r="I763">
            <v>9.9473150476114824E-4</v>
          </cell>
        </row>
        <row r="764">
          <cell r="I764">
            <v>63.971137713437201</v>
          </cell>
        </row>
        <row r="765">
          <cell r="I765">
            <v>54784.6</v>
          </cell>
        </row>
        <row r="766">
          <cell r="I766">
            <v>1.1073015681176912E-2</v>
          </cell>
        </row>
        <row r="767">
          <cell r="I767">
            <v>8.8261395285371691E-4</v>
          </cell>
        </row>
        <row r="768">
          <cell r="I768">
            <v>4.4060905856895261E-3</v>
          </cell>
        </row>
        <row r="769">
          <cell r="I769">
            <v>57755.208200456458</v>
          </cell>
        </row>
        <row r="770">
          <cell r="I770">
            <v>60380.930000000168</v>
          </cell>
        </row>
        <row r="771">
          <cell r="I771">
            <v>20719.386621646088</v>
          </cell>
        </row>
        <row r="772">
          <cell r="I772">
            <v>3.2337170705432072E-4</v>
          </cell>
        </row>
        <row r="773">
          <cell r="I773">
            <v>37969.394555823535</v>
          </cell>
        </row>
        <row r="774">
          <cell r="I774">
            <v>2.2899321993463673E-3</v>
          </cell>
        </row>
        <row r="775">
          <cell r="I775">
            <v>4.2496027890592813E-4</v>
          </cell>
        </row>
        <row r="776">
          <cell r="I776">
            <v>26801.853240989141</v>
          </cell>
        </row>
        <row r="777">
          <cell r="I777">
            <v>44133.89</v>
          </cell>
        </row>
        <row r="778">
          <cell r="I778">
            <v>1.8570282263681293E-3</v>
          </cell>
        </row>
        <row r="779">
          <cell r="I779">
            <v>1.2056180094077718E-4</v>
          </cell>
        </row>
        <row r="780">
          <cell r="I780">
            <v>514.47</v>
          </cell>
        </row>
        <row r="781">
          <cell r="I781">
            <v>21380.21</v>
          </cell>
        </row>
        <row r="782">
          <cell r="I782">
            <v>9381.7773573616796</v>
          </cell>
        </row>
        <row r="783">
          <cell r="I783">
            <v>1026.3</v>
          </cell>
        </row>
        <row r="784">
          <cell r="I784">
            <v>198644.57811500266</v>
          </cell>
        </row>
        <row r="785">
          <cell r="I785">
            <v>3.2275464327540249E-3</v>
          </cell>
        </row>
        <row r="786">
          <cell r="I786">
            <v>9.3282020498008933E-4</v>
          </cell>
        </row>
        <row r="787">
          <cell r="I787">
            <v>554129.93000000005</v>
          </cell>
        </row>
        <row r="788">
          <cell r="I788">
            <v>5864.25</v>
          </cell>
        </row>
        <row r="789">
          <cell r="I789">
            <v>16236.77</v>
          </cell>
        </row>
        <row r="790">
          <cell r="I790">
            <v>32031.98</v>
          </cell>
        </row>
        <row r="791">
          <cell r="I791">
            <v>694.25</v>
          </cell>
        </row>
        <row r="792">
          <cell r="I792">
            <v>26488.29</v>
          </cell>
        </row>
        <row r="793">
          <cell r="I793">
            <v>5370.99</v>
          </cell>
        </row>
        <row r="794">
          <cell r="I794">
            <v>2472000</v>
          </cell>
        </row>
        <row r="795">
          <cell r="I795">
            <v>22276.959999999999</v>
          </cell>
        </row>
        <row r="796">
          <cell r="I796">
            <v>1322.52</v>
          </cell>
        </row>
        <row r="797">
          <cell r="I797">
            <v>14018.53</v>
          </cell>
        </row>
        <row r="798">
          <cell r="I798">
            <v>200000</v>
          </cell>
        </row>
        <row r="799">
          <cell r="I799">
            <v>3007.39</v>
          </cell>
        </row>
        <row r="800">
          <cell r="I800">
            <v>8340</v>
          </cell>
        </row>
        <row r="801">
          <cell r="I801">
            <v>14970.76</v>
          </cell>
        </row>
        <row r="802">
          <cell r="I802">
            <v>8821.74</v>
          </cell>
        </row>
        <row r="803">
          <cell r="I803">
            <v>52634.59</v>
          </cell>
        </row>
        <row r="804">
          <cell r="I804">
            <v>768532.57</v>
          </cell>
        </row>
        <row r="805">
          <cell r="I805">
            <v>180997.23</v>
          </cell>
        </row>
        <row r="806">
          <cell r="I806">
            <v>27800.99</v>
          </cell>
        </row>
        <row r="807">
          <cell r="I807">
            <v>395.73</v>
          </cell>
        </row>
        <row r="808">
          <cell r="I808">
            <v>269165.67</v>
          </cell>
        </row>
        <row r="809">
          <cell r="I809">
            <v>71478.03</v>
          </cell>
        </row>
        <row r="810">
          <cell r="I810">
            <v>15950.47</v>
          </cell>
        </row>
        <row r="811">
          <cell r="I811">
            <v>1323900</v>
          </cell>
        </row>
        <row r="812">
          <cell r="I812">
            <v>9026.1000000000058</v>
          </cell>
        </row>
        <row r="813">
          <cell r="I813">
            <v>2987.65</v>
          </cell>
        </row>
        <row r="814">
          <cell r="I814">
            <v>10311.02</v>
          </cell>
        </row>
        <row r="815">
          <cell r="I815">
            <v>20076.27</v>
          </cell>
        </row>
        <row r="816">
          <cell r="I816">
            <v>4842.51</v>
          </cell>
        </row>
        <row r="817">
          <cell r="I817">
            <v>9037.58</v>
          </cell>
        </row>
        <row r="818">
          <cell r="I818">
            <v>10203</v>
          </cell>
        </row>
        <row r="819">
          <cell r="I819">
            <v>49811.18</v>
          </cell>
        </row>
        <row r="820">
          <cell r="I820">
            <v>6620.69</v>
          </cell>
        </row>
        <row r="821">
          <cell r="I821">
            <v>15623.43</v>
          </cell>
        </row>
        <row r="822">
          <cell r="I822">
            <v>280288.55</v>
          </cell>
        </row>
        <row r="823">
          <cell r="I823">
            <v>80054.62</v>
          </cell>
        </row>
        <row r="824">
          <cell r="I824">
            <v>1293174.57</v>
          </cell>
        </row>
        <row r="825">
          <cell r="I825">
            <v>960027.92</v>
          </cell>
        </row>
        <row r="826">
          <cell r="I826">
            <v>27356.77</v>
          </cell>
        </row>
        <row r="827">
          <cell r="I827">
            <v>6405.8</v>
          </cell>
        </row>
        <row r="828">
          <cell r="I828">
            <v>17402.73</v>
          </cell>
        </row>
        <row r="829">
          <cell r="I829">
            <v>22806.79</v>
          </cell>
        </row>
        <row r="830">
          <cell r="I830">
            <v>21954.48</v>
          </cell>
        </row>
        <row r="831">
          <cell r="I831">
            <v>174400</v>
          </cell>
        </row>
        <row r="832">
          <cell r="I832">
            <v>34159.660000000003</v>
          </cell>
        </row>
        <row r="833">
          <cell r="I833">
            <v>16743.150000000001</v>
          </cell>
        </row>
        <row r="834">
          <cell r="I834">
            <v>1925.16</v>
          </cell>
        </row>
        <row r="835">
          <cell r="I835">
            <v>11910.79</v>
          </cell>
        </row>
        <row r="836">
          <cell r="I836">
            <v>200776.39</v>
          </cell>
        </row>
        <row r="837">
          <cell r="I837">
            <v>2451.69</v>
          </cell>
        </row>
        <row r="838">
          <cell r="I838">
            <v>10412.99</v>
          </cell>
        </row>
        <row r="839">
          <cell r="I839">
            <v>271750</v>
          </cell>
        </row>
        <row r="3623">
          <cell r="I3623">
            <v>1.1067772321439406E-2</v>
          </cell>
        </row>
        <row r="3624">
          <cell r="I3624">
            <v>1.1506397713674232E-2</v>
          </cell>
        </row>
        <row r="3625">
          <cell r="I3625">
            <v>1.1697584763169289E-2</v>
          </cell>
        </row>
        <row r="3626">
          <cell r="I3626">
            <v>1.1993524953140877E-2</v>
          </cell>
        </row>
        <row r="3627">
          <cell r="I3627">
            <v>1.2080008404154796E-2</v>
          </cell>
        </row>
        <row r="3628">
          <cell r="I3628">
            <v>1.2324373063165694E-2</v>
          </cell>
        </row>
        <row r="3629">
          <cell r="I3629">
            <v>1.246331533184275E-2</v>
          </cell>
        </row>
        <row r="3630">
          <cell r="I3630">
            <v>0.01</v>
          </cell>
        </row>
        <row r="3631">
          <cell r="I3631">
            <v>1.0000000002037268E-2</v>
          </cell>
        </row>
        <row r="3632">
          <cell r="I3632">
            <v>1.0000000002037268E-2</v>
          </cell>
        </row>
        <row r="3633">
          <cell r="I3633">
            <v>1.0000000009313226E-2</v>
          </cell>
        </row>
        <row r="3634">
          <cell r="I3634">
            <v>1.0000000009313226E-2</v>
          </cell>
        </row>
        <row r="3635">
          <cell r="I3635">
            <v>1.2762261645548278E-2</v>
          </cell>
        </row>
        <row r="3636">
          <cell r="I3636">
            <v>1.2874971303972416E-2</v>
          </cell>
        </row>
        <row r="3637">
          <cell r="I3637">
            <v>1.3145992008503526E-2</v>
          </cell>
        </row>
        <row r="3638">
          <cell r="I3638">
            <v>1.345153681904776E-2</v>
          </cell>
        </row>
        <row r="3639">
          <cell r="I3639">
            <v>1.3516276178961562E-2</v>
          </cell>
        </row>
        <row r="3640">
          <cell r="I3640">
            <v>1.3807986339088529E-2</v>
          </cell>
        </row>
        <row r="3641">
          <cell r="I3641">
            <v>1.4282588846981525E-2</v>
          </cell>
        </row>
        <row r="3642">
          <cell r="I3642">
            <v>1.4468966401182115E-2</v>
          </cell>
        </row>
        <row r="3643">
          <cell r="I3643">
            <v>1.5751295592053793E-2</v>
          </cell>
        </row>
        <row r="3644">
          <cell r="I3644">
            <v>1.7365142935886979E-2</v>
          </cell>
        </row>
        <row r="3645">
          <cell r="I3645">
            <v>9.9999999947613105E-3</v>
          </cell>
        </row>
        <row r="3646">
          <cell r="I3646">
            <v>0.01</v>
          </cell>
        </row>
        <row r="3647">
          <cell r="I3647">
            <v>0.01</v>
          </cell>
        </row>
        <row r="3648">
          <cell r="I3648">
            <v>0.01</v>
          </cell>
        </row>
        <row r="3649">
          <cell r="I3649">
            <v>0.01</v>
          </cell>
        </row>
        <row r="3650">
          <cell r="I3650">
            <v>0.01</v>
          </cell>
        </row>
        <row r="3651">
          <cell r="I3651">
            <v>0.01</v>
          </cell>
        </row>
        <row r="3652">
          <cell r="I3652">
            <v>1.0000000000218279E-2</v>
          </cell>
        </row>
        <row r="3653">
          <cell r="I3653">
            <v>1.0000000000218279E-2</v>
          </cell>
        </row>
        <row r="3654">
          <cell r="I3654">
            <v>1.0000000002037268E-2</v>
          </cell>
        </row>
        <row r="3655">
          <cell r="I3655">
            <v>1.0000000002037268E-2</v>
          </cell>
        </row>
        <row r="3656">
          <cell r="I3656">
            <v>1.0000000002037268E-2</v>
          </cell>
        </row>
        <row r="3657">
          <cell r="I3657">
            <v>1.0000000002037268E-2</v>
          </cell>
        </row>
        <row r="3658">
          <cell r="I3658">
            <v>1.9475795328617096E-2</v>
          </cell>
        </row>
        <row r="3659">
          <cell r="I3659">
            <v>1.9836715204291977E-2</v>
          </cell>
        </row>
        <row r="3660">
          <cell r="I3660">
            <v>1.9999999989522621E-2</v>
          </cell>
        </row>
        <row r="3661">
          <cell r="I3661">
            <v>0.02</v>
          </cell>
        </row>
        <row r="3662">
          <cell r="I3662">
            <v>0.02</v>
          </cell>
        </row>
        <row r="3663">
          <cell r="I3663">
            <v>0.02</v>
          </cell>
        </row>
        <row r="3664">
          <cell r="I3664">
            <v>0.02</v>
          </cell>
        </row>
        <row r="3665">
          <cell r="I3665">
            <v>0.02</v>
          </cell>
        </row>
        <row r="3666">
          <cell r="I3666">
            <v>1.2512568835518323E-2</v>
          </cell>
        </row>
        <row r="3667">
          <cell r="I3667">
            <v>2.3301560519030318E-2</v>
          </cell>
        </row>
        <row r="3668">
          <cell r="I3668">
            <v>1.4322391216410324E-2</v>
          </cell>
        </row>
        <row r="3669">
          <cell r="I3669">
            <v>3.5082901129499078E-2</v>
          </cell>
        </row>
        <row r="3670">
          <cell r="I3670">
            <v>0.09</v>
          </cell>
        </row>
        <row r="3671">
          <cell r="I3671">
            <v>0.27</v>
          </cell>
        </row>
        <row r="3672">
          <cell r="I3672">
            <v>0.33</v>
          </cell>
        </row>
        <row r="3673">
          <cell r="I3673">
            <v>55.420000000000073</v>
          </cell>
        </row>
        <row r="3674">
          <cell r="I3674">
            <v>156.13999999999942</v>
          </cell>
        </row>
        <row r="3675">
          <cell r="I3675">
            <v>283.95000000001164</v>
          </cell>
        </row>
        <row r="3676">
          <cell r="I3676">
            <v>427.38000000000102</v>
          </cell>
        </row>
        <row r="3677">
          <cell r="I3677">
            <v>17552.309999998659</v>
          </cell>
        </row>
        <row r="3678">
          <cell r="I3678">
            <v>581.76</v>
          </cell>
        </row>
        <row r="3679">
          <cell r="I3679">
            <v>26924.279789607972</v>
          </cell>
        </row>
        <row r="3680">
          <cell r="I3680">
            <v>638.94000000001688</v>
          </cell>
        </row>
        <row r="3681">
          <cell r="I3681">
            <v>516.11</v>
          </cell>
        </row>
        <row r="3682">
          <cell r="I3682">
            <v>726.28000000000065</v>
          </cell>
        </row>
        <row r="3683">
          <cell r="I3683">
            <v>35000</v>
          </cell>
        </row>
        <row r="3684">
          <cell r="I3684">
            <v>798.31</v>
          </cell>
        </row>
        <row r="3685">
          <cell r="I3685">
            <v>922.38000000000466</v>
          </cell>
        </row>
        <row r="3686">
          <cell r="I3686">
            <v>881.43</v>
          </cell>
        </row>
        <row r="3687">
          <cell r="I3687">
            <v>658.22</v>
          </cell>
        </row>
        <row r="3688">
          <cell r="I3688">
            <v>57583.720000000205</v>
          </cell>
        </row>
        <row r="3689">
          <cell r="I3689">
            <v>1282.7</v>
          </cell>
        </row>
        <row r="3690">
          <cell r="I3690">
            <v>1413.8048731522285</v>
          </cell>
        </row>
        <row r="3691">
          <cell r="I3691">
            <v>64435.23</v>
          </cell>
        </row>
        <row r="3692">
          <cell r="I3692">
            <v>1567.49</v>
          </cell>
        </row>
        <row r="3693">
          <cell r="I3693">
            <v>1607.31</v>
          </cell>
        </row>
        <row r="3694">
          <cell r="I3694">
            <v>75000</v>
          </cell>
        </row>
        <row r="3695">
          <cell r="I3695">
            <v>1751.14</v>
          </cell>
        </row>
        <row r="3696">
          <cell r="I3696">
            <v>1817.33</v>
          </cell>
        </row>
        <row r="3697">
          <cell r="I3697">
            <v>1838.4599999999919</v>
          </cell>
        </row>
        <row r="3698">
          <cell r="I3698">
            <v>1033.7</v>
          </cell>
        </row>
        <row r="3699">
          <cell r="I3699">
            <v>1907.1900000000169</v>
          </cell>
        </row>
        <row r="3700">
          <cell r="I3700">
            <v>90000</v>
          </cell>
        </row>
        <row r="3701">
          <cell r="I3701">
            <v>1107.2400000000052</v>
          </cell>
        </row>
        <row r="3702">
          <cell r="I3702">
            <v>2031.62</v>
          </cell>
        </row>
        <row r="3703">
          <cell r="I3703">
            <v>93617.73</v>
          </cell>
        </row>
        <row r="3704">
          <cell r="I3704">
            <v>96606.03</v>
          </cell>
        </row>
        <row r="3705">
          <cell r="I3705">
            <v>99999.983876168728</v>
          </cell>
        </row>
        <row r="3706">
          <cell r="I3706">
            <v>101400.89</v>
          </cell>
        </row>
        <row r="3707">
          <cell r="I3707">
            <v>1777.17</v>
          </cell>
        </row>
        <row r="3708">
          <cell r="I3708">
            <v>2462.38</v>
          </cell>
        </row>
        <row r="3709">
          <cell r="I3709">
            <v>114622.73</v>
          </cell>
        </row>
        <row r="3710">
          <cell r="I3710">
            <v>115000</v>
          </cell>
        </row>
        <row r="3711">
          <cell r="I3711">
            <v>115136.6099999994</v>
          </cell>
        </row>
        <row r="3712">
          <cell r="I3712">
            <v>2000</v>
          </cell>
        </row>
        <row r="3713">
          <cell r="I3713">
            <v>2078.7199999999998</v>
          </cell>
        </row>
        <row r="3714">
          <cell r="I3714">
            <v>2677.9</v>
          </cell>
        </row>
        <row r="3715">
          <cell r="I3715">
            <v>136000</v>
          </cell>
        </row>
        <row r="3716">
          <cell r="I3716">
            <v>3083.65</v>
          </cell>
        </row>
        <row r="3717">
          <cell r="I3717">
            <v>3221.9900000000198</v>
          </cell>
        </row>
        <row r="3718">
          <cell r="I3718">
            <v>164588.72640001867</v>
          </cell>
        </row>
        <row r="3719">
          <cell r="I3719">
            <v>3726.3000000000175</v>
          </cell>
        </row>
        <row r="3720">
          <cell r="I3720">
            <v>2933.35</v>
          </cell>
        </row>
        <row r="3721">
          <cell r="I3721">
            <v>3757.98</v>
          </cell>
        </row>
        <row r="3722">
          <cell r="I3722">
            <v>3780.8600000000151</v>
          </cell>
        </row>
        <row r="3723">
          <cell r="I3723">
            <v>3920.1</v>
          </cell>
        </row>
        <row r="3724">
          <cell r="I3724">
            <v>3985.8</v>
          </cell>
        </row>
        <row r="3725">
          <cell r="I3725">
            <v>3998.37</v>
          </cell>
        </row>
        <row r="3726">
          <cell r="I3726">
            <v>4036.95</v>
          </cell>
        </row>
        <row r="3727">
          <cell r="I3727">
            <v>4111.8599999999997</v>
          </cell>
        </row>
        <row r="3728">
          <cell r="I3728">
            <v>4409.0295781160512</v>
          </cell>
        </row>
        <row r="3729">
          <cell r="I3729">
            <v>4496.09</v>
          </cell>
        </row>
        <row r="3730">
          <cell r="I3730">
            <v>2522</v>
          </cell>
        </row>
        <row r="3731">
          <cell r="I3731">
            <v>4662.63</v>
          </cell>
        </row>
        <row r="3732">
          <cell r="I3732">
            <v>4925.6899999999996</v>
          </cell>
        </row>
        <row r="3733">
          <cell r="I3733">
            <v>3923.68</v>
          </cell>
        </row>
        <row r="3734">
          <cell r="I3734">
            <v>5110.91</v>
          </cell>
        </row>
        <row r="3735">
          <cell r="I3735">
            <v>5134.0099999999948</v>
          </cell>
        </row>
        <row r="3736">
          <cell r="I3736">
            <v>5145.16</v>
          </cell>
        </row>
        <row r="3737">
          <cell r="I3737">
            <v>4068</v>
          </cell>
        </row>
        <row r="3738">
          <cell r="I3738">
            <v>5239.1499999999996</v>
          </cell>
        </row>
        <row r="3739">
          <cell r="I3739">
            <v>5254.52</v>
          </cell>
        </row>
        <row r="3740">
          <cell r="I3740">
            <v>5327.17</v>
          </cell>
        </row>
        <row r="3741">
          <cell r="I3741">
            <v>5374.67</v>
          </cell>
        </row>
        <row r="3742">
          <cell r="I3742">
            <v>5454.93</v>
          </cell>
        </row>
        <row r="3743">
          <cell r="I3743">
            <v>250000</v>
          </cell>
        </row>
        <row r="3744">
          <cell r="I3744">
            <v>4361.5799999999945</v>
          </cell>
        </row>
        <row r="3745">
          <cell r="I3745">
            <v>5591.51</v>
          </cell>
        </row>
        <row r="3746">
          <cell r="I3746">
            <v>5634.4158986067559</v>
          </cell>
        </row>
        <row r="3747">
          <cell r="I3747">
            <v>4493.26</v>
          </cell>
        </row>
        <row r="3748">
          <cell r="I3748">
            <v>4546.5600000000004</v>
          </cell>
        </row>
        <row r="3749">
          <cell r="I3749">
            <v>5898.83</v>
          </cell>
        </row>
        <row r="3750">
          <cell r="I3750">
            <v>5949.9999999999709</v>
          </cell>
        </row>
        <row r="3751">
          <cell r="I3751">
            <v>5992.99</v>
          </cell>
        </row>
        <row r="3752">
          <cell r="I3752">
            <v>6088.429999999993</v>
          </cell>
        </row>
        <row r="3753">
          <cell r="I3753">
            <v>276150.71286460548</v>
          </cell>
        </row>
        <row r="3754">
          <cell r="I3754">
            <v>4786.12</v>
          </cell>
        </row>
        <row r="3755">
          <cell r="I3755">
            <v>6253.2900000000081</v>
          </cell>
        </row>
        <row r="3756">
          <cell r="I3756">
            <v>6266.68</v>
          </cell>
        </row>
        <row r="3757">
          <cell r="I3757">
            <v>6279.67</v>
          </cell>
        </row>
        <row r="3758">
          <cell r="I3758">
            <v>5062.82</v>
          </cell>
        </row>
        <row r="3759">
          <cell r="I3759">
            <v>6488.44</v>
          </cell>
        </row>
        <row r="3760">
          <cell r="I3760">
            <v>6615.84</v>
          </cell>
        </row>
        <row r="3761">
          <cell r="I3761">
            <v>311249.15999999997</v>
          </cell>
        </row>
        <row r="3762">
          <cell r="I3762">
            <v>312480.67</v>
          </cell>
        </row>
        <row r="3763">
          <cell r="I3763">
            <v>323329.12</v>
          </cell>
        </row>
        <row r="3764">
          <cell r="I3764">
            <v>7230.94</v>
          </cell>
        </row>
        <row r="3765">
          <cell r="I3765">
            <v>7497.28</v>
          </cell>
        </row>
        <row r="3766">
          <cell r="I3766">
            <v>7588.41</v>
          </cell>
        </row>
        <row r="3767">
          <cell r="I3767">
            <v>6024.19</v>
          </cell>
        </row>
        <row r="3768">
          <cell r="I3768">
            <v>364195.67253410164</v>
          </cell>
        </row>
        <row r="3769">
          <cell r="I3769">
            <v>8174.35</v>
          </cell>
        </row>
        <row r="3770">
          <cell r="I3770">
            <v>8210.9599999999991</v>
          </cell>
        </row>
        <row r="3771">
          <cell r="I3771">
            <v>8237.2199999999993</v>
          </cell>
        </row>
        <row r="3772">
          <cell r="I3772">
            <v>4504.92</v>
          </cell>
        </row>
        <row r="3773">
          <cell r="I3773">
            <v>6547.49</v>
          </cell>
        </row>
        <row r="3774">
          <cell r="I3774">
            <v>380574.35</v>
          </cell>
        </row>
        <row r="3775">
          <cell r="I3775">
            <v>6687.88</v>
          </cell>
        </row>
        <row r="3776">
          <cell r="I3776">
            <v>8797</v>
          </cell>
        </row>
        <row r="3777">
          <cell r="I3777">
            <v>9103.0499999999993</v>
          </cell>
        </row>
        <row r="3778">
          <cell r="I3778">
            <v>9335.3000000000466</v>
          </cell>
        </row>
        <row r="3779">
          <cell r="I3779">
            <v>9363.0799999999945</v>
          </cell>
        </row>
        <row r="3780">
          <cell r="I3780">
            <v>9514.9300000000512</v>
          </cell>
        </row>
        <row r="3781">
          <cell r="I3781">
            <v>5232.76</v>
          </cell>
        </row>
        <row r="3782">
          <cell r="I3782">
            <v>5235</v>
          </cell>
        </row>
        <row r="3783">
          <cell r="I3783">
            <v>9674.929999999993</v>
          </cell>
        </row>
        <row r="3784">
          <cell r="I3784">
            <v>9924.16</v>
          </cell>
        </row>
        <row r="3785">
          <cell r="I3785">
            <v>9943.75</v>
          </cell>
        </row>
        <row r="3786">
          <cell r="I3786">
            <v>10000</v>
          </cell>
        </row>
        <row r="3787">
          <cell r="I3787">
            <v>453720</v>
          </cell>
        </row>
        <row r="3788">
          <cell r="I3788">
            <v>5473.98</v>
          </cell>
        </row>
        <row r="3789">
          <cell r="I3789">
            <v>5604.91</v>
          </cell>
        </row>
        <row r="3790">
          <cell r="I3790">
            <v>484935.69901263667</v>
          </cell>
        </row>
        <row r="3791">
          <cell r="I3791">
            <v>10740.9</v>
          </cell>
        </row>
        <row r="3792">
          <cell r="I3792">
            <v>8462.003498757178</v>
          </cell>
        </row>
        <row r="3793">
          <cell r="I3793">
            <v>11057.18</v>
          </cell>
        </row>
        <row r="3794">
          <cell r="I3794">
            <v>508020</v>
          </cell>
        </row>
        <row r="3795">
          <cell r="I3795">
            <v>11271.13</v>
          </cell>
        </row>
        <row r="3796">
          <cell r="I3796">
            <v>11417.4</v>
          </cell>
        </row>
        <row r="3797">
          <cell r="I3797">
            <v>11430.11</v>
          </cell>
        </row>
        <row r="3798">
          <cell r="I3798">
            <v>1215874</v>
          </cell>
        </row>
        <row r="3799">
          <cell r="I3799">
            <v>11470</v>
          </cell>
        </row>
        <row r="3800">
          <cell r="I3800">
            <v>11566.41</v>
          </cell>
        </row>
        <row r="3801">
          <cell r="I3801">
            <v>535727.32999999996</v>
          </cell>
        </row>
        <row r="3802">
          <cell r="I3802">
            <v>537265.54</v>
          </cell>
        </row>
        <row r="3803">
          <cell r="I3803">
            <v>12155.3</v>
          </cell>
        </row>
        <row r="3804">
          <cell r="I3804">
            <v>71463.350000000006</v>
          </cell>
        </row>
        <row r="3805">
          <cell r="I3805">
            <v>12485.26</v>
          </cell>
        </row>
        <row r="3806">
          <cell r="I3806">
            <v>12517.17</v>
          </cell>
        </row>
        <row r="3807">
          <cell r="I3807">
            <v>12560.767275669277</v>
          </cell>
        </row>
        <row r="3808">
          <cell r="I3808">
            <v>12623.82</v>
          </cell>
        </row>
        <row r="3809">
          <cell r="I3809">
            <v>12652.16</v>
          </cell>
        </row>
        <row r="3810">
          <cell r="I3810">
            <v>576469.10740793869</v>
          </cell>
        </row>
        <row r="3811">
          <cell r="I3811">
            <v>12860.81</v>
          </cell>
        </row>
        <row r="3812">
          <cell r="I3812">
            <v>13009.61</v>
          </cell>
        </row>
        <row r="3813">
          <cell r="I3813">
            <v>7164.78</v>
          </cell>
        </row>
        <row r="3814">
          <cell r="I3814">
            <v>13375.77</v>
          </cell>
        </row>
        <row r="3815">
          <cell r="I3815">
            <v>619929.30000000005</v>
          </cell>
        </row>
        <row r="3816">
          <cell r="I3816">
            <v>13850.01</v>
          </cell>
        </row>
        <row r="3817">
          <cell r="I3817">
            <v>13939.74</v>
          </cell>
        </row>
        <row r="3818">
          <cell r="I3818">
            <v>7678.86</v>
          </cell>
        </row>
        <row r="3819">
          <cell r="I3819">
            <v>14209.62</v>
          </cell>
        </row>
        <row r="3820">
          <cell r="I3820">
            <v>14320</v>
          </cell>
        </row>
        <row r="3821">
          <cell r="I3821">
            <v>11300</v>
          </cell>
        </row>
        <row r="3822">
          <cell r="I3822">
            <v>14492.07</v>
          </cell>
        </row>
        <row r="3823">
          <cell r="I3823">
            <v>7993.44</v>
          </cell>
        </row>
        <row r="3824">
          <cell r="I3824">
            <v>14699.32</v>
          </cell>
        </row>
        <row r="3825">
          <cell r="I3825">
            <v>15211.629999999946</v>
          </cell>
        </row>
        <row r="3826">
          <cell r="I3826">
            <v>15324.71</v>
          </cell>
        </row>
        <row r="3827">
          <cell r="I3827">
            <v>15585.02</v>
          </cell>
        </row>
        <row r="3828">
          <cell r="I3828">
            <v>15589.63</v>
          </cell>
        </row>
        <row r="3829">
          <cell r="I3829">
            <v>15648.6</v>
          </cell>
        </row>
        <row r="3830">
          <cell r="I3830">
            <v>8684.15</v>
          </cell>
        </row>
        <row r="3831">
          <cell r="I3831">
            <v>15931</v>
          </cell>
        </row>
        <row r="3832">
          <cell r="I3832">
            <v>12582.43</v>
          </cell>
        </row>
        <row r="3833">
          <cell r="I3833">
            <v>8773.2600000000093</v>
          </cell>
        </row>
        <row r="3834">
          <cell r="I3834">
            <v>12720.94</v>
          </cell>
        </row>
        <row r="3835">
          <cell r="I3835">
            <v>12763.62</v>
          </cell>
        </row>
        <row r="3836">
          <cell r="I3836">
            <v>16407.650000000001</v>
          </cell>
        </row>
        <row r="3837">
          <cell r="I3837">
            <v>12898.31</v>
          </cell>
        </row>
        <row r="3838">
          <cell r="I3838">
            <v>9111.89</v>
          </cell>
        </row>
        <row r="3839">
          <cell r="I3839">
            <v>17052.07</v>
          </cell>
        </row>
        <row r="3840">
          <cell r="I3840">
            <v>17107.919999999998</v>
          </cell>
        </row>
        <row r="3841">
          <cell r="I3841">
            <v>9381.3700000000008</v>
          </cell>
        </row>
        <row r="3842">
          <cell r="I3842">
            <v>780000</v>
          </cell>
        </row>
        <row r="3843">
          <cell r="I3843">
            <v>17400.45</v>
          </cell>
        </row>
        <row r="3844">
          <cell r="I3844">
            <v>797597.85</v>
          </cell>
        </row>
        <row r="3845">
          <cell r="I3845">
            <v>9915.25</v>
          </cell>
        </row>
        <row r="3846">
          <cell r="I3846">
            <v>828374.16</v>
          </cell>
        </row>
        <row r="3847">
          <cell r="I3847">
            <v>10000</v>
          </cell>
        </row>
        <row r="3848">
          <cell r="I3848">
            <v>14480.42</v>
          </cell>
        </row>
        <row r="3849">
          <cell r="I3849">
            <v>18652.95</v>
          </cell>
        </row>
        <row r="3850">
          <cell r="I3850">
            <v>18789.68</v>
          </cell>
        </row>
        <row r="3851">
          <cell r="I3851">
            <v>19345.580000000002</v>
          </cell>
        </row>
        <row r="3852">
          <cell r="I3852">
            <v>2074286</v>
          </cell>
        </row>
        <row r="3853">
          <cell r="I3853">
            <v>896144.13</v>
          </cell>
        </row>
        <row r="3854">
          <cell r="I3854">
            <v>2111011</v>
          </cell>
        </row>
        <row r="3855">
          <cell r="I3855">
            <v>23902.12</v>
          </cell>
        </row>
        <row r="3856">
          <cell r="I3856">
            <v>19887.05</v>
          </cell>
        </row>
        <row r="3857">
          <cell r="I3857">
            <v>19974.22</v>
          </cell>
        </row>
        <row r="3858">
          <cell r="I3858">
            <v>19992.849999999999</v>
          </cell>
        </row>
        <row r="3859">
          <cell r="I3859">
            <v>19996.82</v>
          </cell>
        </row>
        <row r="3860">
          <cell r="I3860">
            <v>19999.990000000002</v>
          </cell>
        </row>
        <row r="3861">
          <cell r="I3861">
            <v>907638.74</v>
          </cell>
        </row>
        <row r="3862">
          <cell r="I3862">
            <v>10974.75</v>
          </cell>
        </row>
        <row r="3863">
          <cell r="I3863">
            <v>914921.52</v>
          </cell>
        </row>
        <row r="3864">
          <cell r="I3864">
            <v>11036.34</v>
          </cell>
        </row>
        <row r="3865">
          <cell r="I3865">
            <v>917855.6099999994</v>
          </cell>
        </row>
        <row r="3866">
          <cell r="I3866">
            <v>20414.300146078211</v>
          </cell>
        </row>
        <row r="3867">
          <cell r="I3867">
            <v>926681.62497976003</v>
          </cell>
        </row>
        <row r="3868">
          <cell r="I3868">
            <v>928547.37</v>
          </cell>
        </row>
        <row r="3869">
          <cell r="I3869">
            <v>21701.41</v>
          </cell>
        </row>
        <row r="3870">
          <cell r="I3870">
            <v>22375.01</v>
          </cell>
        </row>
        <row r="3871">
          <cell r="I3871">
            <v>22613.29</v>
          </cell>
        </row>
        <row r="3872">
          <cell r="I3872">
            <v>12618.968208250983</v>
          </cell>
        </row>
        <row r="3873">
          <cell r="I3873">
            <v>23365.29</v>
          </cell>
        </row>
        <row r="3874">
          <cell r="I3874">
            <v>1082430.42</v>
          </cell>
        </row>
        <row r="3875">
          <cell r="I3875">
            <v>13164.24</v>
          </cell>
        </row>
        <row r="3876">
          <cell r="I3876">
            <v>24124.16</v>
          </cell>
        </row>
        <row r="3877">
          <cell r="I3877">
            <v>1094887.92</v>
          </cell>
        </row>
        <row r="3878">
          <cell r="I3878">
            <v>24612.49</v>
          </cell>
        </row>
        <row r="3879">
          <cell r="I3879">
            <v>25027.38</v>
          </cell>
        </row>
        <row r="3880">
          <cell r="I3880">
            <v>25353.82</v>
          </cell>
        </row>
        <row r="3881">
          <cell r="I3881">
            <v>1160781.8587983935</v>
          </cell>
        </row>
        <row r="3882">
          <cell r="I3882">
            <v>1162579.23</v>
          </cell>
        </row>
        <row r="3883">
          <cell r="I3883">
            <v>25785.27</v>
          </cell>
        </row>
        <row r="3884">
          <cell r="I3884">
            <v>26455.95</v>
          </cell>
        </row>
        <row r="3885">
          <cell r="I3885">
            <v>1203792.1000000001</v>
          </cell>
        </row>
        <row r="3886">
          <cell r="I3886">
            <v>26694.49</v>
          </cell>
        </row>
        <row r="3887">
          <cell r="I3887">
            <v>1216415.9060766818</v>
          </cell>
        </row>
        <row r="3888">
          <cell r="I3888">
            <v>26900</v>
          </cell>
        </row>
        <row r="3889">
          <cell r="I3889">
            <v>27035.96</v>
          </cell>
        </row>
        <row r="3890">
          <cell r="I3890">
            <v>14899.7</v>
          </cell>
        </row>
        <row r="3891">
          <cell r="I3891">
            <v>27279.599999999999</v>
          </cell>
        </row>
        <row r="3892">
          <cell r="I3892">
            <v>1239960.3400000001</v>
          </cell>
        </row>
        <row r="3893">
          <cell r="I3893">
            <v>27421.18</v>
          </cell>
        </row>
        <row r="3894">
          <cell r="I3894">
            <v>27468.59</v>
          </cell>
        </row>
        <row r="3895">
          <cell r="I3895">
            <v>27640.87</v>
          </cell>
        </row>
        <row r="3896">
          <cell r="I3896">
            <v>27659.77</v>
          </cell>
        </row>
        <row r="3897">
          <cell r="I3897">
            <v>27761.09</v>
          </cell>
        </row>
        <row r="3898">
          <cell r="I3898">
            <v>15230.62</v>
          </cell>
        </row>
        <row r="3899">
          <cell r="I3899">
            <v>28547</v>
          </cell>
        </row>
        <row r="3900">
          <cell r="I3900">
            <v>1354148.54</v>
          </cell>
        </row>
        <row r="3901">
          <cell r="I3901">
            <v>30000</v>
          </cell>
        </row>
        <row r="3902">
          <cell r="I3902">
            <v>23601.65</v>
          </cell>
        </row>
        <row r="3903">
          <cell r="I3903">
            <v>1363167.1990666348</v>
          </cell>
        </row>
        <row r="3904">
          <cell r="I3904">
            <v>1369595.02</v>
          </cell>
        </row>
        <row r="3905">
          <cell r="I3905">
            <v>30494.98</v>
          </cell>
        </row>
        <row r="3906">
          <cell r="I3906">
            <v>24109.89</v>
          </cell>
        </row>
        <row r="3907">
          <cell r="I3907">
            <v>1397924.749531657</v>
          </cell>
        </row>
        <row r="3908">
          <cell r="I3908">
            <v>32464.97</v>
          </cell>
        </row>
        <row r="3909">
          <cell r="I3909">
            <v>32829.980000000003</v>
          </cell>
        </row>
        <row r="3910">
          <cell r="I3910">
            <v>26124.42</v>
          </cell>
        </row>
        <row r="3911">
          <cell r="I3911">
            <v>26231.4</v>
          </cell>
        </row>
        <row r="3912">
          <cell r="I3912">
            <v>212160</v>
          </cell>
        </row>
        <row r="3913">
          <cell r="I3913">
            <v>18957.11</v>
          </cell>
        </row>
        <row r="3914">
          <cell r="I3914">
            <v>34816.32</v>
          </cell>
        </row>
        <row r="3915">
          <cell r="I3915">
            <v>19119.419999999998</v>
          </cell>
        </row>
        <row r="3916">
          <cell r="I3916">
            <v>35176.94</v>
          </cell>
        </row>
        <row r="3917">
          <cell r="I3917">
            <v>36293.08</v>
          </cell>
        </row>
        <row r="3918">
          <cell r="I3918">
            <v>36889.51</v>
          </cell>
        </row>
        <row r="3919">
          <cell r="I3919">
            <v>37538.889999999898</v>
          </cell>
        </row>
        <row r="3920">
          <cell r="I3920">
            <v>20607.738677647198</v>
          </cell>
        </row>
        <row r="3921">
          <cell r="I3921">
            <v>37950.783144554705</v>
          </cell>
        </row>
        <row r="3922">
          <cell r="I3922">
            <v>20755.29</v>
          </cell>
        </row>
        <row r="3923">
          <cell r="I3923">
            <v>30214.23</v>
          </cell>
        </row>
        <row r="3924">
          <cell r="I3924">
            <v>38539.01</v>
          </cell>
        </row>
        <row r="3925">
          <cell r="I3925">
            <v>40082.160000000003</v>
          </cell>
        </row>
        <row r="3926">
          <cell r="I3926">
            <v>21916.23</v>
          </cell>
        </row>
        <row r="3927">
          <cell r="I3927">
            <v>22506.05</v>
          </cell>
        </row>
        <row r="3928">
          <cell r="I3928">
            <v>1878900.9074844234</v>
          </cell>
        </row>
        <row r="3929">
          <cell r="I3929">
            <v>32677.59</v>
          </cell>
        </row>
        <row r="3930">
          <cell r="I3930">
            <v>1906883.06</v>
          </cell>
        </row>
        <row r="3931">
          <cell r="I3931">
            <v>42119.45</v>
          </cell>
        </row>
        <row r="3932">
          <cell r="I3932">
            <v>42420.31</v>
          </cell>
        </row>
        <row r="3933">
          <cell r="I3933">
            <v>23762.47</v>
          </cell>
        </row>
        <row r="3934">
          <cell r="I3934">
            <v>1972357.13</v>
          </cell>
        </row>
        <row r="3935">
          <cell r="I3935">
            <v>43726.12</v>
          </cell>
        </row>
        <row r="3936">
          <cell r="I3936">
            <v>43840.252460185788</v>
          </cell>
        </row>
        <row r="3937">
          <cell r="I3937">
            <v>24103.78</v>
          </cell>
        </row>
        <row r="3938">
          <cell r="I3938">
            <v>44456.75</v>
          </cell>
        </row>
        <row r="3939">
          <cell r="I3939">
            <v>4728653</v>
          </cell>
        </row>
        <row r="3940">
          <cell r="I3940">
            <v>24410.34</v>
          </cell>
        </row>
        <row r="3941">
          <cell r="I3941">
            <v>2033800.06</v>
          </cell>
        </row>
        <row r="3942">
          <cell r="I3942">
            <v>35808.870000000112</v>
          </cell>
        </row>
        <row r="3943">
          <cell r="I3943">
            <v>2074636.26</v>
          </cell>
        </row>
        <row r="3944">
          <cell r="I3944">
            <v>61641.09</v>
          </cell>
        </row>
        <row r="3945">
          <cell r="I3945">
            <v>26208.240000000002</v>
          </cell>
        </row>
        <row r="3946">
          <cell r="I3946">
            <v>47971.99</v>
          </cell>
        </row>
        <row r="3947">
          <cell r="I3947">
            <v>57705.57</v>
          </cell>
        </row>
        <row r="3948">
          <cell r="I3948">
            <v>48394.25</v>
          </cell>
        </row>
        <row r="3949">
          <cell r="I3949">
            <v>2279045.85</v>
          </cell>
        </row>
        <row r="3950">
          <cell r="I3950">
            <v>61903.17</v>
          </cell>
        </row>
        <row r="3951">
          <cell r="I3951">
            <v>86919.39</v>
          </cell>
        </row>
        <row r="3952">
          <cell r="I3952">
            <v>54167.62</v>
          </cell>
        </row>
        <row r="3953">
          <cell r="I3953">
            <v>29985.200000000001</v>
          </cell>
        </row>
        <row r="3954">
          <cell r="I3954">
            <v>43736.06</v>
          </cell>
        </row>
        <row r="3955">
          <cell r="I3955">
            <v>2571996</v>
          </cell>
        </row>
        <row r="3956">
          <cell r="I3956">
            <v>33539.51</v>
          </cell>
        </row>
        <row r="3957">
          <cell r="I3957">
            <v>61950.5</v>
          </cell>
        </row>
        <row r="3958">
          <cell r="I3958">
            <v>62540.12</v>
          </cell>
        </row>
        <row r="3959">
          <cell r="I3959">
            <v>2854663.7265031263</v>
          </cell>
        </row>
        <row r="3960">
          <cell r="I3960">
            <v>50323.41</v>
          </cell>
        </row>
        <row r="3961">
          <cell r="I3961">
            <v>50787.72</v>
          </cell>
        </row>
        <row r="3962">
          <cell r="I3962">
            <v>64750.57</v>
          </cell>
        </row>
        <row r="3963">
          <cell r="I3963">
            <v>64828.37</v>
          </cell>
        </row>
        <row r="3964">
          <cell r="I3964">
            <v>35871.519999999997</v>
          </cell>
        </row>
        <row r="3965">
          <cell r="I3965">
            <v>3030407.2234457852</v>
          </cell>
        </row>
        <row r="3966">
          <cell r="I3966">
            <v>3124758.61</v>
          </cell>
        </row>
        <row r="3967">
          <cell r="I3967">
            <v>69659.45</v>
          </cell>
        </row>
        <row r="3968">
          <cell r="I3968">
            <v>69812.72</v>
          </cell>
        </row>
        <row r="3969">
          <cell r="I3969">
            <v>40730.087177312482</v>
          </cell>
        </row>
        <row r="3970">
          <cell r="I3970">
            <v>484960.08</v>
          </cell>
        </row>
        <row r="3971">
          <cell r="I3971">
            <v>78312.490000000005</v>
          </cell>
        </row>
        <row r="3972">
          <cell r="I3972">
            <v>83561.88</v>
          </cell>
        </row>
        <row r="3973">
          <cell r="I3973">
            <v>3801012.12</v>
          </cell>
        </row>
        <row r="3974">
          <cell r="I3974">
            <v>89312.35</v>
          </cell>
        </row>
        <row r="3975">
          <cell r="I3975">
            <v>90716.63</v>
          </cell>
        </row>
        <row r="3976">
          <cell r="I3976">
            <v>91511.66</v>
          </cell>
        </row>
        <row r="3977">
          <cell r="I3977">
            <v>4149637.62</v>
          </cell>
        </row>
        <row r="3978">
          <cell r="I3978">
            <v>110440.03</v>
          </cell>
        </row>
        <row r="3979">
          <cell r="I3979">
            <v>92785.43</v>
          </cell>
        </row>
        <row r="3980">
          <cell r="I3980">
            <v>3171431.0029525338</v>
          </cell>
        </row>
        <row r="3981">
          <cell r="I3981">
            <v>52515.11</v>
          </cell>
        </row>
        <row r="3982">
          <cell r="I3982">
            <v>77621.210000000006</v>
          </cell>
        </row>
        <row r="3983">
          <cell r="I3983">
            <v>54287.4</v>
          </cell>
        </row>
        <row r="3984">
          <cell r="I3984">
            <v>100582.86</v>
          </cell>
        </row>
        <row r="3985">
          <cell r="I3985">
            <v>79650.009999999995</v>
          </cell>
        </row>
        <row r="3986">
          <cell r="I3986">
            <v>4627197.83</v>
          </cell>
        </row>
        <row r="3987">
          <cell r="I3987">
            <v>104300</v>
          </cell>
        </row>
        <row r="3988">
          <cell r="I3988">
            <v>106158.76</v>
          </cell>
        </row>
        <row r="3989">
          <cell r="I3989">
            <v>112173.74323792849</v>
          </cell>
        </row>
        <row r="3990">
          <cell r="I3990">
            <v>5105788.9975162586</v>
          </cell>
        </row>
        <row r="3991">
          <cell r="I3991">
            <v>5124835.54</v>
          </cell>
        </row>
        <row r="3992">
          <cell r="I3992">
            <v>90214.32</v>
          </cell>
        </row>
        <row r="3993">
          <cell r="I3993">
            <v>93670.38</v>
          </cell>
        </row>
        <row r="3994">
          <cell r="I3994">
            <v>65691.3</v>
          </cell>
        </row>
        <row r="3995">
          <cell r="I3995">
            <v>125428.18</v>
          </cell>
        </row>
        <row r="3996">
          <cell r="I3996">
            <v>130042.77</v>
          </cell>
        </row>
        <row r="3997">
          <cell r="I3997">
            <v>74900</v>
          </cell>
        </row>
        <row r="3998">
          <cell r="I3998">
            <v>137934.93</v>
          </cell>
        </row>
        <row r="3999">
          <cell r="I3999">
            <v>76644.850000000006</v>
          </cell>
        </row>
        <row r="4000">
          <cell r="I4000">
            <v>170569.57</v>
          </cell>
        </row>
        <row r="4001">
          <cell r="I4001">
            <v>151422.89597017749</v>
          </cell>
        </row>
        <row r="4002">
          <cell r="I4002">
            <v>119826.48</v>
          </cell>
        </row>
        <row r="4003">
          <cell r="I4003">
            <v>157327.33851012035</v>
          </cell>
        </row>
        <row r="4004">
          <cell r="I4004">
            <v>157455.42000000001</v>
          </cell>
        </row>
        <row r="4005">
          <cell r="I4005">
            <v>5314492.22</v>
          </cell>
        </row>
        <row r="4006">
          <cell r="I4006">
            <v>7276358.5399999991</v>
          </cell>
        </row>
        <row r="4007">
          <cell r="I4007">
            <v>161564.48000000001</v>
          </cell>
        </row>
        <row r="4008">
          <cell r="I4008">
            <v>165483.29999999999</v>
          </cell>
        </row>
        <row r="4009">
          <cell r="I4009">
            <v>7548129.105152458</v>
          </cell>
        </row>
        <row r="4010">
          <cell r="I4010">
            <v>166484.31</v>
          </cell>
        </row>
        <row r="4011">
          <cell r="I4011">
            <v>94080.494483095477</v>
          </cell>
        </row>
        <row r="4012">
          <cell r="I4012">
            <v>186627.18</v>
          </cell>
        </row>
        <row r="4013">
          <cell r="I4013">
            <v>190181.45</v>
          </cell>
        </row>
        <row r="4014">
          <cell r="I4014">
            <v>256443</v>
          </cell>
        </row>
        <row r="4015">
          <cell r="I4015">
            <v>116498.25</v>
          </cell>
        </row>
        <row r="4016">
          <cell r="I4016">
            <v>218118.82</v>
          </cell>
        </row>
        <row r="4017">
          <cell r="I4017">
            <v>10481133.900000002</v>
          </cell>
        </row>
        <row r="4018">
          <cell r="I4018">
            <v>11039436.136116508</v>
          </cell>
        </row>
        <row r="4019">
          <cell r="I4019">
            <v>11361332.140000004</v>
          </cell>
        </row>
        <row r="4020">
          <cell r="I4020">
            <v>138616.75</v>
          </cell>
        </row>
        <row r="4021">
          <cell r="I4021">
            <v>255467.82</v>
          </cell>
        </row>
        <row r="4022">
          <cell r="I4022">
            <v>201158.66</v>
          </cell>
        </row>
        <row r="4023">
          <cell r="I4023">
            <v>141498.71</v>
          </cell>
        </row>
        <row r="4024">
          <cell r="I4024">
            <v>357283.04</v>
          </cell>
        </row>
        <row r="4025">
          <cell r="I4025">
            <v>160881.60000000001</v>
          </cell>
        </row>
        <row r="4026">
          <cell r="I4026">
            <v>167906.22</v>
          </cell>
        </row>
        <row r="4027">
          <cell r="I4027">
            <v>15536736.310000001</v>
          </cell>
        </row>
        <row r="4028">
          <cell r="I4028">
            <v>197410.6</v>
          </cell>
        </row>
        <row r="4029">
          <cell r="I4029">
            <v>1351682.57</v>
          </cell>
        </row>
        <row r="4030">
          <cell r="I4030">
            <v>295713.64</v>
          </cell>
        </row>
        <row r="4031">
          <cell r="I4031">
            <v>18285505.399999999</v>
          </cell>
        </row>
        <row r="4032">
          <cell r="I4032">
            <v>405992.23</v>
          </cell>
        </row>
        <row r="4033">
          <cell r="I4033">
            <v>230920.83</v>
          </cell>
        </row>
        <row r="4034">
          <cell r="I4034">
            <v>234426.33</v>
          </cell>
        </row>
        <row r="4035">
          <cell r="I4035">
            <v>456722.41</v>
          </cell>
        </row>
        <row r="4036">
          <cell r="I4036">
            <v>526029.29</v>
          </cell>
        </row>
        <row r="4037">
          <cell r="I4037">
            <v>24503875.850000001</v>
          </cell>
        </row>
        <row r="4038">
          <cell r="I4038">
            <v>24555669.569999997</v>
          </cell>
        </row>
        <row r="4039">
          <cell r="I4039">
            <v>570405.06999999995</v>
          </cell>
        </row>
        <row r="4040">
          <cell r="I4040">
            <v>581810.02</v>
          </cell>
        </row>
        <row r="4041">
          <cell r="I4041">
            <v>2429235.6814543055</v>
          </cell>
        </row>
        <row r="4042">
          <cell r="I4042">
            <v>494836.84278667043</v>
          </cell>
        </row>
        <row r="4043">
          <cell r="I4043">
            <v>1428712.2099369431</v>
          </cell>
        </row>
        <row r="4044">
          <cell r="I4044">
            <v>185065.42998265557</v>
          </cell>
        </row>
        <row r="4045">
          <cell r="I4045">
            <v>85136023.769999981</v>
          </cell>
        </row>
        <row r="4046">
          <cell r="I4046">
            <v>-60502</v>
          </cell>
        </row>
        <row r="4047">
          <cell r="I4047">
            <v>-2.7184360078535974E-3</v>
          </cell>
        </row>
        <row r="4048">
          <cell r="I4048">
            <v>-2.9617276813951321E-3</v>
          </cell>
        </row>
        <row r="4049">
          <cell r="I4049">
            <v>-29700.02</v>
          </cell>
        </row>
        <row r="4050">
          <cell r="I4050">
            <v>-14168.31</v>
          </cell>
        </row>
        <row r="4051">
          <cell r="I4051">
            <v>-2971.8</v>
          </cell>
        </row>
        <row r="4052">
          <cell r="I4052">
            <v>-6.7596519511425868E-3</v>
          </cell>
        </row>
        <row r="4053">
          <cell r="I4053">
            <v>-5.9538028767747164E-4</v>
          </cell>
        </row>
        <row r="4054">
          <cell r="I4054">
            <v>-54121.54</v>
          </cell>
        </row>
        <row r="4055">
          <cell r="I4055">
            <v>-1.0000000002037268E-2</v>
          </cell>
        </row>
        <row r="4056">
          <cell r="I4056">
            <v>-3.637978807091713E-12</v>
          </cell>
        </row>
        <row r="4057">
          <cell r="I4057">
            <v>-526450</v>
          </cell>
        </row>
        <row r="4058">
          <cell r="I4058">
            <v>-1.3291195151396096E-2</v>
          </cell>
        </row>
        <row r="4059">
          <cell r="I4059">
            <v>-1.1073015681176912E-2</v>
          </cell>
        </row>
        <row r="4060">
          <cell r="I4060">
            <v>-65338.400000000001</v>
          </cell>
        </row>
        <row r="4061">
          <cell r="I4061">
            <v>-44334.49</v>
          </cell>
        </row>
        <row r="4062">
          <cell r="I4062">
            <v>-40061.4</v>
          </cell>
        </row>
        <row r="4063">
          <cell r="I4063">
            <v>-36605.53</v>
          </cell>
        </row>
        <row r="4064">
          <cell r="I4064">
            <v>-29116.54</v>
          </cell>
        </row>
        <row r="4065">
          <cell r="I4065">
            <v>-14556.77</v>
          </cell>
        </row>
        <row r="4066">
          <cell r="I4066">
            <v>-13501.6</v>
          </cell>
        </row>
        <row r="4067">
          <cell r="I4067">
            <v>-9774.16</v>
          </cell>
        </row>
        <row r="4068">
          <cell r="I4068">
            <v>-9291.5099999999802</v>
          </cell>
        </row>
        <row r="4069">
          <cell r="I4069">
            <v>-8967.8700000000008</v>
          </cell>
        </row>
        <row r="4070">
          <cell r="I4070">
            <v>-7876.29</v>
          </cell>
        </row>
        <row r="4071">
          <cell r="I4071">
            <v>-3371.44</v>
          </cell>
        </row>
        <row r="4072">
          <cell r="I4072">
            <v>-2862.78</v>
          </cell>
        </row>
        <row r="4073">
          <cell r="I4073">
            <v>-1844.54</v>
          </cell>
        </row>
        <row r="4074">
          <cell r="I4074">
            <v>-1316.99</v>
          </cell>
        </row>
        <row r="4075">
          <cell r="I4075">
            <v>-1173.0456951087108</v>
          </cell>
        </row>
        <row r="4076">
          <cell r="I4076">
            <v>-434.33999999999651</v>
          </cell>
        </row>
        <row r="4077">
          <cell r="I4077">
            <v>-226.41999999999825</v>
          </cell>
        </row>
        <row r="4078">
          <cell r="I4078">
            <v>-1.4357869804371148E-2</v>
          </cell>
        </row>
        <row r="4079">
          <cell r="I4079">
            <v>-1.1792761797551066E-2</v>
          </cell>
        </row>
        <row r="4080">
          <cell r="I4080">
            <v>-1.0290822247043252E-2</v>
          </cell>
        </row>
        <row r="4081">
          <cell r="I4081">
            <v>-1.0000000009313226E-2</v>
          </cell>
        </row>
        <row r="4082">
          <cell r="I4082">
            <v>-1.0000000009313226E-2</v>
          </cell>
        </row>
        <row r="4083">
          <cell r="I4083">
            <v>-1.0000000009313226E-2</v>
          </cell>
        </row>
        <row r="4084">
          <cell r="I4084">
            <v>-1.0000000002037268E-2</v>
          </cell>
        </row>
        <row r="4085">
          <cell r="I4085">
            <v>-1.0000000002037268E-2</v>
          </cell>
        </row>
        <row r="4086">
          <cell r="I4086">
            <v>-1.0000000002037268E-2</v>
          </cell>
        </row>
        <row r="4087">
          <cell r="I4087">
            <v>-1.0000000002037268E-2</v>
          </cell>
        </row>
        <row r="4088">
          <cell r="I4088">
            <v>-1.0000000002037268E-2</v>
          </cell>
        </row>
        <row r="4089">
          <cell r="I4089">
            <v>-1.0000000002037268E-2</v>
          </cell>
        </row>
        <row r="4090">
          <cell r="I4090">
            <v>-1.0000000002037268E-2</v>
          </cell>
        </row>
        <row r="4091">
          <cell r="I4091">
            <v>-1.0000000002037268E-2</v>
          </cell>
        </row>
        <row r="4092">
          <cell r="I4092">
            <v>-9.9999999947613105E-3</v>
          </cell>
        </row>
        <row r="4093">
          <cell r="I4093">
            <v>-8.7490792793687433E-3</v>
          </cell>
        </row>
        <row r="4094">
          <cell r="I4094">
            <v>-4.4060905856895261E-3</v>
          </cell>
        </row>
        <row r="4095">
          <cell r="I4095">
            <v>-3.7638303474523127E-3</v>
          </cell>
        </row>
        <row r="4096">
          <cell r="I4096">
            <v>-3.582516364986077E-3</v>
          </cell>
        </row>
        <row r="4097">
          <cell r="I4097">
            <v>-2.0456210731936153E-3</v>
          </cell>
        </row>
        <row r="4098">
          <cell r="I4098">
            <v>-1.9961699945270084E-3</v>
          </cell>
        </row>
        <row r="4099">
          <cell r="I4099">
            <v>-1.8978795269504189E-3</v>
          </cell>
        </row>
        <row r="4100">
          <cell r="I4100">
            <v>-1.6292874788632616E-3</v>
          </cell>
        </row>
        <row r="4101">
          <cell r="I4101">
            <v>-3.2337170705432072E-4</v>
          </cell>
        </row>
        <row r="4102">
          <cell r="I4102">
            <v>-2.9707368230447173E-4</v>
          </cell>
        </row>
        <row r="4103">
          <cell r="I4103">
            <v>-1.9688805332407355E-4</v>
          </cell>
        </row>
        <row r="4104">
          <cell r="I4104">
            <v>-2.7284841053187847E-11</v>
          </cell>
        </row>
        <row r="4105">
          <cell r="I4105">
            <v>-7.2759576141834259E-12</v>
          </cell>
        </row>
        <row r="4106">
          <cell r="I4106">
            <v>-44430.63</v>
          </cell>
        </row>
        <row r="4107">
          <cell r="I4107">
            <v>-32121.16</v>
          </cell>
        </row>
        <row r="4108">
          <cell r="I4108">
            <v>-1.1140950839035213E-2</v>
          </cell>
        </row>
        <row r="4109">
          <cell r="I4109">
            <v>-9.9999999983992893E-3</v>
          </cell>
        </row>
        <row r="4110">
          <cell r="I4110">
            <v>-1800000</v>
          </cell>
        </row>
        <row r="4111">
          <cell r="I4111">
            <v>-140815.76999999999</v>
          </cell>
        </row>
        <row r="4112">
          <cell r="I4112">
            <v>-156198.63</v>
          </cell>
        </row>
        <row r="4113">
          <cell r="I4113">
            <v>-34501.120000000003</v>
          </cell>
        </row>
        <row r="4114">
          <cell r="I4114">
            <v>-10721.25</v>
          </cell>
        </row>
        <row r="4115">
          <cell r="I4115">
            <v>-8994.69</v>
          </cell>
        </row>
        <row r="4116">
          <cell r="I4116">
            <v>-6235.2399999999907</v>
          </cell>
        </row>
        <row r="4117">
          <cell r="I4117">
            <v>-1526.79</v>
          </cell>
        </row>
        <row r="4118">
          <cell r="I4118">
            <v>-9.6643667784519494E-3</v>
          </cell>
        </row>
        <row r="4119">
          <cell r="I4119">
            <v>-9.5866277406457812E-3</v>
          </cell>
        </row>
        <row r="4120">
          <cell r="I4120">
            <v>-7.099778507836163E-3</v>
          </cell>
        </row>
        <row r="4121">
          <cell r="I4121">
            <v>-3.881416458170861E-3</v>
          </cell>
        </row>
        <row r="4122">
          <cell r="I4122">
            <v>-5.1952739886473864E-4</v>
          </cell>
        </row>
        <row r="4123">
          <cell r="I4123">
            <v>-324400</v>
          </cell>
        </row>
        <row r="4124">
          <cell r="I4124">
            <v>-69520.02</v>
          </cell>
        </row>
        <row r="4125">
          <cell r="I4125">
            <v>-38084.04</v>
          </cell>
        </row>
        <row r="4126">
          <cell r="I4126">
            <v>-16457.47</v>
          </cell>
        </row>
        <row r="4127">
          <cell r="I4127">
            <v>-8434.2900000000009</v>
          </cell>
        </row>
        <row r="4128">
          <cell r="I4128">
            <v>-1.4551915228366852E-11</v>
          </cell>
        </row>
        <row r="4129">
          <cell r="I4129">
            <v>-3.637978807091713E-12</v>
          </cell>
        </row>
        <row r="4130">
          <cell r="I4130">
            <v>-9.9999999983992893E-3</v>
          </cell>
        </row>
        <row r="4131">
          <cell r="I4131">
            <v>-9729.09</v>
          </cell>
        </row>
        <row r="4132">
          <cell r="I4132">
            <v>-2439.6200000000099</v>
          </cell>
        </row>
        <row r="4133">
          <cell r="I4133">
            <v>-18273.082841475276</v>
          </cell>
        </row>
        <row r="4134">
          <cell r="I4134">
            <v>-0.01</v>
          </cell>
        </row>
        <row r="4135">
          <cell r="I4135">
            <v>-6.3420938095077872E-3</v>
          </cell>
        </row>
        <row r="4136">
          <cell r="I4136">
            <v>-8743.3499999999767</v>
          </cell>
        </row>
        <row r="4137">
          <cell r="I4137">
            <v>-33015.919999999998</v>
          </cell>
        </row>
        <row r="4138">
          <cell r="I4138">
            <v>-66528.25</v>
          </cell>
        </row>
        <row r="4139">
          <cell r="I4139">
            <v>-53699.67</v>
          </cell>
        </row>
        <row r="4140">
          <cell r="I4140">
            <v>-1.0000000002037268E-2</v>
          </cell>
        </row>
        <row r="4141">
          <cell r="I4141">
            <v>-1.0000000001127773E-2</v>
          </cell>
        </row>
        <row r="4142">
          <cell r="I4142">
            <v>-7.2759576141834259E-12</v>
          </cell>
        </row>
        <row r="4143">
          <cell r="I4143">
            <v>-7.2759576141834259E-12</v>
          </cell>
        </row>
        <row r="4144">
          <cell r="I4144">
            <v>-1497616.78</v>
          </cell>
        </row>
        <row r="4145">
          <cell r="I4145">
            <v>-224000</v>
          </cell>
        </row>
        <row r="4146">
          <cell r="I4146">
            <v>-3154.850622493308</v>
          </cell>
        </row>
        <row r="4147">
          <cell r="I4147">
            <v>-9.9999999802093953E-3</v>
          </cell>
        </row>
        <row r="4148">
          <cell r="I4148">
            <v>-4.606804228387773E-3</v>
          </cell>
        </row>
        <row r="4149">
          <cell r="I4149">
            <v>-2.4726210976950824E-3</v>
          </cell>
        </row>
        <row r="4150">
          <cell r="I4150">
            <v>-1.0000000002037268E-2</v>
          </cell>
        </row>
        <row r="4151">
          <cell r="I4151">
            <v>-3.3342719225402107E-3</v>
          </cell>
        </row>
        <row r="4152">
          <cell r="I4152">
            <v>-9.0949470177292824E-13</v>
          </cell>
        </row>
        <row r="4153">
          <cell r="I4153">
            <v>-24780.16</v>
          </cell>
        </row>
        <row r="4154">
          <cell r="I4154">
            <v>-1588.16</v>
          </cell>
        </row>
        <row r="4155">
          <cell r="I4155">
            <v>-586.57000000000005</v>
          </cell>
        </row>
        <row r="4156">
          <cell r="I4156">
            <v>-8.8261395285371691E-4</v>
          </cell>
        </row>
        <row r="4157">
          <cell r="I4157">
            <v>-2264871.35</v>
          </cell>
        </row>
        <row r="4158">
          <cell r="I4158">
            <v>-3.637978807091713E-12</v>
          </cell>
        </row>
        <row r="4159">
          <cell r="I4159">
            <v>-9.9999999947613105E-3</v>
          </cell>
        </row>
        <row r="4160">
          <cell r="I4160">
            <v>-85425.32</v>
          </cell>
        </row>
        <row r="4161">
          <cell r="I4161">
            <v>-31695.74</v>
          </cell>
        </row>
        <row r="4162">
          <cell r="I4162">
            <v>-16504.96</v>
          </cell>
        </row>
        <row r="4163">
          <cell r="I4163">
            <v>-9706.8500000000058</v>
          </cell>
        </row>
        <row r="4164">
          <cell r="I4164">
            <v>-5778.9599999999919</v>
          </cell>
        </row>
        <row r="4165">
          <cell r="I4165">
            <v>-9.9999999983992893E-3</v>
          </cell>
        </row>
        <row r="4166">
          <cell r="I4166">
            <v>-6178.6800000000076</v>
          </cell>
        </row>
        <row r="4167">
          <cell r="I4167">
            <v>-6.5483618527650833E-11</v>
          </cell>
        </row>
        <row r="4168">
          <cell r="I4168">
            <v>-914.8300000000163</v>
          </cell>
        </row>
        <row r="4169">
          <cell r="I4169">
            <v>-803.86358459822077</v>
          </cell>
        </row>
        <row r="4170">
          <cell r="I4170">
            <v>-0.20656374824466184</v>
          </cell>
        </row>
        <row r="4171">
          <cell r="I4171">
            <v>-330698.26189196669</v>
          </cell>
        </row>
        <row r="4172">
          <cell r="I4172">
            <v>-0.01</v>
          </cell>
        </row>
        <row r="4173">
          <cell r="I4173">
            <v>-3.0124702898319811E-3</v>
          </cell>
        </row>
        <row r="4174">
          <cell r="I4174">
            <v>-2.1517957538890187E-3</v>
          </cell>
        </row>
        <row r="4175">
          <cell r="I4175">
            <v>-59718.51</v>
          </cell>
        </row>
        <row r="4176">
          <cell r="I4176">
            <v>-2.0000000000436557E-2</v>
          </cell>
        </row>
        <row r="4177">
          <cell r="I4177">
            <v>-1.0000000009313226E-2</v>
          </cell>
        </row>
        <row r="4178">
          <cell r="I4178">
            <v>-243832.88</v>
          </cell>
        </row>
        <row r="4179">
          <cell r="I4179">
            <v>-3585000.0122354142</v>
          </cell>
        </row>
        <row r="4180">
          <cell r="I4180">
            <v>-2.5465851649641991E-11</v>
          </cell>
        </row>
        <row r="4181">
          <cell r="I4181">
            <v>-24933.3</v>
          </cell>
        </row>
        <row r="4182">
          <cell r="I4182">
            <v>-1.7777047214622144E-3</v>
          </cell>
        </row>
        <row r="4183">
          <cell r="I4183">
            <v>-3585.929999999993</v>
          </cell>
        </row>
        <row r="4184">
          <cell r="I4184">
            <v>-1243.4899999999907</v>
          </cell>
        </row>
        <row r="4185">
          <cell r="I4185">
            <v>-160875</v>
          </cell>
        </row>
        <row r="4186">
          <cell r="I4186">
            <v>-22463.42</v>
          </cell>
        </row>
        <row r="4187">
          <cell r="I4187">
            <v>-3.637978807091713E-12</v>
          </cell>
        </row>
        <row r="4188">
          <cell r="I4188">
            <v>-9.0949470177292824E-13</v>
          </cell>
        </row>
        <row r="4189">
          <cell r="I4189">
            <v>-3.6259254557080567E-3</v>
          </cell>
        </row>
        <row r="4190">
          <cell r="I4190">
            <v>-2999999.9974321257</v>
          </cell>
        </row>
        <row r="4191">
          <cell r="I4191">
            <v>-7.0932902963249944E-4</v>
          </cell>
        </row>
        <row r="4192">
          <cell r="I4192">
            <v>-1.0000000000218279E-2</v>
          </cell>
        </row>
        <row r="4193">
          <cell r="I4193">
            <v>-0.02</v>
          </cell>
        </row>
        <row r="4194">
          <cell r="I4194">
            <v>-1.113771343807457E-2</v>
          </cell>
        </row>
        <row r="4195">
          <cell r="I4195">
            <v>-1942934.8208617698</v>
          </cell>
        </row>
        <row r="4196">
          <cell r="I4196">
            <v>-1503744.36</v>
          </cell>
        </row>
        <row r="4197">
          <cell r="I4197">
            <v>-779162.76</v>
          </cell>
        </row>
        <row r="4198">
          <cell r="I4198">
            <v>-323549.76241434226</v>
          </cell>
        </row>
        <row r="4199">
          <cell r="I4199">
            <v>-544420.16</v>
          </cell>
        </row>
        <row r="4200">
          <cell r="I4200">
            <v>-495751.52300601744</v>
          </cell>
        </row>
        <row r="4201">
          <cell r="I4201">
            <v>-5.0000000119325705E-3</v>
          </cell>
        </row>
        <row r="4202">
          <cell r="I4202">
            <v>-95153.56</v>
          </cell>
        </row>
        <row r="4203">
          <cell r="I4203">
            <v>-46345.633470551838</v>
          </cell>
        </row>
        <row r="4204">
          <cell r="I4204">
            <v>-9564.34</v>
          </cell>
        </row>
        <row r="4205">
          <cell r="I4205">
            <v>-6631.06</v>
          </cell>
        </row>
        <row r="4206">
          <cell r="I4206">
            <v>-5186.890000000014</v>
          </cell>
        </row>
        <row r="4207">
          <cell r="I4207">
            <v>-9.2910965395276435E-3</v>
          </cell>
        </row>
        <row r="4208">
          <cell r="I4208">
            <v>-71756.899999999994</v>
          </cell>
        </row>
        <row r="4209">
          <cell r="I4209">
            <v>-39405.949999999997</v>
          </cell>
        </row>
        <row r="4210">
          <cell r="I4210">
            <v>-1.3510919350665063E-2</v>
          </cell>
        </row>
        <row r="4211">
          <cell r="I4211">
            <v>-48691.978943997965</v>
          </cell>
        </row>
        <row r="4212">
          <cell r="I4212">
            <v>-11826.66</v>
          </cell>
        </row>
        <row r="4213">
          <cell r="I4213">
            <v>-1.2608338554855436E-2</v>
          </cell>
        </row>
        <row r="4214">
          <cell r="I4214">
            <v>-1.18004341784399E-2</v>
          </cell>
        </row>
        <row r="4215">
          <cell r="I4215">
            <v>-9.9999999999909051E-3</v>
          </cell>
        </row>
        <row r="4216">
          <cell r="I4216">
            <v>-3.8007177645340562E-3</v>
          </cell>
        </row>
        <row r="4217">
          <cell r="I4217">
            <v>-1.4603241870645434E-3</v>
          </cell>
        </row>
        <row r="4218">
          <cell r="I4218">
            <v>-1.122069894336164E-3</v>
          </cell>
        </row>
        <row r="4219">
          <cell r="I4219">
            <v>-7.2759576141834259E-12</v>
          </cell>
        </row>
        <row r="4220">
          <cell r="I4220">
            <v>-16551.78</v>
          </cell>
        </row>
        <row r="4221">
          <cell r="I4221">
            <v>-199400</v>
          </cell>
        </row>
        <row r="4222">
          <cell r="I4222">
            <v>-1.0000000002037268E-2</v>
          </cell>
        </row>
        <row r="4223">
          <cell r="I4223">
            <v>-2385.52</v>
          </cell>
        </row>
        <row r="4224">
          <cell r="I4224">
            <v>-390191.83768886526</v>
          </cell>
        </row>
        <row r="4225">
          <cell r="I4225">
            <v>-1.0000000002037268E-2</v>
          </cell>
        </row>
        <row r="4226">
          <cell r="I4226">
            <v>-7.4690283508971334E-4</v>
          </cell>
        </row>
        <row r="4227">
          <cell r="I4227">
            <v>-8.7311491370201111E-11</v>
          </cell>
        </row>
        <row r="4228">
          <cell r="I4228">
            <v>-333.08</v>
          </cell>
        </row>
        <row r="4229">
          <cell r="I4229">
            <v>-3.637978807091713E-12</v>
          </cell>
        </row>
        <row r="4230">
          <cell r="I4230">
            <v>-39632.94</v>
          </cell>
        </row>
        <row r="4231">
          <cell r="I4231">
            <v>-3300</v>
          </cell>
        </row>
        <row r="4232">
          <cell r="I4232">
            <v>-9.9999999947613105E-3</v>
          </cell>
        </row>
        <row r="4233">
          <cell r="I4233">
            <v>-0.02</v>
          </cell>
        </row>
        <row r="4234">
          <cell r="I4234">
            <v>-358000</v>
          </cell>
        </row>
        <row r="4235">
          <cell r="I4235">
            <v>-9.9999999983992893E-3</v>
          </cell>
        </row>
        <row r="4236">
          <cell r="I4236">
            <v>-0.02</v>
          </cell>
        </row>
        <row r="4237">
          <cell r="I4237">
            <v>-1.0000000002037268E-2</v>
          </cell>
        </row>
        <row r="4238">
          <cell r="I4238">
            <v>-1.4551915228366852E-11</v>
          </cell>
        </row>
        <row r="4239">
          <cell r="I4239">
            <v>-0.02</v>
          </cell>
        </row>
        <row r="4240">
          <cell r="I4240">
            <v>-3961.41</v>
          </cell>
        </row>
        <row r="4241">
          <cell r="I4241">
            <v>-3.7916402744258448E-2</v>
          </cell>
        </row>
        <row r="4242">
          <cell r="I4242">
            <v>-9.9999999947613105E-3</v>
          </cell>
        </row>
        <row r="4243">
          <cell r="I4243">
            <v>-33414.519999999997</v>
          </cell>
        </row>
        <row r="4244">
          <cell r="I4244">
            <v>-1.0300644740937059E-2</v>
          </cell>
        </row>
        <row r="4245">
          <cell r="I4245">
            <v>-1.0000000021136657E-2</v>
          </cell>
        </row>
        <row r="4246">
          <cell r="I4246">
            <v>-1.546140993013978E-11</v>
          </cell>
        </row>
        <row r="4247">
          <cell r="I4247">
            <v>-1.0004441719502211E-11</v>
          </cell>
        </row>
        <row r="4248">
          <cell r="I4248">
            <v>-1.0000000009313226E-2</v>
          </cell>
        </row>
        <row r="4249">
          <cell r="I4249">
            <v>-3.2275464327540249E-3</v>
          </cell>
        </row>
        <row r="4250">
          <cell r="I4250">
            <v>-9.3282020498008933E-4</v>
          </cell>
        </row>
        <row r="4251">
          <cell r="I4251">
            <v>-9.9999999983992893E-3</v>
          </cell>
        </row>
        <row r="4252">
          <cell r="I4252">
            <v>-2.4335265625268221E-3</v>
          </cell>
        </row>
        <row r="4253">
          <cell r="I4253">
            <v>-231066.46</v>
          </cell>
        </row>
        <row r="4254">
          <cell r="I4254">
            <v>-1115386.24</v>
          </cell>
        </row>
        <row r="4255">
          <cell r="I4255">
            <v>-23424</v>
          </cell>
        </row>
        <row r="4256">
          <cell r="I4256">
            <v>-21480</v>
          </cell>
        </row>
        <row r="4257">
          <cell r="I4257">
            <v>-10569.07</v>
          </cell>
        </row>
        <row r="4258">
          <cell r="I4258">
            <v>-3897.7899999999936</v>
          </cell>
        </row>
        <row r="4259">
          <cell r="I4259">
            <v>-1.4193360388162546E-2</v>
          </cell>
        </row>
        <row r="4260">
          <cell r="I4260">
            <v>-9.9999999947613105E-3</v>
          </cell>
        </row>
        <row r="4261">
          <cell r="I4261">
            <v>-3.5958020780526567E-3</v>
          </cell>
        </row>
        <row r="4262">
          <cell r="I4262">
            <v>-3.637978807091713E-12</v>
          </cell>
        </row>
        <row r="4263">
          <cell r="I4263">
            <v>-89749.36</v>
          </cell>
        </row>
        <row r="4264">
          <cell r="I4264">
            <v>-38902.080000000002</v>
          </cell>
        </row>
        <row r="4265">
          <cell r="I4265">
            <v>-19420.009999999998</v>
          </cell>
        </row>
        <row r="4266">
          <cell r="I4266">
            <v>-14762.3</v>
          </cell>
        </row>
        <row r="4267">
          <cell r="I4267">
            <v>-10091.709999999999</v>
          </cell>
        </row>
        <row r="4268">
          <cell r="I4268">
            <v>-838332.99999999907</v>
          </cell>
        </row>
        <row r="4269">
          <cell r="I4269">
            <v>-37868.970000000088</v>
          </cell>
        </row>
        <row r="4270">
          <cell r="I4270">
            <v>-3607380.67</v>
          </cell>
        </row>
        <row r="4271">
          <cell r="I4271">
            <v>-3479574.34</v>
          </cell>
        </row>
        <row r="4272">
          <cell r="I4272">
            <v>-1760145.19</v>
          </cell>
        </row>
        <row r="4273">
          <cell r="I4273">
            <v>-9.9999999947613105E-3</v>
          </cell>
        </row>
        <row r="4274">
          <cell r="I4274">
            <v>-81890.089999999851</v>
          </cell>
        </row>
        <row r="4275">
          <cell r="I4275">
            <v>-1431.94</v>
          </cell>
        </row>
        <row r="4276">
          <cell r="I4276">
            <v>-9.9999998928979039E-3</v>
          </cell>
        </row>
        <row r="4277">
          <cell r="I4277">
            <v>-8041.34</v>
          </cell>
        </row>
        <row r="4278">
          <cell r="I4278">
            <v>-152556.50560775239</v>
          </cell>
        </row>
        <row r="4279">
          <cell r="I4279">
            <v>-45554.46</v>
          </cell>
        </row>
        <row r="4280">
          <cell r="I4280">
            <v>-3185.88</v>
          </cell>
        </row>
        <row r="4281">
          <cell r="I4281">
            <v>-4.142809470067732E-3</v>
          </cell>
        </row>
        <row r="4282">
          <cell r="I4282">
            <v>-3.0684714001836255E-3</v>
          </cell>
        </row>
        <row r="4283">
          <cell r="I4283">
            <v>-25558.955105399713</v>
          </cell>
        </row>
        <row r="4284">
          <cell r="I4284">
            <v>-17475.183617653151</v>
          </cell>
        </row>
        <row r="4285">
          <cell r="I4285">
            <v>-9.9999999947613105E-3</v>
          </cell>
        </row>
        <row r="4286">
          <cell r="I4286">
            <v>-1.4551915228366852E-11</v>
          </cell>
        </row>
        <row r="4287">
          <cell r="I4287">
            <v>-5.6284652382601053E-3</v>
          </cell>
        </row>
        <row r="4288">
          <cell r="I4288">
            <v>-762557.55</v>
          </cell>
        </row>
        <row r="4289">
          <cell r="I4289">
            <v>-21810.46</v>
          </cell>
        </row>
        <row r="4290">
          <cell r="I4290">
            <v>-9.9999999947613105E-3</v>
          </cell>
        </row>
        <row r="4291">
          <cell r="I4291">
            <v>-9.9999999947613105E-3</v>
          </cell>
        </row>
        <row r="4292">
          <cell r="I4292">
            <v>-2.8977026231586933E-3</v>
          </cell>
        </row>
        <row r="4293">
          <cell r="I4293">
            <v>-4.2414749041199684E-3</v>
          </cell>
        </row>
        <row r="4294">
          <cell r="I4294">
            <v>-18193.57</v>
          </cell>
        </row>
        <row r="4295">
          <cell r="I4295">
            <v>-11809.081601024373</v>
          </cell>
        </row>
        <row r="4296">
          <cell r="I4296">
            <v>-170000</v>
          </cell>
        </row>
        <row r="4297">
          <cell r="I4297">
            <v>-1155000</v>
          </cell>
        </row>
        <row r="4298">
          <cell r="I4298">
            <v>-21659</v>
          </cell>
        </row>
        <row r="4299">
          <cell r="I4299">
            <v>-16626.364555823537</v>
          </cell>
        </row>
        <row r="4300">
          <cell r="I4300">
            <v>-14192.8</v>
          </cell>
        </row>
        <row r="4301">
          <cell r="I4301">
            <v>-12977.5</v>
          </cell>
        </row>
        <row r="4302">
          <cell r="I4302">
            <v>-7871.1</v>
          </cell>
        </row>
        <row r="4303">
          <cell r="I4303">
            <v>-3956.92</v>
          </cell>
        </row>
        <row r="4304">
          <cell r="I4304">
            <v>-1.3594986172392964E-2</v>
          </cell>
        </row>
        <row r="4305">
          <cell r="I4305">
            <v>-2.9418529902613955E-3</v>
          </cell>
        </row>
        <row r="4306">
          <cell r="I4306">
            <v>-2.8757145482813939E-3</v>
          </cell>
        </row>
        <row r="4307">
          <cell r="I4307">
            <v>-1.243837657966651E-3</v>
          </cell>
        </row>
        <row r="4308">
          <cell r="I4308">
            <v>-3.637978807091713E-12</v>
          </cell>
        </row>
        <row r="4309">
          <cell r="I4309">
            <v>-2294992.5250130636</v>
          </cell>
        </row>
        <row r="4310">
          <cell r="I4310">
            <v>-8912.7999999999993</v>
          </cell>
        </row>
        <row r="4311">
          <cell r="I4311">
            <v>-5485.96</v>
          </cell>
        </row>
        <row r="4312">
          <cell r="I4312">
            <v>-1484.08</v>
          </cell>
        </row>
        <row r="4313">
          <cell r="I4313">
            <v>-1.0000000009313226E-2</v>
          </cell>
        </row>
        <row r="4314">
          <cell r="I4314">
            <v>-84067.580000000075</v>
          </cell>
        </row>
        <row r="4315">
          <cell r="I4315">
            <v>-11120.81</v>
          </cell>
        </row>
        <row r="4316">
          <cell r="I4316">
            <v>-9.5777140813879669E-4</v>
          </cell>
        </row>
        <row r="4317">
          <cell r="I4317">
            <v>-1.4551915228366852E-11</v>
          </cell>
        </row>
        <row r="4318">
          <cell r="I4318">
            <v>-1.0913936421275139E-10</v>
          </cell>
        </row>
        <row r="4319">
          <cell r="I4319">
            <v>-404070.9</v>
          </cell>
        </row>
        <row r="4320">
          <cell r="I4320">
            <v>-555.78000000002794</v>
          </cell>
        </row>
        <row r="4321">
          <cell r="I4321">
            <v>-9.9999999947613105E-3</v>
          </cell>
        </row>
        <row r="4322">
          <cell r="I4322">
            <v>-2.7451704954728484E-3</v>
          </cell>
        </row>
        <row r="4323">
          <cell r="I4323">
            <v>-9.5360194973181933E-4</v>
          </cell>
        </row>
        <row r="4324">
          <cell r="I4324">
            <v>-22567</v>
          </cell>
        </row>
        <row r="4325">
          <cell r="I4325">
            <v>-587.81999999999243</v>
          </cell>
        </row>
        <row r="4326">
          <cell r="I4326">
            <v>-87240</v>
          </cell>
        </row>
        <row r="4327">
          <cell r="I4327">
            <v>-48582.01</v>
          </cell>
        </row>
        <row r="4328">
          <cell r="I4328">
            <v>-29598.75</v>
          </cell>
        </row>
        <row r="4329">
          <cell r="I4329">
            <v>-19531.89</v>
          </cell>
        </row>
        <row r="4330">
          <cell r="I4330">
            <v>-19475.27</v>
          </cell>
        </row>
        <row r="4331">
          <cell r="I4331">
            <v>-14080</v>
          </cell>
        </row>
        <row r="4332">
          <cell r="I4332">
            <v>-7682.84</v>
          </cell>
        </row>
        <row r="4333">
          <cell r="I4333">
            <v>-6160.58</v>
          </cell>
        </row>
        <row r="4334">
          <cell r="I4334">
            <v>-322.52999999999884</v>
          </cell>
        </row>
        <row r="4335">
          <cell r="I4335">
            <v>-268.3</v>
          </cell>
        </row>
        <row r="4336">
          <cell r="I4336">
            <v>-1.0000000009313226E-2</v>
          </cell>
        </row>
        <row r="4337">
          <cell r="I4337">
            <v>-1.0000000009313226E-2</v>
          </cell>
        </row>
        <row r="4338">
          <cell r="I4338">
            <v>-1.0000000002037268E-2</v>
          </cell>
        </row>
        <row r="4339">
          <cell r="I4339">
            <v>-9.9999999983992893E-3</v>
          </cell>
        </row>
        <row r="4340">
          <cell r="I4340">
            <v>-7.5388271070551127E-3</v>
          </cell>
        </row>
        <row r="4341">
          <cell r="I4341">
            <v>-4.2179234187642578E-3</v>
          </cell>
        </row>
        <row r="4342">
          <cell r="I4342">
            <v>-1.3558708451455459E-4</v>
          </cell>
        </row>
        <row r="4343">
          <cell r="I4343">
            <v>-12795.03</v>
          </cell>
        </row>
        <row r="4344">
          <cell r="I4344">
            <v>-12198.87</v>
          </cell>
        </row>
        <row r="4345">
          <cell r="I4345">
            <v>-5000</v>
          </cell>
        </row>
        <row r="4346">
          <cell r="I4346">
            <v>-4888.04</v>
          </cell>
        </row>
        <row r="4347">
          <cell r="I4347">
            <v>-900497</v>
          </cell>
        </row>
        <row r="4348">
          <cell r="I4348">
            <v>-71400</v>
          </cell>
        </row>
        <row r="4349">
          <cell r="I4349">
            <v>-433960.31</v>
          </cell>
        </row>
        <row r="4350">
          <cell r="I4350">
            <v>-207890.55</v>
          </cell>
        </row>
        <row r="4351">
          <cell r="I4351">
            <v>-38382.080000000002</v>
          </cell>
        </row>
        <row r="4352">
          <cell r="I4352">
            <v>-37641.019999999997</v>
          </cell>
        </row>
        <row r="4353">
          <cell r="I4353">
            <v>-28133.9</v>
          </cell>
        </row>
        <row r="4354">
          <cell r="I4354">
            <v>-11209.63</v>
          </cell>
        </row>
        <row r="4355">
          <cell r="I4355">
            <v>-6283.8</v>
          </cell>
        </row>
        <row r="4356">
          <cell r="I4356">
            <v>-5979.99</v>
          </cell>
        </row>
        <row r="4357">
          <cell r="I4357">
            <v>-5157.17</v>
          </cell>
        </row>
        <row r="4358">
          <cell r="I4358">
            <v>-3698.86</v>
          </cell>
        </row>
        <row r="4359">
          <cell r="I4359">
            <v>-2140.16</v>
          </cell>
        </row>
        <row r="4360">
          <cell r="I4360">
            <v>-1548.4</v>
          </cell>
        </row>
        <row r="4361">
          <cell r="I4361">
            <v>-1190.8604573030316</v>
          </cell>
        </row>
        <row r="4362">
          <cell r="I4362">
            <v>-853.65</v>
          </cell>
        </row>
        <row r="4363">
          <cell r="I4363">
            <v>-796.73</v>
          </cell>
        </row>
        <row r="4364">
          <cell r="I4364">
            <v>-2.2899321993463673E-3</v>
          </cell>
        </row>
        <row r="4365">
          <cell r="I4365">
            <v>-6033.890000000014</v>
          </cell>
        </row>
        <row r="4366">
          <cell r="I4366">
            <v>-48065.003419437111</v>
          </cell>
        </row>
        <row r="4367">
          <cell r="I4367">
            <v>-1144772.51</v>
          </cell>
        </row>
        <row r="4368">
          <cell r="I4368">
            <v>-480829.37745894026</v>
          </cell>
        </row>
        <row r="4369">
          <cell r="I4369">
            <v>-1.1433976469561458E-3</v>
          </cell>
        </row>
        <row r="4370">
          <cell r="I4370">
            <v>-1.260965548135573E-2</v>
          </cell>
        </row>
        <row r="4371">
          <cell r="I4371">
            <v>-7.7531890419777483E-3</v>
          </cell>
        </row>
        <row r="4372">
          <cell r="I4372">
            <v>-3.4236098690598737E-3</v>
          </cell>
        </row>
        <row r="4373">
          <cell r="I4373">
            <v>-1.0921325811068527E-3</v>
          </cell>
        </row>
        <row r="4374">
          <cell r="I4374">
            <v>-11100</v>
          </cell>
        </row>
        <row r="4375">
          <cell r="I4375">
            <v>-36842.300000000003</v>
          </cell>
        </row>
        <row r="4376">
          <cell r="I4376">
            <v>-5.8207660913467407E-11</v>
          </cell>
        </row>
        <row r="4377">
          <cell r="I4377">
            <v>-2319464.868434797</v>
          </cell>
        </row>
        <row r="4378">
          <cell r="I4378">
            <v>-27525.88</v>
          </cell>
        </row>
        <row r="4379">
          <cell r="I4379">
            <v>-19552.27</v>
          </cell>
        </row>
        <row r="4380">
          <cell r="I4380">
            <v>-33151.760000000002</v>
          </cell>
        </row>
        <row r="4381">
          <cell r="I4381">
            <v>-1425</v>
          </cell>
        </row>
        <row r="4382">
          <cell r="I4382">
            <v>-1.3791282935926574E-2</v>
          </cell>
        </row>
        <row r="4383">
          <cell r="I4383">
            <v>-3043.1200000000244</v>
          </cell>
        </row>
        <row r="4384">
          <cell r="I4384">
            <v>-1.0000000009313226E-2</v>
          </cell>
        </row>
        <row r="4385">
          <cell r="I4385">
            <v>-1.0000000009313226E-2</v>
          </cell>
        </row>
        <row r="4386">
          <cell r="I4386">
            <v>-4.9649088177829981E-3</v>
          </cell>
        </row>
        <row r="4387">
          <cell r="I4387">
            <v>-4.6585753880208358E-3</v>
          </cell>
        </row>
        <row r="4388">
          <cell r="I4388">
            <v>-4.3491732212714851E-3</v>
          </cell>
        </row>
        <row r="4389">
          <cell r="I4389">
            <v>-1.1863632389577106E-3</v>
          </cell>
        </row>
        <row r="4390">
          <cell r="I4390">
            <v>-5.4569682106375694E-12</v>
          </cell>
        </row>
        <row r="4391">
          <cell r="I4391">
            <v>-1187500</v>
          </cell>
        </row>
        <row r="4392">
          <cell r="I4392">
            <v>-83136.78</v>
          </cell>
        </row>
        <row r="4393">
          <cell r="I4393">
            <v>-766040.3</v>
          </cell>
        </row>
        <row r="4394">
          <cell r="I4394">
            <v>-4.3136806925758719E-4</v>
          </cell>
        </row>
        <row r="4395">
          <cell r="I4395">
            <v>-1.4018859481438994E-2</v>
          </cell>
        </row>
        <row r="4396">
          <cell r="I4396">
            <v>-1.0000000009313226E-2</v>
          </cell>
        </row>
        <row r="4397">
          <cell r="I4397">
            <v>-3.4964248511641927E-3</v>
          </cell>
        </row>
        <row r="4398">
          <cell r="I4398">
            <v>-1.9725139845832018E-2</v>
          </cell>
        </row>
        <row r="4399">
          <cell r="I4399">
            <v>-7101.19</v>
          </cell>
        </row>
        <row r="4400">
          <cell r="I4400">
            <v>-2.2973148516030051E-3</v>
          </cell>
        </row>
        <row r="4401">
          <cell r="I4401">
            <v>-1.0000000242143869E-2</v>
          </cell>
        </row>
        <row r="4402">
          <cell r="I4402">
            <v>-9185.34</v>
          </cell>
        </row>
        <row r="4403">
          <cell r="I4403">
            <v>-2.3995220835786313E-3</v>
          </cell>
        </row>
        <row r="4404">
          <cell r="I4404">
            <v>-334435.92171116732</v>
          </cell>
        </row>
        <row r="4405">
          <cell r="I4405">
            <v>-58351.64</v>
          </cell>
        </row>
        <row r="4406">
          <cell r="I4406">
            <v>-1.0000000009313226E-2</v>
          </cell>
        </row>
        <row r="4407">
          <cell r="I4407">
            <v>-1.0000000002037268E-2</v>
          </cell>
        </row>
        <row r="4408">
          <cell r="I4408">
            <v>-8097.96</v>
          </cell>
        </row>
        <row r="4409">
          <cell r="I4409">
            <v>-76250.19</v>
          </cell>
        </row>
        <row r="4410">
          <cell r="I4410">
            <v>-31818.52</v>
          </cell>
        </row>
        <row r="4411">
          <cell r="I4411">
            <v>-12859.73</v>
          </cell>
        </row>
        <row r="4412">
          <cell r="I4412">
            <v>-12654.73</v>
          </cell>
        </row>
        <row r="4413">
          <cell r="I4413">
            <v>-9733.3700000000008</v>
          </cell>
        </row>
        <row r="4414">
          <cell r="I4414">
            <v>-6266.38</v>
          </cell>
        </row>
        <row r="4415">
          <cell r="I4415">
            <v>-3142.28</v>
          </cell>
        </row>
        <row r="4416">
          <cell r="I4416">
            <v>-2963.28</v>
          </cell>
        </row>
        <row r="4417">
          <cell r="I4417">
            <v>-1070.9800000000105</v>
          </cell>
        </row>
        <row r="4418">
          <cell r="I4418">
            <v>-1.0000000009313226E-2</v>
          </cell>
        </row>
        <row r="4419">
          <cell r="I4419">
            <v>-31202.58</v>
          </cell>
        </row>
        <row r="4420">
          <cell r="I4420">
            <v>-7.2759576141834259E-11</v>
          </cell>
        </row>
        <row r="4421">
          <cell r="I4421">
            <v>-35542.65</v>
          </cell>
        </row>
        <row r="4422">
          <cell r="I4422">
            <v>-35855.449999999997</v>
          </cell>
        </row>
        <row r="4423">
          <cell r="I4423">
            <v>-13216.5</v>
          </cell>
        </row>
        <row r="4424">
          <cell r="I4424">
            <v>-2485.48</v>
          </cell>
        </row>
        <row r="4425">
          <cell r="I4425">
            <v>-19399.23</v>
          </cell>
        </row>
        <row r="4426">
          <cell r="I4426">
            <v>-2.9125309774826746E-3</v>
          </cell>
        </row>
        <row r="4427">
          <cell r="I4427">
            <v>-4249.34</v>
          </cell>
        </row>
        <row r="4428">
          <cell r="I4428">
            <v>-1.0000000000218279E-2</v>
          </cell>
        </row>
        <row r="4429">
          <cell r="I4429">
            <v>-0.01</v>
          </cell>
        </row>
        <row r="4430">
          <cell r="I4430">
            <v>-138328.64000000001</v>
          </cell>
        </row>
        <row r="4431">
          <cell r="I4431">
            <v>-1.0000000002037268E-2</v>
          </cell>
        </row>
        <row r="4432">
          <cell r="I4432">
            <v>-223750</v>
          </cell>
        </row>
        <row r="4433">
          <cell r="I4433">
            <v>-1.6486504136992153E-2</v>
          </cell>
        </row>
        <row r="4434">
          <cell r="I4434">
            <v>-5.2345344447530806E-3</v>
          </cell>
        </row>
        <row r="4435">
          <cell r="I4435">
            <v>-15931</v>
          </cell>
        </row>
        <row r="4436">
          <cell r="I4436">
            <v>-14599.17</v>
          </cell>
        </row>
        <row r="4437">
          <cell r="I4437">
            <v>-3111.27</v>
          </cell>
        </row>
        <row r="4438">
          <cell r="I4438">
            <v>-3.637978807091713E-12</v>
          </cell>
        </row>
        <row r="4439">
          <cell r="I4439">
            <v>-1.8189894035458565E-12</v>
          </cell>
        </row>
        <row r="4440">
          <cell r="I4440">
            <v>-1.8189894035458565E-12</v>
          </cell>
        </row>
        <row r="4441">
          <cell r="I4441">
            <v>-0.02</v>
          </cell>
        </row>
        <row r="4442">
          <cell r="I4442">
            <v>-8.7955615599639714E-3</v>
          </cell>
        </row>
        <row r="4443">
          <cell r="I4443">
            <v>-3018.4200000000055</v>
          </cell>
        </row>
        <row r="4444">
          <cell r="I4444">
            <v>-9.9999999947613105E-3</v>
          </cell>
        </row>
        <row r="4445">
          <cell r="I4445">
            <v>-1.2056180094077718E-4</v>
          </cell>
        </row>
        <row r="4446">
          <cell r="I4446">
            <v>-1110</v>
          </cell>
        </row>
        <row r="4447">
          <cell r="I4447">
            <v>-3.637978807091713E-12</v>
          </cell>
        </row>
        <row r="4448">
          <cell r="I4448">
            <v>-6560</v>
          </cell>
        </row>
        <row r="4449">
          <cell r="I4449">
            <v>-0.36</v>
          </cell>
        </row>
        <row r="4450">
          <cell r="I4450">
            <v>-2.0000000004074536E-2</v>
          </cell>
        </row>
        <row r="4451">
          <cell r="I4451">
            <v>-1.4551915228366852E-11</v>
          </cell>
        </row>
        <row r="4452">
          <cell r="I4452">
            <v>-1247625.0058808306</v>
          </cell>
        </row>
        <row r="4453">
          <cell r="I4453">
            <v>-150000</v>
          </cell>
        </row>
        <row r="4454">
          <cell r="I4454">
            <v>-3.637978807091713E-12</v>
          </cell>
        </row>
        <row r="4455">
          <cell r="I4455">
            <v>-523355.8</v>
          </cell>
        </row>
        <row r="4456">
          <cell r="I4456">
            <v>-201568.08</v>
          </cell>
        </row>
        <row r="4457">
          <cell r="I4457">
            <v>-4.619428887963295E-3</v>
          </cell>
        </row>
        <row r="4458">
          <cell r="I4458">
            <v>-591921.91</v>
          </cell>
        </row>
        <row r="4459">
          <cell r="I4459">
            <v>-41739.279999999999</v>
          </cell>
        </row>
        <row r="4460">
          <cell r="I4460">
            <v>-56471.559999999939</v>
          </cell>
        </row>
        <row r="4461">
          <cell r="I4461">
            <v>-1.0000000002037268E-2</v>
          </cell>
        </row>
        <row r="4462">
          <cell r="I4462">
            <v>-9.7738264594227076E-3</v>
          </cell>
        </row>
        <row r="4463">
          <cell r="I4463">
            <v>-7.2759576141834259E-12</v>
          </cell>
        </row>
        <row r="4464">
          <cell r="I4464">
            <v>-54250</v>
          </cell>
        </row>
        <row r="4465">
          <cell r="I4465">
            <v>-32060.22</v>
          </cell>
        </row>
        <row r="4466">
          <cell r="I4466">
            <v>-13145.57</v>
          </cell>
        </row>
        <row r="4467">
          <cell r="I4467">
            <v>-43721.72</v>
          </cell>
        </row>
        <row r="4468">
          <cell r="I4468">
            <v>-50140.09</v>
          </cell>
        </row>
        <row r="4469">
          <cell r="I4469">
            <v>-64619.59</v>
          </cell>
        </row>
        <row r="4470">
          <cell r="I4470">
            <v>-21007.579999999842</v>
          </cell>
        </row>
        <row r="4471">
          <cell r="I4471">
            <v>-8.2004564683302306E-3</v>
          </cell>
        </row>
        <row r="4472">
          <cell r="I4472">
            <v>-7.9693526495248079E-3</v>
          </cell>
        </row>
        <row r="4473">
          <cell r="I4473">
            <v>-1.673470251262188E-10</v>
          </cell>
        </row>
        <row r="4474">
          <cell r="I4474">
            <v>-766746.0701714952</v>
          </cell>
        </row>
        <row r="4475">
          <cell r="I4475">
            <v>-40201.26</v>
          </cell>
        </row>
        <row r="4476">
          <cell r="I4476">
            <v>-12969.84</v>
          </cell>
        </row>
        <row r="4477">
          <cell r="I4477">
            <v>-3740.18</v>
          </cell>
        </row>
        <row r="4478">
          <cell r="I4478">
            <v>-977.91</v>
          </cell>
        </row>
        <row r="4479">
          <cell r="I4479">
            <v>-2.4207116919569671E-2</v>
          </cell>
        </row>
        <row r="4480">
          <cell r="I4480">
            <v>-1.0000000002037268E-2</v>
          </cell>
        </row>
        <row r="4481">
          <cell r="I4481">
            <v>-9.9999999947613105E-3</v>
          </cell>
        </row>
        <row r="4482">
          <cell r="I4482">
            <v>-7.6702286023646593E-3</v>
          </cell>
        </row>
        <row r="4483">
          <cell r="I4483">
            <v>-2.4370246974285692E-3</v>
          </cell>
        </row>
        <row r="4484">
          <cell r="I4484">
            <v>-57003.989999999758</v>
          </cell>
        </row>
        <row r="4485">
          <cell r="I4485">
            <v>-14036.73</v>
          </cell>
        </row>
        <row r="4486">
          <cell r="I4486">
            <v>-4680</v>
          </cell>
        </row>
        <row r="4487">
          <cell r="I4487">
            <v>-148797.72</v>
          </cell>
        </row>
        <row r="4488">
          <cell r="I4488">
            <v>-129367.22</v>
          </cell>
        </row>
        <row r="4489">
          <cell r="I4489">
            <v>-93299.78</v>
          </cell>
        </row>
        <row r="4490">
          <cell r="I4490">
            <v>-2424.8099999999395</v>
          </cell>
        </row>
        <row r="4491">
          <cell r="I4491">
            <v>-79307.45</v>
          </cell>
        </row>
        <row r="4492">
          <cell r="I4492">
            <v>-1.9999999989522621E-2</v>
          </cell>
        </row>
        <row r="4493">
          <cell r="I4493">
            <v>-1.4551915228366852E-11</v>
          </cell>
        </row>
        <row r="4494">
          <cell r="I4494">
            <v>-89500</v>
          </cell>
        </row>
        <row r="4495">
          <cell r="I4495">
            <v>-1.0000000000218279E-2</v>
          </cell>
        </row>
        <row r="4496">
          <cell r="I4496">
            <v>-1.4551915228366852E-10</v>
          </cell>
        </row>
        <row r="4497">
          <cell r="I4497">
            <v>-18779.038817549852</v>
          </cell>
        </row>
        <row r="4498">
          <cell r="I4498">
            <v>-8453.56</v>
          </cell>
        </row>
        <row r="4499">
          <cell r="I4499">
            <v>-128453.24</v>
          </cell>
        </row>
        <row r="4500">
          <cell r="I4500">
            <v>-139244.16</v>
          </cell>
        </row>
        <row r="4501">
          <cell r="I4501">
            <v>-3902.9254526411387</v>
          </cell>
        </row>
        <row r="4502">
          <cell r="I4502">
            <v>-1.2422488362062722E-3</v>
          </cell>
        </row>
        <row r="4503">
          <cell r="I4503">
            <v>-7.2759576141834259E-12</v>
          </cell>
        </row>
        <row r="4504">
          <cell r="I4504">
            <v>-20252.18</v>
          </cell>
        </row>
        <row r="4505">
          <cell r="I4505">
            <v>-9.8214284516870975E-3</v>
          </cell>
        </row>
        <row r="4506">
          <cell r="I4506">
            <v>-1700.28</v>
          </cell>
        </row>
        <row r="4507">
          <cell r="I4507">
            <v>-1.3763063005171716E-2</v>
          </cell>
        </row>
        <row r="4508">
          <cell r="I4508">
            <v>-8.8232960406458005E-3</v>
          </cell>
        </row>
        <row r="4509">
          <cell r="I4509">
            <v>-1.0789778461912647E-3</v>
          </cell>
        </row>
        <row r="4510">
          <cell r="I4510">
            <v>-4547.99</v>
          </cell>
        </row>
        <row r="4511">
          <cell r="I4511">
            <v>-2886.06</v>
          </cell>
        </row>
        <row r="4512">
          <cell r="I4512">
            <v>-0.01</v>
          </cell>
        </row>
        <row r="4513">
          <cell r="I4513">
            <v>-0.01</v>
          </cell>
        </row>
        <row r="4514">
          <cell r="I4514">
            <v>-0.01</v>
          </cell>
        </row>
        <row r="4515">
          <cell r="I4515">
            <v>-0.01</v>
          </cell>
        </row>
        <row r="4516">
          <cell r="I4516">
            <v>-0.01</v>
          </cell>
        </row>
        <row r="4517">
          <cell r="I4517">
            <v>-0.01</v>
          </cell>
        </row>
        <row r="4518">
          <cell r="I4518">
            <v>-0.01</v>
          </cell>
        </row>
        <row r="4519">
          <cell r="I4519">
            <v>-9.9999999983992893E-3</v>
          </cell>
        </row>
        <row r="4520">
          <cell r="I4520">
            <v>-8.5204544957377948E-3</v>
          </cell>
        </row>
        <row r="4521">
          <cell r="I4521">
            <v>-2.8313303482718766E-3</v>
          </cell>
        </row>
        <row r="4522">
          <cell r="I4522">
            <v>-9.9473150476114824E-4</v>
          </cell>
        </row>
        <row r="4523">
          <cell r="I4523">
            <v>-3.637978807091713E-12</v>
          </cell>
        </row>
        <row r="4524">
          <cell r="I4524">
            <v>-8800</v>
          </cell>
        </row>
        <row r="4525">
          <cell r="I4525">
            <v>-1000</v>
          </cell>
        </row>
        <row r="4526">
          <cell r="I4526">
            <v>-929166.58233528677</v>
          </cell>
        </row>
        <row r="4527">
          <cell r="I4527">
            <v>-10959.14</v>
          </cell>
        </row>
        <row r="4528">
          <cell r="I4528">
            <v>-61112.46</v>
          </cell>
        </row>
        <row r="4529">
          <cell r="I4529">
            <v>-28264.1</v>
          </cell>
        </row>
        <row r="4530">
          <cell r="I4530">
            <v>-1357670.664600939</v>
          </cell>
        </row>
        <row r="4531">
          <cell r="I4531">
            <v>-545000</v>
          </cell>
        </row>
        <row r="4532">
          <cell r="I4532">
            <v>-0.43000000342726707</v>
          </cell>
        </row>
        <row r="4533">
          <cell r="I4533">
            <v>-39476.35</v>
          </cell>
        </row>
        <row r="4534">
          <cell r="I4534">
            <v>-24900</v>
          </cell>
        </row>
        <row r="4535">
          <cell r="I4535">
            <v>-12533.52</v>
          </cell>
        </row>
        <row r="4536">
          <cell r="I4536">
            <v>-8929.56</v>
          </cell>
        </row>
        <row r="4537">
          <cell r="I4537">
            <v>-5339.6699999999837</v>
          </cell>
        </row>
        <row r="4538">
          <cell r="I4538">
            <v>-1090.3699999999999</v>
          </cell>
        </row>
        <row r="4539">
          <cell r="I4539">
            <v>-1.0480283679498825E-2</v>
          </cell>
        </row>
        <row r="4540">
          <cell r="I4540">
            <v>-1.0000000009313226E-2</v>
          </cell>
        </row>
        <row r="4541">
          <cell r="I4541">
            <v>-1.0000000009313226E-2</v>
          </cell>
        </row>
        <row r="4542">
          <cell r="I4542">
            <v>-0.01</v>
          </cell>
        </row>
        <row r="4543">
          <cell r="I4543">
            <v>-7.3302823584526777E-3</v>
          </cell>
        </row>
        <row r="4544">
          <cell r="I4544">
            <v>-6.5563488751649857E-3</v>
          </cell>
        </row>
        <row r="4545">
          <cell r="I4545">
            <v>-300000</v>
          </cell>
        </row>
        <row r="4546">
          <cell r="I4546">
            <v>-9.9999997764825821E-3</v>
          </cell>
        </row>
        <row r="4547">
          <cell r="I4547">
            <v>-7.2759576141834259E-12</v>
          </cell>
        </row>
        <row r="4548">
          <cell r="I4548">
            <v>-59786</v>
          </cell>
        </row>
        <row r="4549">
          <cell r="I4549">
            <v>-53495.34</v>
          </cell>
        </row>
        <row r="4550">
          <cell r="I4550">
            <v>-1.0000000002037268E-2</v>
          </cell>
        </row>
        <row r="4551">
          <cell r="I4551">
            <v>-7.2759576141834259E-12</v>
          </cell>
        </row>
        <row r="4552">
          <cell r="I4552">
            <v>-39093.599999999999</v>
          </cell>
        </row>
        <row r="4553">
          <cell r="I4553">
            <v>-27062.01</v>
          </cell>
        </row>
        <row r="4554">
          <cell r="I4554">
            <v>-6.8767936172662303E-3</v>
          </cell>
        </row>
        <row r="4555">
          <cell r="I4555">
            <v>-9.4047019956633449E-4</v>
          </cell>
        </row>
        <row r="4556">
          <cell r="I4556">
            <v>-1.4551915228366852E-11</v>
          </cell>
        </row>
        <row r="4557">
          <cell r="I4557">
            <v>-3.637978807091713E-12</v>
          </cell>
        </row>
        <row r="4558">
          <cell r="I4558">
            <v>-1.5225784167455458E-2</v>
          </cell>
        </row>
        <row r="4559">
          <cell r="I4559">
            <v>-1.0000000002037268E-2</v>
          </cell>
        </row>
        <row r="4560">
          <cell r="I4560">
            <v>-5.7917119702324271E-3</v>
          </cell>
        </row>
        <row r="4561">
          <cell r="I4561">
            <v>-2.2512138484671596E-3</v>
          </cell>
        </row>
        <row r="4562">
          <cell r="I4562">
            <v>-5260.96</v>
          </cell>
        </row>
        <row r="4563">
          <cell r="I4563">
            <v>-21564.853240989141</v>
          </cell>
        </row>
        <row r="4564">
          <cell r="I4564">
            <v>-16449.55</v>
          </cell>
        </row>
        <row r="4565">
          <cell r="I4565">
            <v>-2615817.6336739063</v>
          </cell>
        </row>
        <row r="4566">
          <cell r="I4566">
            <v>62400.49</v>
          </cell>
        </row>
        <row r="4567">
          <cell r="I4567">
            <v>-19990.28</v>
          </cell>
        </row>
        <row r="4568">
          <cell r="I4568">
            <v>-95076.69</v>
          </cell>
        </row>
        <row r="4569">
          <cell r="I4569">
            <v>-9381.7800000000007</v>
          </cell>
        </row>
        <row r="4570">
          <cell r="I4570">
            <v>34640</v>
          </cell>
        </row>
        <row r="4571">
          <cell r="I4571">
            <v>-230000</v>
          </cell>
        </row>
        <row r="4572">
          <cell r="I4572">
            <v>-13000</v>
          </cell>
        </row>
        <row r="4573">
          <cell r="I4573">
            <v>-24760</v>
          </cell>
        </row>
        <row r="4574">
          <cell r="I4574">
            <v>-10771</v>
          </cell>
        </row>
        <row r="4575">
          <cell r="I4575">
            <v>-55272.67</v>
          </cell>
        </row>
        <row r="4576">
          <cell r="I4576">
            <v>-2000000</v>
          </cell>
        </row>
        <row r="4577">
          <cell r="I4577">
            <v>-22100</v>
          </cell>
        </row>
        <row r="4578">
          <cell r="I4578">
            <v>-16350</v>
          </cell>
        </row>
        <row r="4579">
          <cell r="I4579">
            <v>-10000</v>
          </cell>
        </row>
        <row r="4580">
          <cell r="I4580">
            <v>-2000000</v>
          </cell>
        </row>
        <row r="4581">
          <cell r="I4581">
            <v>-448</v>
          </cell>
        </row>
        <row r="4582">
          <cell r="I4582">
            <v>-1056</v>
          </cell>
        </row>
        <row r="4583">
          <cell r="I4583">
            <v>-6600</v>
          </cell>
        </row>
        <row r="4584">
          <cell r="I4584">
            <v>-672</v>
          </cell>
        </row>
        <row r="4585">
          <cell r="I4585">
            <v>-1056</v>
          </cell>
        </row>
        <row r="4586">
          <cell r="I4586">
            <v>-147916.66</v>
          </cell>
        </row>
        <row r="4587">
          <cell r="I4587">
            <v>-66453.75</v>
          </cell>
        </row>
        <row r="4588">
          <cell r="I4588">
            <v>-10000</v>
          </cell>
        </row>
        <row r="4589">
          <cell r="I4589">
            <v>-8800</v>
          </cell>
        </row>
        <row r="4590">
          <cell r="I4590">
            <v>-10000</v>
          </cell>
        </row>
        <row r="4591">
          <cell r="I4591">
            <v>-2240000</v>
          </cell>
        </row>
        <row r="4592">
          <cell r="I4592">
            <v>-78880</v>
          </cell>
        </row>
        <row r="4593">
          <cell r="I4593">
            <v>-10000000</v>
          </cell>
        </row>
        <row r="4594">
          <cell r="I4594">
            <v>-2500000</v>
          </cell>
        </row>
        <row r="4595">
          <cell r="I4595">
            <v>-10771</v>
          </cell>
        </row>
        <row r="4596">
          <cell r="I4596">
            <v>-78880</v>
          </cell>
        </row>
        <row r="4597">
          <cell r="I4597">
            <v>-13000</v>
          </cell>
        </row>
        <row r="4598">
          <cell r="I4598">
            <v>-2500000</v>
          </cell>
        </row>
        <row r="4599">
          <cell r="I4599">
            <v>-10000</v>
          </cell>
        </row>
        <row r="4600">
          <cell r="I4600">
            <v>-10000</v>
          </cell>
        </row>
        <row r="4601">
          <cell r="I4601">
            <v>-230000</v>
          </cell>
        </row>
        <row r="4602">
          <cell r="I4602">
            <v>-55272.67</v>
          </cell>
        </row>
        <row r="4603">
          <cell r="I4603">
            <v>-2000000</v>
          </cell>
        </row>
        <row r="4604">
          <cell r="I4604">
            <v>-24760</v>
          </cell>
        </row>
        <row r="4605">
          <cell r="I4605">
            <v>-1056</v>
          </cell>
        </row>
        <row r="4606">
          <cell r="I4606">
            <v>-1056</v>
          </cell>
        </row>
        <row r="4607">
          <cell r="I4607">
            <v>-672</v>
          </cell>
        </row>
        <row r="4608">
          <cell r="I4608">
            <v>-448</v>
          </cell>
        </row>
        <row r="4609">
          <cell r="I4609">
            <v>-6600</v>
          </cell>
        </row>
        <row r="4610">
          <cell r="I4610">
            <v>-10000</v>
          </cell>
        </row>
        <row r="4611">
          <cell r="I4611">
            <v>-2000000</v>
          </cell>
        </row>
        <row r="4612">
          <cell r="I4612">
            <v>-8800</v>
          </cell>
        </row>
        <row r="4613">
          <cell r="I4613">
            <v>-2240000</v>
          </cell>
        </row>
        <row r="4614">
          <cell r="I4614">
            <v>-147916.66</v>
          </cell>
        </row>
        <row r="4615">
          <cell r="I4615">
            <v>-66453.75</v>
          </cell>
        </row>
        <row r="4616">
          <cell r="I4616">
            <v>-16350</v>
          </cell>
        </row>
        <row r="4617">
          <cell r="I4617">
            <v>-22100</v>
          </cell>
        </row>
        <row r="4618">
          <cell r="I4618">
            <v>-10000000</v>
          </cell>
        </row>
        <row r="4619">
          <cell r="I4619">
            <v>78055</v>
          </cell>
        </row>
        <row r="4620">
          <cell r="I4620">
            <v>78880</v>
          </cell>
        </row>
        <row r="4621">
          <cell r="I4621">
            <v>2500000</v>
          </cell>
        </row>
        <row r="4622">
          <cell r="I4622">
            <v>10000</v>
          </cell>
        </row>
        <row r="4623">
          <cell r="I4623">
            <v>1056</v>
          </cell>
        </row>
        <row r="4624">
          <cell r="I4624">
            <v>1056</v>
          </cell>
        </row>
        <row r="4625">
          <cell r="I4625">
            <v>672</v>
          </cell>
        </row>
        <row r="4626">
          <cell r="I4626">
            <v>448</v>
          </cell>
        </row>
        <row r="4627">
          <cell r="I4627">
            <v>6600</v>
          </cell>
        </row>
        <row r="4628">
          <cell r="I4628">
            <v>10000</v>
          </cell>
        </row>
        <row r="4629">
          <cell r="I4629">
            <v>2000000</v>
          </cell>
        </row>
        <row r="4630">
          <cell r="I4630">
            <v>8800</v>
          </cell>
        </row>
        <row r="4631">
          <cell r="I4631">
            <v>2240000</v>
          </cell>
        </row>
        <row r="4632">
          <cell r="I4632">
            <v>147916.66</v>
          </cell>
        </row>
        <row r="4633">
          <cell r="I4633">
            <v>66453.75</v>
          </cell>
        </row>
        <row r="4634">
          <cell r="I4634">
            <v>10000000</v>
          </cell>
        </row>
        <row r="4635">
          <cell r="I4635">
            <v>2000000</v>
          </cell>
        </row>
        <row r="4636">
          <cell r="I4636">
            <v>230000</v>
          </cell>
        </row>
        <row r="4637">
          <cell r="I4637">
            <v>55272.67</v>
          </cell>
        </row>
        <row r="4638">
          <cell r="I4638">
            <v>-78055</v>
          </cell>
        </row>
        <row r="4639">
          <cell r="I4639">
            <v>22100</v>
          </cell>
        </row>
        <row r="4640">
          <cell r="I4640">
            <v>16350</v>
          </cell>
        </row>
        <row r="4641">
          <cell r="I4641">
            <v>10771</v>
          </cell>
        </row>
        <row r="4642">
          <cell r="I4642">
            <v>13000</v>
          </cell>
        </row>
        <row r="4643">
          <cell r="I4643">
            <v>24760</v>
          </cell>
        </row>
        <row r="4644">
          <cell r="I4644">
            <v>0</v>
          </cell>
        </row>
        <row r="4645">
          <cell r="I4645">
            <v>0</v>
          </cell>
        </row>
        <row r="4646">
          <cell r="I4646">
            <v>0</v>
          </cell>
        </row>
        <row r="4647">
          <cell r="I4647">
            <v>-8884.7342968046141</v>
          </cell>
        </row>
        <row r="4648">
          <cell r="I4648">
            <v>64196.401274865901</v>
          </cell>
        </row>
        <row r="4649">
          <cell r="I4649">
            <v>4344.012348061302</v>
          </cell>
        </row>
        <row r="4650">
          <cell r="I4650">
            <v>69245.254568735632</v>
          </cell>
        </row>
        <row r="4651">
          <cell r="I4651">
            <v>1701322.3099054943</v>
          </cell>
        </row>
        <row r="4652">
          <cell r="I4652">
            <v>21433.599999999999</v>
          </cell>
        </row>
        <row r="4653">
          <cell r="I4653">
            <v>8377.8643981072801</v>
          </cell>
        </row>
        <row r="4654">
          <cell r="I4654">
            <v>14177.89492410727</v>
          </cell>
        </row>
        <row r="4655">
          <cell r="I4655">
            <v>0</v>
          </cell>
        </row>
        <row r="4656">
          <cell r="I4656">
            <v>0</v>
          </cell>
        </row>
        <row r="4657">
          <cell r="I4657">
            <v>0</v>
          </cell>
        </row>
        <row r="4658">
          <cell r="I4658">
            <v>0</v>
          </cell>
        </row>
        <row r="4659">
          <cell r="I4659">
            <v>0</v>
          </cell>
        </row>
        <row r="4660">
          <cell r="I4660">
            <v>-1731.31</v>
          </cell>
        </row>
        <row r="4661">
          <cell r="I4661">
            <v>6093.81</v>
          </cell>
        </row>
        <row r="4662">
          <cell r="I4662">
            <v>0</v>
          </cell>
        </row>
        <row r="4663">
          <cell r="I4663">
            <v>0</v>
          </cell>
        </row>
        <row r="4664">
          <cell r="I4664">
            <v>5775.59</v>
          </cell>
        </row>
        <row r="4665">
          <cell r="I4665">
            <v>171393.31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R"/>
      <sheetName val="Daily Report"/>
      <sheetName val="Frequency"/>
      <sheetName val="Monthly Data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AR15">
            <v>96.99</v>
          </cell>
          <cell r="AS15">
            <v>65</v>
          </cell>
          <cell r="AT15">
            <v>1960</v>
          </cell>
          <cell r="AU15">
            <v>4.3</v>
          </cell>
          <cell r="AW15">
            <v>31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ers Authorisations"/>
    </sheetNames>
    <sheetDataSet>
      <sheetData sheetId="0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 - not for distribution"/>
      <sheetName val="cr-board"/>
      <sheetName val="a-3"/>
      <sheetName val="a-3 internal"/>
      <sheetName val="a-4"/>
      <sheetName val="a-5"/>
      <sheetName val="a-7"/>
      <sheetName val="graph PA"/>
      <sheetName val="gk 01-00"/>
      <sheetName val="gk 01-00 jwk"/>
      <sheetName val="gk 12-99"/>
      <sheetName val="gk 11-99"/>
      <sheetName val="gk 10-99"/>
      <sheetName val="gk 09-99 "/>
      <sheetName val="gk 08-99"/>
      <sheetName val="ptc"/>
      <sheetName val="gk-contr 05-00"/>
      <sheetName val="gk-contr 01-00"/>
      <sheetName val="gk-contr 12-99"/>
      <sheetName val="gk-contr 10-99"/>
      <sheetName val="x-rate"/>
      <sheetName val="bh-jdeg"/>
      <sheetName val="gk-contract 01-00"/>
      <sheetName val="gk-contract 12-99"/>
      <sheetName val="gk-contract 10-99"/>
      <sheetName val="cr-board special"/>
      <sheetName val="a-3 special"/>
      <sheetName val="a3-int. special"/>
      <sheetName val="a4-special"/>
      <sheetName val="a-5 special"/>
      <sheetName val="fee+int"/>
      <sheetName val="PGW-ACCOUNTS"/>
      <sheetName val="1612.01AN(7) - Niep Tds Summary"/>
      <sheetName val="BS"/>
      <sheetName val="cr_-_not_for_distribution"/>
      <sheetName val="a-3_internal"/>
      <sheetName val="graph_PA"/>
      <sheetName val="gk_01-00"/>
      <sheetName val="gk_01-00_jwk"/>
      <sheetName val="gk_12-99"/>
      <sheetName val="gk_11-99"/>
      <sheetName val="gk_10-99"/>
      <sheetName val="gk_09-99_"/>
      <sheetName val="gk_08-99"/>
      <sheetName val="gk-contr_05-00"/>
      <sheetName val="gk-contr_01-00"/>
      <sheetName val="gk-contr_12-99"/>
      <sheetName val="gk-contr_10-99"/>
      <sheetName val="gk-contract_01-00"/>
      <sheetName val="gk-contract_12-99"/>
      <sheetName val="gk-contract_10-99"/>
      <sheetName val="cr-board_special"/>
      <sheetName val="a-3_special"/>
      <sheetName val="a3-int__special"/>
      <sheetName val="a-5_special"/>
      <sheetName val="1612_01AN(7)_-_Niep_Tds_Summary"/>
      <sheetName val="ASSAY-new"/>
      <sheetName val="cr_-_not_for_distribution1"/>
      <sheetName val="a-3_internal1"/>
      <sheetName val="graph_PA1"/>
      <sheetName val="gk_01-001"/>
      <sheetName val="gk_01-00_jwk1"/>
      <sheetName val="gk_12-991"/>
      <sheetName val="gk_11-991"/>
      <sheetName val="gk_10-991"/>
      <sheetName val="gk_09-99_1"/>
      <sheetName val="gk_08-991"/>
      <sheetName val="gk-contr_05-001"/>
      <sheetName val="gk-contr_01-001"/>
      <sheetName val="gk-contr_12-991"/>
      <sheetName val="gk-contr_10-991"/>
      <sheetName val="gk-contract_01-001"/>
      <sheetName val="gk-contract_12-991"/>
      <sheetName val="gk-contract_10-991"/>
      <sheetName val="cr-board_special1"/>
      <sheetName val="a-3_special1"/>
      <sheetName val="a3-int__special1"/>
      <sheetName val="a-5_special1"/>
      <sheetName val="1612_01AN(7)_-_Niep_Tds_Summar1"/>
      <sheetName val="cr_-_not_for_distribution2"/>
      <sheetName val="a-3_internal2"/>
      <sheetName val="graph_PA2"/>
      <sheetName val="gk_01-002"/>
      <sheetName val="gk_01-00_jwk2"/>
      <sheetName val="gk_12-992"/>
      <sheetName val="gk_11-992"/>
      <sheetName val="gk_10-992"/>
      <sheetName val="gk_09-99_2"/>
      <sheetName val="gk_08-992"/>
      <sheetName val="gk-contr_05-002"/>
      <sheetName val="gk-contr_01-002"/>
      <sheetName val="gk-contr_12-992"/>
      <sheetName val="gk-contr_10-992"/>
      <sheetName val="gk-contract_01-002"/>
      <sheetName val="gk-contract_12-992"/>
      <sheetName val="gk-contract_10-992"/>
      <sheetName val="cr-board_special2"/>
      <sheetName val="a-3_special2"/>
      <sheetName val="a3-int__special2"/>
      <sheetName val="a-5_special2"/>
      <sheetName val="1612_01AN(7)_-_Niep_Tds_Summar2"/>
      <sheetName val="cr_-_not_for_distribution3"/>
      <sheetName val="a-3_internal3"/>
      <sheetName val="graph_PA3"/>
      <sheetName val="gk_01-003"/>
      <sheetName val="gk_01-00_jwk3"/>
      <sheetName val="gk_12-993"/>
      <sheetName val="gk_11-993"/>
      <sheetName val="gk_10-993"/>
      <sheetName val="gk_09-99_3"/>
      <sheetName val="gk_08-993"/>
      <sheetName val="gk-contr_05-003"/>
      <sheetName val="gk-contr_01-003"/>
      <sheetName val="gk-contr_12-993"/>
      <sheetName val="gk-contr_10-993"/>
      <sheetName val="gk-contract_01-003"/>
      <sheetName val="gk-contract_12-993"/>
      <sheetName val="gk-contract_10-993"/>
      <sheetName val="cr-board_special3"/>
      <sheetName val="a-3_special3"/>
      <sheetName val="a3-int__special3"/>
      <sheetName val="a-5_special3"/>
      <sheetName val="1612_01AN(7)_-_Niep_Tds_Summar3"/>
      <sheetName val="Interest 30-11-01 not PA 7%"/>
      <sheetName val="sum"/>
      <sheetName val="Clause 9"/>
      <sheetName val="cr_-_not_for_distribution4"/>
      <sheetName val="a-3_internal4"/>
      <sheetName val="graph_PA4"/>
      <sheetName val="gk_01-004"/>
      <sheetName val="gk_01-00_jwk4"/>
      <sheetName val="gk_12-994"/>
      <sheetName val="gk_11-994"/>
      <sheetName val="gk_10-994"/>
      <sheetName val="gk_09-99_4"/>
      <sheetName val="gk_08-994"/>
      <sheetName val="gk-contr_05-004"/>
      <sheetName val="gk-contr_01-004"/>
      <sheetName val="gk-contr_12-994"/>
      <sheetName val="gk-contr_10-994"/>
      <sheetName val="gk-contract_01-004"/>
      <sheetName val="gk-contract_12-994"/>
      <sheetName val="gk-contract_10-994"/>
      <sheetName val="cr-board_special4"/>
      <sheetName val="a-3_special4"/>
      <sheetName val="a3-int__special4"/>
      <sheetName val="a-5_special4"/>
      <sheetName val="1612_01AN(7)_-_Niep_Tds_Summar4"/>
      <sheetName val="Interest_30-11-01_not_PA_7%"/>
      <sheetName val="DATA INPUT"/>
      <sheetName val="LANDED PRICE"/>
      <sheetName val="CR-SUPLY"/>
      <sheetName val="gk 09-99"/>
      <sheetName val="77S(O)"/>
      <sheetName val="gk_09-99"/>
      <sheetName val="gk_09-991"/>
      <sheetName val="gk_09-992"/>
      <sheetName val="gk_09-993"/>
      <sheetName val="a_4"/>
      <sheetName val="p&amp;l"/>
      <sheetName val="Scenarios"/>
      <sheetName val="x_rate"/>
      <sheetName val="Rev Working"/>
      <sheetName val="Sheet2"/>
      <sheetName val="Cons"/>
      <sheetName val="diffbetphy&amp;stock"/>
      <sheetName val="12"/>
      <sheetName val="15"/>
      <sheetName val="gk_09-994"/>
      <sheetName val="Rev_Working"/>
      <sheetName val="cr_-_not_for_distribution5"/>
      <sheetName val="a-3_internal5"/>
      <sheetName val="graph_PA5"/>
      <sheetName val="gk_01-005"/>
      <sheetName val="gk_01-00_jwk5"/>
      <sheetName val="gk_12-995"/>
      <sheetName val="gk_11-995"/>
      <sheetName val="gk_10-995"/>
      <sheetName val="gk_09-99_5"/>
      <sheetName val="gk_08-995"/>
      <sheetName val="gk-contr_05-005"/>
      <sheetName val="gk-contr_01-005"/>
      <sheetName val="gk-contr_12-995"/>
      <sheetName val="gk-contr_10-995"/>
      <sheetName val="gk-contract_01-005"/>
      <sheetName val="gk-contract_12-995"/>
      <sheetName val="gk-contract_10-995"/>
      <sheetName val="cr-board_special5"/>
      <sheetName val="a-3_special5"/>
      <sheetName val="a3-int__special5"/>
      <sheetName val="a-5_special5"/>
      <sheetName val="gk_09-995"/>
      <sheetName val="1612_01AN(7)_-_Niep_Tds_Summar5"/>
      <sheetName val="Rev_Working1"/>
      <sheetName val="Interest_30-11-01_not_PA_7%1"/>
      <sheetName val="Assumptions"/>
      <sheetName val="Schedule"/>
      <sheetName val="calc"/>
      <sheetName val="Notes"/>
      <sheetName val="Comp"/>
      <sheetName val="API"/>
      <sheetName val="NCE"/>
      <sheetName val="EU"/>
      <sheetName val="Latam"/>
      <sheetName val="ROW"/>
      <sheetName val="Inputs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Nov"/>
      <sheetName val="Oct"/>
      <sheetName val="Sep"/>
      <sheetName val="CONTROL MODELO"/>
      <sheetName val="Parameters"/>
      <sheetName val="Sheet1"/>
      <sheetName val="Clause_9"/>
      <sheetName val="DATA_INPUT"/>
      <sheetName val="LANDED_PRICE"/>
      <sheetName val="Revenue-Invoicewise"/>
      <sheetName val="Masters"/>
      <sheetName val="Settings"/>
      <sheetName val="Inv - Revenue registry for PoC"/>
      <sheetName val="rm"/>
      <sheetName val="distrin"/>
      <sheetName val="INDEPENDENT"/>
      <sheetName val="Exchange"/>
      <sheetName val="FACT"/>
      <sheetName val="P1"/>
      <sheetName val="Sheet3"/>
      <sheetName val="Variables"/>
      <sheetName val="Interest Payment"/>
      <sheetName val="CONSOLIDATED"/>
      <sheetName val="SALE&amp;COST"/>
      <sheetName val="#REF!"/>
      <sheetName val="AP PM"/>
      <sheetName val="BG AP RM"/>
      <sheetName val="AP P"/>
      <sheetName val="SBA BG AP F"/>
      <sheetName val="EBA BG F"/>
      <sheetName val="NBA BG F"/>
      <sheetName val="NBA BG P"/>
      <sheetName val="HP F"/>
      <sheetName val="KRL F"/>
      <sheetName val="LKW F"/>
      <sheetName val="RT KAR F"/>
      <sheetName val="RT PDK F"/>
      <sheetName val="SBA AP P"/>
      <sheetName val="UP P"/>
      <sheetName val="WBA BG F"/>
      <sheetName val="2008-09"/>
      <sheetName val="11(d)"/>
      <sheetName val="A0744339"/>
      <sheetName val="Brainvisa-2003"/>
      <sheetName val="Operating Statistics"/>
      <sheetName val="Agency BS"/>
      <sheetName val="RI"/>
      <sheetName val="T"/>
      <sheetName val="LUB Data for KI"/>
      <sheetName val="COST SHEET"/>
      <sheetName val="#REF"/>
      <sheetName val="Top Sheet"/>
      <sheetName val="cell rel"/>
      <sheetName val="Contract Details"/>
      <sheetName val="GROUPING"/>
      <sheetName val="assumption"/>
      <sheetName val="OTHER RM"/>
      <sheetName val="BREAKUP"/>
      <sheetName val="rawmat break up"/>
      <sheetName val="Break up of RMcost"/>
      <sheetName val="Sales &amp;Sale Cost"/>
      <sheetName val="Input -RCCG"/>
      <sheetName val="Title"/>
      <sheetName val="JULY"/>
      <sheetName val="JUNE"/>
      <sheetName val="SAL'07"/>
      <sheetName val="Investments"/>
      <sheetName val="2005"/>
      <sheetName val="27b"/>
      <sheetName val="145A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5">
          <cell r="E35">
            <v>55724.666666666672</v>
          </cell>
        </row>
        <row r="38">
          <cell r="E38">
            <v>606398</v>
          </cell>
        </row>
        <row r="77">
          <cell r="E77">
            <v>189811.25</v>
          </cell>
        </row>
        <row r="99">
          <cell r="E99">
            <v>681702.99836510175</v>
          </cell>
        </row>
        <row r="100">
          <cell r="E100">
            <v>1051188.8786355641</v>
          </cell>
        </row>
        <row r="101">
          <cell r="E101">
            <v>881181.99426039169</v>
          </cell>
        </row>
        <row r="102">
          <cell r="E102">
            <v>960000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5">
          <cell r="E35">
            <v>55724.666666666672</v>
          </cell>
        </row>
      </sheetData>
      <sheetData sheetId="94">
        <row r="35">
          <cell r="E35">
            <v>55724.666666666672</v>
          </cell>
        </row>
      </sheetData>
      <sheetData sheetId="95">
        <row r="35">
          <cell r="E35">
            <v>55724.666666666672</v>
          </cell>
        </row>
      </sheetData>
      <sheetData sheetId="96">
        <row r="35">
          <cell r="E35">
            <v>55724.666666666672</v>
          </cell>
        </row>
      </sheetData>
      <sheetData sheetId="97">
        <row r="35">
          <cell r="E35">
            <v>55724.666666666672</v>
          </cell>
        </row>
      </sheetData>
      <sheetData sheetId="98">
        <row r="35">
          <cell r="E35">
            <v>55724.666666666672</v>
          </cell>
        </row>
      </sheetData>
      <sheetData sheetId="99">
        <row r="35">
          <cell r="E35">
            <v>55724.666666666672</v>
          </cell>
        </row>
      </sheetData>
      <sheetData sheetId="100">
        <row r="35">
          <cell r="E35">
            <v>55724.666666666672</v>
          </cell>
        </row>
      </sheetData>
      <sheetData sheetId="101">
        <row r="35">
          <cell r="E35">
            <v>55724.666666666672</v>
          </cell>
        </row>
      </sheetData>
      <sheetData sheetId="102">
        <row r="35">
          <cell r="E35">
            <v>55724.666666666672</v>
          </cell>
        </row>
      </sheetData>
      <sheetData sheetId="103">
        <row r="35">
          <cell r="E35">
            <v>55724.666666666672</v>
          </cell>
        </row>
      </sheetData>
      <sheetData sheetId="104">
        <row r="35">
          <cell r="E35">
            <v>55724.666666666672</v>
          </cell>
        </row>
      </sheetData>
      <sheetData sheetId="105">
        <row r="35">
          <cell r="E35">
            <v>55724.666666666672</v>
          </cell>
        </row>
      </sheetData>
      <sheetData sheetId="106">
        <row r="35">
          <cell r="E35">
            <v>55724.666666666672</v>
          </cell>
        </row>
      </sheetData>
      <sheetData sheetId="107">
        <row r="35">
          <cell r="E35">
            <v>55724.666666666672</v>
          </cell>
        </row>
      </sheetData>
      <sheetData sheetId="108">
        <row r="35">
          <cell r="E35">
            <v>55724.666666666672</v>
          </cell>
        </row>
      </sheetData>
      <sheetData sheetId="109">
        <row r="35">
          <cell r="E35">
            <v>55724.666666666672</v>
          </cell>
        </row>
      </sheetData>
      <sheetData sheetId="110">
        <row r="35">
          <cell r="E35">
            <v>55724.666666666672</v>
          </cell>
        </row>
      </sheetData>
      <sheetData sheetId="111">
        <row r="35">
          <cell r="E35">
            <v>55724.666666666672</v>
          </cell>
        </row>
      </sheetData>
      <sheetData sheetId="112">
        <row r="35">
          <cell r="E35">
            <v>55724.666666666672</v>
          </cell>
        </row>
      </sheetData>
      <sheetData sheetId="113">
        <row r="35">
          <cell r="E35">
            <v>55724.666666666672</v>
          </cell>
        </row>
      </sheetData>
      <sheetData sheetId="114">
        <row r="35">
          <cell r="E35">
            <v>55724.666666666672</v>
          </cell>
        </row>
      </sheetData>
      <sheetData sheetId="115">
        <row r="35">
          <cell r="E35">
            <v>55724.666666666672</v>
          </cell>
        </row>
      </sheetData>
      <sheetData sheetId="116">
        <row r="35">
          <cell r="E35">
            <v>55724.666666666672</v>
          </cell>
        </row>
      </sheetData>
      <sheetData sheetId="117">
        <row r="35">
          <cell r="E35">
            <v>55724.666666666672</v>
          </cell>
        </row>
      </sheetData>
      <sheetData sheetId="118">
        <row r="35">
          <cell r="E35">
            <v>55724.666666666672</v>
          </cell>
        </row>
      </sheetData>
      <sheetData sheetId="119">
        <row r="35">
          <cell r="E35">
            <v>55724.666666666672</v>
          </cell>
        </row>
      </sheetData>
      <sheetData sheetId="120">
        <row r="35">
          <cell r="E35">
            <v>55724.666666666672</v>
          </cell>
        </row>
      </sheetData>
      <sheetData sheetId="121">
        <row r="35">
          <cell r="E35">
            <v>55724.666666666672</v>
          </cell>
        </row>
      </sheetData>
      <sheetData sheetId="122"/>
      <sheetData sheetId="123" refreshError="1"/>
      <sheetData sheetId="124" refreshError="1"/>
      <sheetData sheetId="125" refreshError="1"/>
      <sheetData sheetId="126">
        <row r="35">
          <cell r="E35">
            <v>55724.666666666672</v>
          </cell>
        </row>
      </sheetData>
      <sheetData sheetId="127">
        <row r="35">
          <cell r="E35">
            <v>55724.666666666672</v>
          </cell>
        </row>
      </sheetData>
      <sheetData sheetId="128">
        <row r="35">
          <cell r="E35">
            <v>55724.666666666672</v>
          </cell>
        </row>
      </sheetData>
      <sheetData sheetId="129">
        <row r="35">
          <cell r="E35">
            <v>55724.666666666672</v>
          </cell>
        </row>
      </sheetData>
      <sheetData sheetId="130">
        <row r="35">
          <cell r="E35">
            <v>55724.666666666672</v>
          </cell>
        </row>
      </sheetData>
      <sheetData sheetId="131">
        <row r="35">
          <cell r="E35">
            <v>55724.666666666672</v>
          </cell>
        </row>
      </sheetData>
      <sheetData sheetId="132">
        <row r="35">
          <cell r="E35">
            <v>55724.666666666672</v>
          </cell>
        </row>
      </sheetData>
      <sheetData sheetId="133">
        <row r="35">
          <cell r="E35">
            <v>55724.666666666672</v>
          </cell>
        </row>
      </sheetData>
      <sheetData sheetId="134">
        <row r="35">
          <cell r="E35">
            <v>55724.666666666672</v>
          </cell>
        </row>
      </sheetData>
      <sheetData sheetId="135">
        <row r="35">
          <cell r="E35">
            <v>55724.666666666672</v>
          </cell>
        </row>
      </sheetData>
      <sheetData sheetId="136">
        <row r="35">
          <cell r="E35">
            <v>55724.666666666672</v>
          </cell>
        </row>
      </sheetData>
      <sheetData sheetId="137">
        <row r="35">
          <cell r="E35">
            <v>55724.666666666672</v>
          </cell>
        </row>
      </sheetData>
      <sheetData sheetId="138">
        <row r="35">
          <cell r="E35">
            <v>55724.666666666672</v>
          </cell>
        </row>
      </sheetData>
      <sheetData sheetId="139">
        <row r="35">
          <cell r="E35">
            <v>55724.666666666672</v>
          </cell>
        </row>
      </sheetData>
      <sheetData sheetId="140">
        <row r="35">
          <cell r="E35">
            <v>55724.666666666672</v>
          </cell>
        </row>
      </sheetData>
      <sheetData sheetId="141">
        <row r="35">
          <cell r="E35">
            <v>55724.666666666672</v>
          </cell>
        </row>
      </sheetData>
      <sheetData sheetId="142">
        <row r="35">
          <cell r="E35">
            <v>55724.666666666672</v>
          </cell>
        </row>
      </sheetData>
      <sheetData sheetId="143">
        <row r="35">
          <cell r="E35">
            <v>55724.666666666672</v>
          </cell>
        </row>
      </sheetData>
      <sheetData sheetId="144">
        <row r="35">
          <cell r="E35">
            <v>55724.666666666672</v>
          </cell>
        </row>
      </sheetData>
      <sheetData sheetId="145">
        <row r="35">
          <cell r="E35">
            <v>55724.666666666672</v>
          </cell>
        </row>
      </sheetData>
      <sheetData sheetId="146">
        <row r="35">
          <cell r="E35">
            <v>55724.666666666672</v>
          </cell>
        </row>
      </sheetData>
      <sheetData sheetId="147">
        <row r="35">
          <cell r="E35">
            <v>55724.666666666672</v>
          </cell>
        </row>
      </sheetData>
      <sheetData sheetId="148">
        <row r="35">
          <cell r="E35">
            <v>55724.666666666672</v>
          </cell>
        </row>
      </sheetData>
      <sheetData sheetId="149">
        <row r="35">
          <cell r="E35">
            <v>55724.666666666672</v>
          </cell>
        </row>
      </sheetData>
      <sheetData sheetId="150">
        <row r="35">
          <cell r="E35">
            <v>55724.666666666672</v>
          </cell>
        </row>
      </sheetData>
      <sheetData sheetId="151" refreshError="1"/>
      <sheetData sheetId="152">
        <row r="35">
          <cell r="E35">
            <v>55724.666666666672</v>
          </cell>
        </row>
      </sheetData>
      <sheetData sheetId="153">
        <row r="35">
          <cell r="E35">
            <v>55724.666666666672</v>
          </cell>
        </row>
      </sheetData>
      <sheetData sheetId="154">
        <row r="35">
          <cell r="E35">
            <v>55724.666666666672</v>
          </cell>
        </row>
      </sheetData>
      <sheetData sheetId="155" refreshError="1"/>
      <sheetData sheetId="156">
        <row r="35">
          <cell r="E35">
            <v>55724.666666666672</v>
          </cell>
        </row>
      </sheetData>
      <sheetData sheetId="157">
        <row r="35">
          <cell r="E35">
            <v>55724.666666666672</v>
          </cell>
        </row>
      </sheetData>
      <sheetData sheetId="158">
        <row r="35">
          <cell r="E35">
            <v>55724.666666666672</v>
          </cell>
        </row>
      </sheetData>
      <sheetData sheetId="159">
        <row r="35">
          <cell r="E35">
            <v>55724.666666666672</v>
          </cell>
        </row>
      </sheetData>
      <sheetData sheetId="160">
        <row r="35">
          <cell r="E35">
            <v>55724.666666666672</v>
          </cell>
        </row>
      </sheetData>
      <sheetData sheetId="161">
        <row r="35">
          <cell r="E35">
            <v>55724.666666666672</v>
          </cell>
        </row>
      </sheetData>
      <sheetData sheetId="162">
        <row r="35">
          <cell r="E35">
            <v>55724.666666666672</v>
          </cell>
        </row>
      </sheetData>
      <sheetData sheetId="163">
        <row r="35">
          <cell r="E35">
            <v>55724.666666666672</v>
          </cell>
        </row>
      </sheetData>
      <sheetData sheetId="164">
        <row r="35">
          <cell r="E35">
            <v>55724.666666666672</v>
          </cell>
        </row>
      </sheetData>
      <sheetData sheetId="165">
        <row r="35">
          <cell r="E35">
            <v>55724.666666666672</v>
          </cell>
        </row>
      </sheetData>
      <sheetData sheetId="166">
        <row r="35">
          <cell r="E35">
            <v>55724.666666666672</v>
          </cell>
        </row>
      </sheetData>
      <sheetData sheetId="167">
        <row r="35">
          <cell r="E35">
            <v>55724.666666666672</v>
          </cell>
        </row>
      </sheetData>
      <sheetData sheetId="168">
        <row r="35">
          <cell r="E35">
            <v>55724.666666666672</v>
          </cell>
        </row>
      </sheetData>
      <sheetData sheetId="169">
        <row r="35">
          <cell r="E35">
            <v>55724.666666666672</v>
          </cell>
        </row>
      </sheetData>
      <sheetData sheetId="170">
        <row r="35">
          <cell r="E35">
            <v>55724.666666666672</v>
          </cell>
        </row>
      </sheetData>
      <sheetData sheetId="171">
        <row r="35">
          <cell r="E35">
            <v>55724.666666666672</v>
          </cell>
        </row>
      </sheetData>
      <sheetData sheetId="172">
        <row r="35">
          <cell r="E35">
            <v>55724.666666666672</v>
          </cell>
        </row>
      </sheetData>
      <sheetData sheetId="173">
        <row r="35">
          <cell r="E35">
            <v>55724.666666666672</v>
          </cell>
        </row>
      </sheetData>
      <sheetData sheetId="174">
        <row r="35">
          <cell r="E35">
            <v>55724.666666666672</v>
          </cell>
        </row>
      </sheetData>
      <sheetData sheetId="175">
        <row r="35">
          <cell r="E35">
            <v>55724.666666666672</v>
          </cell>
        </row>
      </sheetData>
      <sheetData sheetId="176">
        <row r="35">
          <cell r="E35">
            <v>55724.666666666672</v>
          </cell>
        </row>
      </sheetData>
      <sheetData sheetId="177">
        <row r="35">
          <cell r="E35">
            <v>55724.666666666672</v>
          </cell>
        </row>
      </sheetData>
      <sheetData sheetId="178">
        <row r="35">
          <cell r="E35">
            <v>55724.666666666672</v>
          </cell>
        </row>
      </sheetData>
      <sheetData sheetId="179">
        <row r="35">
          <cell r="E35">
            <v>55724.666666666672</v>
          </cell>
        </row>
      </sheetData>
      <sheetData sheetId="180">
        <row r="35">
          <cell r="E35">
            <v>55724.666666666672</v>
          </cell>
        </row>
      </sheetData>
      <sheetData sheetId="181">
        <row r="35">
          <cell r="E35">
            <v>55724.666666666672</v>
          </cell>
        </row>
      </sheetData>
      <sheetData sheetId="182">
        <row r="35">
          <cell r="E35">
            <v>55724.666666666672</v>
          </cell>
        </row>
      </sheetData>
      <sheetData sheetId="183">
        <row r="35">
          <cell r="E35">
            <v>55724.666666666672</v>
          </cell>
        </row>
      </sheetData>
      <sheetData sheetId="184">
        <row r="35">
          <cell r="E35">
            <v>55724.666666666672</v>
          </cell>
        </row>
      </sheetData>
      <sheetData sheetId="185">
        <row r="35">
          <cell r="E35">
            <v>55724.666666666672</v>
          </cell>
        </row>
      </sheetData>
      <sheetData sheetId="186">
        <row r="35">
          <cell r="E35">
            <v>55724.666666666672</v>
          </cell>
        </row>
      </sheetData>
      <sheetData sheetId="187">
        <row r="35">
          <cell r="E35">
            <v>55724.666666666672</v>
          </cell>
        </row>
      </sheetData>
      <sheetData sheetId="188">
        <row r="35">
          <cell r="E35">
            <v>55724.666666666672</v>
          </cell>
        </row>
      </sheetData>
      <sheetData sheetId="189">
        <row r="35">
          <cell r="E35">
            <v>55724.666666666672</v>
          </cell>
        </row>
      </sheetData>
      <sheetData sheetId="190">
        <row r="35">
          <cell r="E35">
            <v>55724.666666666672</v>
          </cell>
        </row>
      </sheetData>
      <sheetData sheetId="191">
        <row r="35">
          <cell r="E35">
            <v>55724.666666666672</v>
          </cell>
        </row>
      </sheetData>
      <sheetData sheetId="192">
        <row r="35">
          <cell r="E35">
            <v>55724.666666666672</v>
          </cell>
        </row>
      </sheetData>
      <sheetData sheetId="193">
        <row r="35">
          <cell r="E35">
            <v>55724.666666666672</v>
          </cell>
        </row>
      </sheetData>
      <sheetData sheetId="194">
        <row r="35">
          <cell r="E35">
            <v>55724.666666666672</v>
          </cell>
        </row>
      </sheetData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PPT Inputs"/>
      <sheetName val="Reco"/>
      <sheetName val="Consol Summary -&gt;"/>
      <sheetName val="Core Assumptions"/>
      <sheetName val="ATL Consol Financials (USD)"/>
      <sheetName val="ATL"/>
      <sheetName val="ATL-Standalone"/>
      <sheetName val="Ratios"/>
      <sheetName val="Ratios-XNPV"/>
      <sheetName val="NEW SPV"/>
      <sheetName val="Debt Workings"/>
      <sheetName val="ICD Mechanics"/>
      <sheetName val="Financials -&gt;"/>
      <sheetName val="CHECKs"/>
      <sheetName val="ATL Standalone"/>
      <sheetName val="ATIL"/>
      <sheetName val="MEGPTCL"/>
      <sheetName val="ATL (Original OG)"/>
      <sheetName val="Summary Financials RN "/>
      <sheetName val="Old Summary Sheet"/>
      <sheetName val="Financial_ATL RA submtd obligor"/>
      <sheetName val="ATL Consol Financials"/>
      <sheetName val="Tariff Workings -&gt;"/>
      <sheetName val="Tariff_M2M"/>
      <sheetName val="Tariff_M2D"/>
      <sheetName val="Tariff_T2W"/>
      <sheetName val="Tariff_T2A"/>
      <sheetName val="Tariff Summary"/>
      <sheetName val="Tariff_Aravali"/>
      <sheetName val="Tariff_Maru"/>
      <sheetName val="Tariff_WRTM"/>
      <sheetName val="Tariff_WRTG"/>
      <sheetName val="Tariff_PKTCL"/>
      <sheetName val="Tx Line Configuration -&gt;"/>
      <sheetName val="Mundra-Mohindergarh"/>
      <sheetName val="Mundra-Dahegam"/>
      <sheetName val="Tiroda-Aurangabad"/>
      <sheetName val="Tiroda-Warora"/>
      <sheetName val="Aravali"/>
      <sheetName val="Maru"/>
      <sheetName val="WRTM"/>
      <sheetName val="WRTG"/>
      <sheetName val="PKTCL Configuration"/>
      <sheetName val="Tx Line Financials -&gt;"/>
      <sheetName val="Financials_M2M"/>
      <sheetName val="Financials_M2D"/>
      <sheetName val="Financials_T2W"/>
      <sheetName val="Financials_T2A"/>
      <sheetName val="New Lines (Combine Accts)"/>
      <sheetName val="Financials_Aravali"/>
      <sheetName val="Financials_Maru"/>
      <sheetName val="Financials_WRTM"/>
      <sheetName val="Financials_WRTG"/>
      <sheetName val="Financials_PKTCL"/>
      <sheetName val="Tx Line_MoF -&gt;"/>
      <sheetName val="MoF_M2M"/>
      <sheetName val="MoF_M2D"/>
      <sheetName val="MoF_T2W"/>
      <sheetName val="MoF_T2A"/>
      <sheetName val="MoF_Aravali"/>
      <sheetName val="MoF_Maru"/>
      <sheetName val="MoF_WRTM"/>
      <sheetName val="MoF_WRTG"/>
      <sheetName val="MoF_PKTCL"/>
      <sheetName val="Tariff_CWR"/>
      <sheetName val="C_WR"/>
      <sheetName val="Tariff_RRW"/>
      <sheetName val="RR_W"/>
      <sheetName val="Tariff_SBR"/>
      <sheetName val="S_BR"/>
      <sheetName val="Tariff_NKTL "/>
      <sheetName val="NK_TL"/>
      <sheetName val="Tariff_ATRL"/>
      <sheetName val="AT_RL"/>
    </sheetNames>
    <sheetDataSet>
      <sheetData sheetId="0"/>
      <sheetData sheetId="1">
        <row r="1">
          <cell r="C1">
            <v>66.5</v>
          </cell>
        </row>
        <row r="27">
          <cell r="C27">
            <v>0.995</v>
          </cell>
        </row>
        <row r="28">
          <cell r="C28">
            <v>0.995</v>
          </cell>
        </row>
        <row r="35">
          <cell r="C35">
            <v>9.2999999999999999E-2</v>
          </cell>
        </row>
      </sheetData>
      <sheetData sheetId="2"/>
      <sheetData sheetId="3"/>
      <sheetData sheetId="4">
        <row r="51">
          <cell r="D51">
            <v>0.21341600000000002</v>
          </cell>
        </row>
        <row r="357">
          <cell r="C357">
            <v>1</v>
          </cell>
          <cell r="G357" t="str">
            <v>No</v>
          </cell>
        </row>
        <row r="358">
          <cell r="C358">
            <v>1</v>
          </cell>
          <cell r="G358" t="str">
            <v>No</v>
          </cell>
        </row>
        <row r="359">
          <cell r="C359">
            <v>1</v>
          </cell>
          <cell r="G359" t="str">
            <v>No</v>
          </cell>
        </row>
        <row r="360">
          <cell r="C360">
            <v>1</v>
          </cell>
          <cell r="G360" t="str">
            <v>No</v>
          </cell>
        </row>
        <row r="361">
          <cell r="C361">
            <v>0.74</v>
          </cell>
          <cell r="G361" t="str">
            <v>No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K7">
            <v>1968.7688214663315</v>
          </cell>
        </row>
      </sheetData>
      <sheetData sheetId="19"/>
      <sheetData sheetId="20">
        <row r="4">
          <cell r="B4">
            <v>135.34</v>
          </cell>
        </row>
      </sheetData>
      <sheetData sheetId="21">
        <row r="7">
          <cell r="N7">
            <v>2090.9565884739372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</sheetNames>
    <sheetDataSet>
      <sheetData sheetId="0" refreshError="1">
        <row r="20">
          <cell r="B20">
            <v>10.763999999999999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ing"/>
      <sheetName val="BS"/>
      <sheetName val="CF St - Direct"/>
      <sheetName val="PL"/>
      <sheetName val="SOCE - eq share capital"/>
      <sheetName val="SOCE - other equity"/>
      <sheetName val="Sh cap related"/>
      <sheetName val="Event after reporting"/>
      <sheetName val="Biological Assets"/>
      <sheetName val="Cash flow"/>
      <sheetName val="first time adoption"/>
      <sheetName val="Tangible"/>
      <sheetName val="Investment Property"/>
      <sheetName val="Goodwill"/>
      <sheetName val="Other Intangible"/>
      <sheetName val="Investment"/>
      <sheetName val="Sheet3"/>
      <sheetName val="Trade receivable"/>
      <sheetName val="Loans"/>
      <sheetName val="Other financial assets"/>
      <sheetName val="Taxes"/>
      <sheetName val="Other assets"/>
      <sheetName val="Inventories"/>
      <sheetName val="cash and bank balances"/>
      <sheetName val="Assets Held for Sale"/>
      <sheetName val="Equity share capital"/>
      <sheetName val="Equity share capital (cont)"/>
      <sheetName val="PSC"/>
      <sheetName val="5"/>
      <sheetName val="Non controlling interest"/>
      <sheetName val="Non current borrowings"/>
      <sheetName val="Non current borrowings (cont)"/>
      <sheetName val="Trade Payable"/>
      <sheetName val="21"/>
      <sheetName val="Other financial liabilities"/>
      <sheetName val="Provisions"/>
      <sheetName val="other liabilities"/>
      <sheetName val="Deferred tax"/>
      <sheetName val="current borrowings"/>
      <sheetName val="revenue from operations"/>
      <sheetName val="other income"/>
      <sheetName val="cost of materials"/>
      <sheetName val="employee benefit expense"/>
      <sheetName val="Defined benefit &amp; contribution"/>
      <sheetName val="Sheet1"/>
      <sheetName val="finance cost"/>
      <sheetName val="Depre"/>
      <sheetName val="other expense"/>
      <sheetName val="profit comp"/>
      <sheetName val="investment in associates"/>
      <sheetName val="investment in Joint Arrangment"/>
      <sheetName val="Discontinue Operations"/>
      <sheetName val="interest in subsidiaries &amp; NCI"/>
      <sheetName val="Earnings per share"/>
      <sheetName val="disposal of subsidiary"/>
      <sheetName val="Business Combination"/>
      <sheetName val="Financial Instrument Disclosure"/>
      <sheetName val="Fair Value"/>
      <sheetName val="Leasing disclosure"/>
      <sheetName val="Segment"/>
      <sheetName val="Assets given on operating lease"/>
      <sheetName val="Related party"/>
      <sheetName val="Sheet2"/>
      <sheetName val="Contingent &amp; com"/>
      <sheetName val="additional disclosure"/>
      <sheetName val="additional disc. to CFS"/>
      <sheetName val="joint operations"/>
      <sheetName val="Subsidiaries"/>
      <sheetName val="share based payments"/>
      <sheetName val="events after reporting period"/>
      <sheetName val="6 Invt Prop"/>
      <sheetName val="7"/>
      <sheetName val="00"/>
      <sheetName val="Invtpo"/>
      <sheetName val="12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84">
          <cell r="D84" t="str">
            <v>As At 31/03/17</v>
          </cell>
          <cell r="E84" t="str">
            <v>As At 31/03/16</v>
          </cell>
          <cell r="F84" t="str">
            <v>As At 01/04/15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flow revised"/>
      <sheetName val="cash flow"/>
      <sheetName val="BALSHEET"/>
      <sheetName val="Schedule1"/>
      <sheetName val="Schedule2"/>
      <sheetName val="Schedule3"/>
      <sheetName val="Schedule4"/>
      <sheetName val="Schedule5"/>
      <sheetName val="Schedule6"/>
      <sheetName val="Schedule7"/>
      <sheetName val="Schedule8"/>
      <sheetName val="GROUPING"/>
      <sheetName val="STOCK"/>
      <sheetName val="loan fund schedule"/>
      <sheetName val="Ma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1 BS"/>
      <sheetName val="2 PL"/>
      <sheetName val="Note 6 to 29"/>
      <sheetName val="Note 30 to 36"/>
      <sheetName val="TB- SEP'18"/>
      <sheetName val="TB-Mar-18"/>
      <sheetName val="Base File-Mar-18"/>
      <sheetName val="Accounting Policy"/>
      <sheetName val="Base File-Mar-17"/>
      <sheetName val="TB-Mar-17"/>
      <sheetName val="Master Grouping"/>
      <sheetName val="PL Aug'18 Vs Sep'18"/>
      <sheetName val="Q2 vs Q1"/>
      <sheetName val="Q2 vs Q1 Final"/>
      <sheetName val="Working Capital"/>
      <sheetName val="Reco with Earlier Version"/>
    </sheetNames>
    <sheetDataSet>
      <sheetData sheetId="0">
        <row r="2">
          <cell r="C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Sheet7"/>
      <sheetName val="Result PL"/>
      <sheetName val="Result BS"/>
      <sheetName val="1 BS"/>
      <sheetName val="2 PL"/>
      <sheetName val="3 CF"/>
      <sheetName val="CF Working"/>
      <sheetName val="Sheet2"/>
      <sheetName val="Note 6 to 29"/>
      <sheetName val="Note 30 to 36"/>
      <sheetName val="PL YTD Dec'18 Vs Nov'18"/>
      <sheetName val="TB-Mar-18"/>
      <sheetName val="Base File-Mar-18"/>
      <sheetName val="Accounting Policy"/>
      <sheetName val="Base File-Mar-17"/>
      <sheetName val="TB-Mar-17"/>
      <sheetName val="Master Grouping"/>
      <sheetName val="Q2 vs Q1"/>
      <sheetName val="Q2 vs Q1 Final"/>
      <sheetName val="Working Capital"/>
      <sheetName val="Reco with Earlier Version"/>
      <sheetName val="Add GL"/>
      <sheetName val="TB- Dec'18"/>
      <sheetName val="Cr Break-up"/>
      <sheetName val="Sheet4"/>
      <sheetName val="Sheet5"/>
      <sheetName val="Sheet6"/>
      <sheetName val="New GL"/>
      <sheetName val="Sheet9"/>
    </sheetNames>
    <sheetDataSet>
      <sheetData sheetId="0">
        <row r="2">
          <cell r="C2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 Addition"/>
      <sheetName val="Sheet2"/>
      <sheetName val="POLY"/>
      <sheetName val="DTY"/>
      <sheetName val="SPUN"/>
      <sheetName val="ADDITION UPTO JUN-05"/>
    </sheetNames>
    <sheetDataSet>
      <sheetData sheetId="0"/>
      <sheetData sheetId="1"/>
      <sheetData sheetId="2">
        <row r="9">
          <cell r="E9">
            <v>530000001975</v>
          </cell>
        </row>
        <row r="10">
          <cell r="E10">
            <v>620000000348</v>
          </cell>
        </row>
        <row r="12">
          <cell r="E12">
            <v>610000000938</v>
          </cell>
        </row>
        <row r="13">
          <cell r="E13">
            <v>610000000937</v>
          </cell>
        </row>
        <row r="14">
          <cell r="E14">
            <v>610000000903</v>
          </cell>
        </row>
        <row r="15">
          <cell r="E15">
            <v>610000000910</v>
          </cell>
        </row>
        <row r="16">
          <cell r="E16">
            <v>610000000911</v>
          </cell>
        </row>
        <row r="17">
          <cell r="E17">
            <v>610000000912</v>
          </cell>
        </row>
        <row r="18">
          <cell r="E18">
            <v>610000000913</v>
          </cell>
        </row>
        <row r="19">
          <cell r="E19">
            <v>610000000914</v>
          </cell>
        </row>
        <row r="20">
          <cell r="E20">
            <v>610000000915</v>
          </cell>
        </row>
        <row r="21">
          <cell r="E21">
            <v>610000000916</v>
          </cell>
        </row>
        <row r="22">
          <cell r="E22">
            <v>610000000917</v>
          </cell>
        </row>
        <row r="23">
          <cell r="E23">
            <v>610000000918</v>
          </cell>
        </row>
        <row r="24">
          <cell r="E24">
            <v>610000000919</v>
          </cell>
        </row>
        <row r="25">
          <cell r="E25">
            <v>610000000920</v>
          </cell>
        </row>
        <row r="26">
          <cell r="E26">
            <v>610000000921</v>
          </cell>
        </row>
        <row r="27">
          <cell r="E27">
            <v>610000000922</v>
          </cell>
        </row>
        <row r="28">
          <cell r="E28">
            <v>610000000923</v>
          </cell>
        </row>
        <row r="29">
          <cell r="E29">
            <v>610000000924</v>
          </cell>
        </row>
        <row r="30">
          <cell r="E30">
            <v>610000000941</v>
          </cell>
        </row>
        <row r="32">
          <cell r="E32">
            <v>600000001169</v>
          </cell>
        </row>
        <row r="33">
          <cell r="E33">
            <v>600000001251</v>
          </cell>
        </row>
        <row r="34">
          <cell r="E34">
            <v>600000001167</v>
          </cell>
        </row>
        <row r="35">
          <cell r="E35">
            <v>600000001168</v>
          </cell>
        </row>
        <row r="36">
          <cell r="E36">
            <v>600000001152</v>
          </cell>
        </row>
        <row r="37">
          <cell r="E37">
            <v>600000001217</v>
          </cell>
        </row>
        <row r="38">
          <cell r="E38">
            <v>600000001143</v>
          </cell>
        </row>
        <row r="39">
          <cell r="E39">
            <v>600000001166</v>
          </cell>
        </row>
        <row r="41">
          <cell r="E41">
            <v>510000001153</v>
          </cell>
        </row>
        <row r="42">
          <cell r="E42">
            <v>510000001094</v>
          </cell>
        </row>
        <row r="43">
          <cell r="E43">
            <v>510000001096</v>
          </cell>
        </row>
        <row r="47">
          <cell r="E47">
            <v>620000000350</v>
          </cell>
        </row>
        <row r="48">
          <cell r="E48">
            <v>530000001961</v>
          </cell>
        </row>
        <row r="49">
          <cell r="E49">
            <v>530000001976</v>
          </cell>
        </row>
        <row r="50">
          <cell r="E50">
            <v>530000001977</v>
          </cell>
        </row>
        <row r="51">
          <cell r="E51">
            <v>530000001968</v>
          </cell>
        </row>
        <row r="52">
          <cell r="E52">
            <v>530000001969</v>
          </cell>
        </row>
        <row r="53">
          <cell r="E53">
            <v>620000000339</v>
          </cell>
        </row>
        <row r="54">
          <cell r="E54">
            <v>620000000340</v>
          </cell>
        </row>
        <row r="55">
          <cell r="E55">
            <v>620000000351</v>
          </cell>
        </row>
        <row r="56">
          <cell r="E56">
            <v>530000001970</v>
          </cell>
        </row>
        <row r="57">
          <cell r="E57">
            <v>620000000343</v>
          </cell>
        </row>
        <row r="58">
          <cell r="E58">
            <v>530000001972</v>
          </cell>
        </row>
        <row r="59">
          <cell r="E59">
            <v>530000001973</v>
          </cell>
        </row>
        <row r="60">
          <cell r="E60">
            <v>530000001974</v>
          </cell>
        </row>
        <row r="61">
          <cell r="E61">
            <v>530000001966</v>
          </cell>
        </row>
        <row r="62">
          <cell r="E62">
            <v>530000001962</v>
          </cell>
        </row>
        <row r="63">
          <cell r="E63">
            <v>530000001963</v>
          </cell>
        </row>
        <row r="64">
          <cell r="E64">
            <v>620000000332</v>
          </cell>
        </row>
        <row r="65">
          <cell r="E65">
            <v>620000000330</v>
          </cell>
        </row>
        <row r="66">
          <cell r="E66">
            <v>530000001982</v>
          </cell>
        </row>
        <row r="67">
          <cell r="E67">
            <v>620000000347</v>
          </cell>
        </row>
        <row r="68">
          <cell r="E68">
            <v>620000000337</v>
          </cell>
        </row>
        <row r="69">
          <cell r="E69">
            <v>620000000338</v>
          </cell>
        </row>
        <row r="70">
          <cell r="E70">
            <v>530000001964</v>
          </cell>
        </row>
        <row r="71">
          <cell r="E71">
            <v>530000001965</v>
          </cell>
        </row>
        <row r="72">
          <cell r="E72">
            <v>620000000333</v>
          </cell>
        </row>
        <row r="73">
          <cell r="E73">
            <v>620000000334</v>
          </cell>
        </row>
        <row r="74">
          <cell r="E74">
            <v>620000000335</v>
          </cell>
        </row>
        <row r="75">
          <cell r="E75">
            <v>620000000336</v>
          </cell>
        </row>
        <row r="76">
          <cell r="E76">
            <v>620000000341</v>
          </cell>
        </row>
        <row r="77">
          <cell r="E77">
            <v>620000000342</v>
          </cell>
        </row>
        <row r="78">
          <cell r="E78">
            <v>620000000331</v>
          </cell>
        </row>
        <row r="80">
          <cell r="E80">
            <v>610000000962</v>
          </cell>
        </row>
        <row r="81">
          <cell r="E81">
            <v>610000000953</v>
          </cell>
        </row>
        <row r="82">
          <cell r="E82">
            <v>610000000986</v>
          </cell>
        </row>
        <row r="83">
          <cell r="E83">
            <v>610000000987</v>
          </cell>
        </row>
        <row r="84">
          <cell r="E84">
            <v>610000000946</v>
          </cell>
        </row>
        <row r="85">
          <cell r="E85">
            <v>610000000961</v>
          </cell>
        </row>
        <row r="86">
          <cell r="E86">
            <v>610000000989</v>
          </cell>
        </row>
        <row r="87">
          <cell r="E87">
            <v>610000000943</v>
          </cell>
        </row>
        <row r="88">
          <cell r="E88">
            <v>610000000954</v>
          </cell>
        </row>
        <row r="89">
          <cell r="E89">
            <v>610000000939</v>
          </cell>
        </row>
        <row r="90">
          <cell r="E90">
            <v>610000000971</v>
          </cell>
        </row>
        <row r="91">
          <cell r="E91">
            <v>610000000950</v>
          </cell>
        </row>
        <row r="92">
          <cell r="E92">
            <v>610000000949</v>
          </cell>
        </row>
        <row r="93">
          <cell r="E93">
            <v>610000000952</v>
          </cell>
        </row>
        <row r="94">
          <cell r="E94">
            <v>610000000958</v>
          </cell>
        </row>
        <row r="95">
          <cell r="E95">
            <v>610000000959</v>
          </cell>
        </row>
        <row r="96">
          <cell r="E96">
            <v>610000000942</v>
          </cell>
        </row>
        <row r="97">
          <cell r="E97">
            <v>610000000988</v>
          </cell>
        </row>
        <row r="98">
          <cell r="E98">
            <v>610000000981</v>
          </cell>
        </row>
        <row r="99">
          <cell r="E99">
            <v>610000000983</v>
          </cell>
        </row>
        <row r="100">
          <cell r="E100">
            <v>610000000984</v>
          </cell>
        </row>
        <row r="101">
          <cell r="E101">
            <v>610000000955</v>
          </cell>
        </row>
        <row r="102">
          <cell r="E102">
            <v>610000000957</v>
          </cell>
        </row>
        <row r="103">
          <cell r="E103">
            <v>610000000964</v>
          </cell>
        </row>
        <row r="104">
          <cell r="E104">
            <v>610000000982</v>
          </cell>
        </row>
        <row r="105">
          <cell r="E105">
            <v>610000000963</v>
          </cell>
        </row>
        <row r="106">
          <cell r="E106">
            <v>610000000948</v>
          </cell>
        </row>
        <row r="107">
          <cell r="E107">
            <v>610000000966</v>
          </cell>
        </row>
        <row r="108">
          <cell r="E108">
            <v>610000000960</v>
          </cell>
        </row>
        <row r="109">
          <cell r="E109">
            <v>610000000977</v>
          </cell>
        </row>
        <row r="110">
          <cell r="E110">
            <v>610000000951</v>
          </cell>
        </row>
        <row r="111">
          <cell r="E111">
            <v>610000000973</v>
          </cell>
        </row>
        <row r="112">
          <cell r="E112">
            <v>610000000974</v>
          </cell>
        </row>
        <row r="113">
          <cell r="E113">
            <v>610000000978</v>
          </cell>
        </row>
        <row r="114">
          <cell r="E114">
            <v>610000000947</v>
          </cell>
        </row>
        <row r="116">
          <cell r="E116">
            <v>600000001246</v>
          </cell>
        </row>
        <row r="117">
          <cell r="E117">
            <v>600000001247</v>
          </cell>
        </row>
        <row r="118">
          <cell r="E118">
            <v>600000001248</v>
          </cell>
        </row>
        <row r="119">
          <cell r="E119">
            <v>600000001249</v>
          </cell>
        </row>
        <row r="120">
          <cell r="E120">
            <v>600000001230</v>
          </cell>
        </row>
        <row r="121">
          <cell r="E121">
            <v>600000001202</v>
          </cell>
        </row>
        <row r="122">
          <cell r="E122">
            <v>600000001203</v>
          </cell>
        </row>
        <row r="123">
          <cell r="E123">
            <v>600000001207</v>
          </cell>
        </row>
        <row r="124">
          <cell r="E124">
            <v>600000001210</v>
          </cell>
        </row>
        <row r="125">
          <cell r="E125">
            <v>600000001213</v>
          </cell>
        </row>
        <row r="126">
          <cell r="E126">
            <v>600000001214</v>
          </cell>
        </row>
        <row r="127">
          <cell r="E127">
            <v>600000001185</v>
          </cell>
        </row>
        <row r="128">
          <cell r="E128">
            <v>600000001186</v>
          </cell>
        </row>
        <row r="129">
          <cell r="E129">
            <v>600000001200</v>
          </cell>
        </row>
        <row r="130">
          <cell r="E130">
            <v>600000001192</v>
          </cell>
        </row>
        <row r="131">
          <cell r="E131">
            <v>600000001193</v>
          </cell>
        </row>
        <row r="132">
          <cell r="E132">
            <v>600000001199</v>
          </cell>
        </row>
        <row r="133">
          <cell r="E133">
            <v>600000001187</v>
          </cell>
        </row>
        <row r="134">
          <cell r="E134">
            <v>600000001212</v>
          </cell>
        </row>
        <row r="135">
          <cell r="E135">
            <v>600000001235</v>
          </cell>
        </row>
        <row r="136">
          <cell r="E136">
            <v>600000001232</v>
          </cell>
        </row>
        <row r="137">
          <cell r="E137">
            <v>600000001201</v>
          </cell>
        </row>
        <row r="138">
          <cell r="E138">
            <v>600000001206</v>
          </cell>
        </row>
        <row r="139">
          <cell r="E139">
            <v>600000001208</v>
          </cell>
        </row>
        <row r="140">
          <cell r="E140">
            <v>600000001209</v>
          </cell>
        </row>
        <row r="141">
          <cell r="E141">
            <v>600000001234</v>
          </cell>
        </row>
        <row r="142">
          <cell r="E142">
            <v>600000001194</v>
          </cell>
        </row>
        <row r="143">
          <cell r="E143">
            <v>600000001195</v>
          </cell>
        </row>
        <row r="144">
          <cell r="E144">
            <v>600000001196</v>
          </cell>
        </row>
        <row r="145">
          <cell r="E145">
            <v>600000001220</v>
          </cell>
        </row>
        <row r="146">
          <cell r="E146">
            <v>600000001211</v>
          </cell>
        </row>
        <row r="147">
          <cell r="E147">
            <v>600000001198</v>
          </cell>
        </row>
        <row r="148">
          <cell r="E148">
            <v>600000001197</v>
          </cell>
        </row>
        <row r="149">
          <cell r="E149">
            <v>600000001204</v>
          </cell>
        </row>
        <row r="150">
          <cell r="E150">
            <v>600000001205</v>
          </cell>
        </row>
        <row r="151">
          <cell r="E151">
            <v>600000001218</v>
          </cell>
        </row>
        <row r="152">
          <cell r="E152">
            <v>600000001219</v>
          </cell>
        </row>
        <row r="153">
          <cell r="E153">
            <v>600000001190</v>
          </cell>
        </row>
        <row r="154">
          <cell r="E154">
            <v>600000001191</v>
          </cell>
        </row>
        <row r="155">
          <cell r="E155">
            <v>600000001245</v>
          </cell>
        </row>
        <row r="156">
          <cell r="E156">
            <v>600000001228</v>
          </cell>
        </row>
        <row r="157">
          <cell r="E157">
            <v>600000001229</v>
          </cell>
        </row>
        <row r="158">
          <cell r="E158">
            <v>600000001233</v>
          </cell>
        </row>
        <row r="159">
          <cell r="E159">
            <v>600000001189</v>
          </cell>
        </row>
        <row r="161">
          <cell r="E161">
            <v>510000001174</v>
          </cell>
        </row>
        <row r="162">
          <cell r="E162">
            <v>510000001131</v>
          </cell>
        </row>
        <row r="163">
          <cell r="E163">
            <v>510000001160</v>
          </cell>
        </row>
        <row r="164">
          <cell r="E164">
            <v>510000001140</v>
          </cell>
        </row>
        <row r="165">
          <cell r="E165">
            <v>510000001141</v>
          </cell>
        </row>
        <row r="166">
          <cell r="E166">
            <v>510000001143</v>
          </cell>
        </row>
        <row r="167">
          <cell r="E167">
            <v>510000001144</v>
          </cell>
        </row>
        <row r="168">
          <cell r="E168">
            <v>510000001124</v>
          </cell>
        </row>
        <row r="169">
          <cell r="E169">
            <v>510000001125</v>
          </cell>
        </row>
        <row r="170">
          <cell r="E170">
            <v>510000001126</v>
          </cell>
        </row>
        <row r="171">
          <cell r="E171">
            <v>510000001150</v>
          </cell>
        </row>
        <row r="172">
          <cell r="E172">
            <v>510000001151</v>
          </cell>
        </row>
        <row r="173">
          <cell r="E173">
            <v>510000001135</v>
          </cell>
        </row>
        <row r="174">
          <cell r="E174">
            <v>510000001136</v>
          </cell>
        </row>
        <row r="175">
          <cell r="E175">
            <v>510000001132</v>
          </cell>
        </row>
        <row r="176">
          <cell r="E176">
            <v>510000001130</v>
          </cell>
        </row>
        <row r="177">
          <cell r="E177">
            <v>510000001163</v>
          </cell>
        </row>
        <row r="178">
          <cell r="E178">
            <v>510000001164</v>
          </cell>
        </row>
        <row r="179">
          <cell r="E179">
            <v>510000001165</v>
          </cell>
        </row>
        <row r="180">
          <cell r="E180">
            <v>510000001166</v>
          </cell>
        </row>
        <row r="181">
          <cell r="E181">
            <v>510000001167</v>
          </cell>
        </row>
        <row r="182">
          <cell r="E182">
            <v>510000001168</v>
          </cell>
        </row>
        <row r="183">
          <cell r="E183">
            <v>510000001169</v>
          </cell>
        </row>
        <row r="184">
          <cell r="E184">
            <v>510000001170</v>
          </cell>
        </row>
        <row r="185">
          <cell r="E185">
            <v>510000001142</v>
          </cell>
        </row>
        <row r="186">
          <cell r="E186">
            <v>510000001158</v>
          </cell>
        </row>
        <row r="187">
          <cell r="E187">
            <v>510000001159</v>
          </cell>
        </row>
        <row r="188">
          <cell r="E188">
            <v>510000001133</v>
          </cell>
        </row>
        <row r="189">
          <cell r="E189">
            <v>510000001134</v>
          </cell>
        </row>
        <row r="190">
          <cell r="E190">
            <v>510000001137</v>
          </cell>
        </row>
        <row r="191">
          <cell r="E191">
            <v>510000001145</v>
          </cell>
        </row>
        <row r="192">
          <cell r="E192">
            <v>510000001146</v>
          </cell>
        </row>
        <row r="193">
          <cell r="E193">
            <v>510000001147</v>
          </cell>
        </row>
        <row r="194">
          <cell r="E194">
            <v>510000001127</v>
          </cell>
        </row>
        <row r="195">
          <cell r="E195">
            <v>510000001128</v>
          </cell>
        </row>
        <row r="196">
          <cell r="E196">
            <v>510000001129</v>
          </cell>
        </row>
        <row r="197">
          <cell r="E197">
            <v>510000001172</v>
          </cell>
        </row>
        <row r="198">
          <cell r="E198">
            <v>510000001173</v>
          </cell>
        </row>
        <row r="199">
          <cell r="E199">
            <v>510000001154</v>
          </cell>
        </row>
        <row r="200">
          <cell r="E200">
            <v>510000001155</v>
          </cell>
        </row>
        <row r="201">
          <cell r="E201">
            <v>510000001156</v>
          </cell>
        </row>
        <row r="202">
          <cell r="E202">
            <v>510000001152</v>
          </cell>
        </row>
        <row r="203">
          <cell r="E203">
            <v>510000001148</v>
          </cell>
        </row>
        <row r="204">
          <cell r="E204">
            <v>510000001117</v>
          </cell>
        </row>
        <row r="205">
          <cell r="E205">
            <v>510000001118</v>
          </cell>
        </row>
        <row r="206">
          <cell r="E206">
            <v>510000001119</v>
          </cell>
        </row>
        <row r="207">
          <cell r="E207">
            <v>510000001120</v>
          </cell>
        </row>
        <row r="208">
          <cell r="E208">
            <v>510000001121</v>
          </cell>
        </row>
        <row r="209">
          <cell r="E209">
            <v>510000001122</v>
          </cell>
        </row>
        <row r="210">
          <cell r="E210">
            <v>510000001123</v>
          </cell>
        </row>
      </sheetData>
      <sheetData sheetId="3"/>
      <sheetData sheetId="4"/>
      <sheetData sheetId="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f_dereg_impact"/>
      <sheetName val="Sing_margins"/>
      <sheetName val="Domestic_premium"/>
      <sheetName val="intl_margins"/>
      <sheetName val="import_duties"/>
      <sheetName val="Sing_margins_monthly"/>
      <sheetName val="Sing_op_rate"/>
      <sheetName val="Asia_sup_dem"/>
      <sheetName val="GDP forecasts"/>
      <sheetName val="cap_add_Asia"/>
      <sheetName val="India_sup_dem"/>
      <sheetName val="India_dem"/>
      <sheetName val="cap_add_India"/>
      <sheetName val="dom_margin"/>
      <sheetName val="imp_duty_cons"/>
      <sheetName val="RO_eco"/>
      <sheetName val="local_intl_diff_price"/>
      <sheetName val="upside"/>
      <sheetName val="BP_sens"/>
      <sheetName val="HP_sens"/>
      <sheetName val="RPL_sens"/>
      <sheetName val="ref_bal_As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C4" t="str">
            <v>End-2000</v>
          </cell>
          <cell r="G4" t="str">
            <v>Capacity additions (b/d)</v>
          </cell>
        </row>
        <row r="5">
          <cell r="C5" t="str">
            <v>capacity</v>
          </cell>
          <cell r="E5">
            <v>1996</v>
          </cell>
          <cell r="F5">
            <v>1997</v>
          </cell>
          <cell r="G5">
            <v>1998</v>
          </cell>
          <cell r="H5">
            <v>1999</v>
          </cell>
          <cell r="I5">
            <v>2000</v>
          </cell>
          <cell r="J5" t="str">
            <v>2001E</v>
          </cell>
        </row>
        <row r="6">
          <cell r="A6" t="str">
            <v>Australia</v>
          </cell>
          <cell r="C6">
            <v>837000</v>
          </cell>
          <cell r="E6">
            <v>20000</v>
          </cell>
          <cell r="F6">
            <v>0</v>
          </cell>
          <cell r="G6">
            <v>27000</v>
          </cell>
          <cell r="H6">
            <v>0</v>
          </cell>
          <cell r="I6">
            <v>0</v>
          </cell>
          <cell r="J6">
            <v>19000</v>
          </cell>
        </row>
        <row r="7">
          <cell r="A7" t="str">
            <v>Bangladesh</v>
          </cell>
          <cell r="C7">
            <v>31000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A8" t="str">
            <v>Brunei</v>
          </cell>
          <cell r="C8">
            <v>10000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China (a)</v>
          </cell>
          <cell r="C9">
            <v>4543150</v>
          </cell>
          <cell r="E9">
            <v>70000</v>
          </cell>
          <cell r="F9">
            <v>197900</v>
          </cell>
          <cell r="G9">
            <v>163500</v>
          </cell>
          <cell r="H9">
            <v>180000</v>
          </cell>
          <cell r="I9">
            <v>530335.02774394315</v>
          </cell>
          <cell r="J9">
            <v>131062.28177019887</v>
          </cell>
        </row>
        <row r="10">
          <cell r="A10" t="str">
            <v>India</v>
          </cell>
          <cell r="C10">
            <v>2419400</v>
          </cell>
          <cell r="E10">
            <v>83000</v>
          </cell>
          <cell r="F10">
            <v>20000</v>
          </cell>
          <cell r="G10">
            <v>78560</v>
          </cell>
          <cell r="H10">
            <v>438140</v>
          </cell>
          <cell r="I10">
            <v>582160</v>
          </cell>
          <cell r="J10">
            <v>34263</v>
          </cell>
        </row>
        <row r="11">
          <cell r="A11" t="str">
            <v>Indonesia</v>
          </cell>
          <cell r="C11">
            <v>1113420</v>
          </cell>
          <cell r="E11">
            <v>0</v>
          </cell>
          <cell r="F11">
            <v>20000</v>
          </cell>
          <cell r="G11">
            <v>0</v>
          </cell>
          <cell r="H11">
            <v>48000</v>
          </cell>
          <cell r="I11">
            <v>0</v>
          </cell>
          <cell r="J11">
            <v>0</v>
          </cell>
        </row>
        <row r="12">
          <cell r="A12" t="str">
            <v>Japan</v>
          </cell>
          <cell r="C12">
            <v>5273610</v>
          </cell>
          <cell r="E12">
            <v>0</v>
          </cell>
          <cell r="F12">
            <v>53000</v>
          </cell>
          <cell r="G12">
            <v>92000</v>
          </cell>
          <cell r="H12">
            <v>-77000</v>
          </cell>
          <cell r="I12">
            <v>-90000</v>
          </cell>
          <cell r="J12">
            <v>-331000</v>
          </cell>
        </row>
        <row r="13">
          <cell r="A13" t="str">
            <v>Malaysia</v>
          </cell>
          <cell r="C13">
            <v>603500</v>
          </cell>
          <cell r="E13">
            <v>0</v>
          </cell>
          <cell r="F13">
            <v>0</v>
          </cell>
          <cell r="G13">
            <v>100000</v>
          </cell>
          <cell r="H13">
            <v>50000</v>
          </cell>
          <cell r="I13">
            <v>63500</v>
          </cell>
          <cell r="J13">
            <v>0</v>
          </cell>
        </row>
        <row r="14">
          <cell r="A14" t="str">
            <v>Myanmar</v>
          </cell>
          <cell r="C14">
            <v>32000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</row>
        <row r="15">
          <cell r="A15" t="str">
            <v>New Zealand</v>
          </cell>
          <cell r="C15">
            <v>110000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A16" t="str">
            <v>North Korea</v>
          </cell>
          <cell r="C16">
            <v>70000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A17" t="str">
            <v>Pakistan</v>
          </cell>
          <cell r="C17">
            <v>143000</v>
          </cell>
          <cell r="E17">
            <v>0</v>
          </cell>
          <cell r="F17">
            <v>0</v>
          </cell>
          <cell r="G17">
            <v>0</v>
          </cell>
          <cell r="H17">
            <v>4500</v>
          </cell>
          <cell r="I17">
            <v>0</v>
          </cell>
          <cell r="J17">
            <v>100000</v>
          </cell>
        </row>
        <row r="18">
          <cell r="A18" t="str">
            <v>Papua New Guinea</v>
          </cell>
          <cell r="C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A19" t="str">
            <v>Philippines</v>
          </cell>
          <cell r="C19">
            <v>419000</v>
          </cell>
          <cell r="E19">
            <v>10000</v>
          </cell>
          <cell r="F19">
            <v>0</v>
          </cell>
          <cell r="G19">
            <v>15000</v>
          </cell>
          <cell r="H19">
            <v>0</v>
          </cell>
          <cell r="I19">
            <v>0</v>
          </cell>
          <cell r="J19">
            <v>0</v>
          </cell>
        </row>
        <row r="20">
          <cell r="A20" t="str">
            <v>Singapore</v>
          </cell>
          <cell r="C20">
            <v>1375000</v>
          </cell>
          <cell r="E20">
            <v>60000</v>
          </cell>
          <cell r="F20">
            <v>20000</v>
          </cell>
          <cell r="G20">
            <v>0</v>
          </cell>
          <cell r="H20">
            <v>45000</v>
          </cell>
          <cell r="I20">
            <v>70000</v>
          </cell>
          <cell r="J20">
            <v>0</v>
          </cell>
        </row>
        <row r="21">
          <cell r="A21" t="str">
            <v>South Korea</v>
          </cell>
          <cell r="C21">
            <v>2590000</v>
          </cell>
          <cell r="E21">
            <v>620000</v>
          </cell>
          <cell r="F21">
            <v>40000</v>
          </cell>
          <cell r="G21">
            <v>30000</v>
          </cell>
          <cell r="H21">
            <v>0</v>
          </cell>
          <cell r="I21">
            <v>0</v>
          </cell>
          <cell r="J21">
            <v>0</v>
          </cell>
        </row>
        <row r="22">
          <cell r="A22" t="str">
            <v>Sri Lanka</v>
          </cell>
          <cell r="C22">
            <v>50000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</row>
        <row r="23">
          <cell r="A23" t="str">
            <v>Taiwan</v>
          </cell>
          <cell r="C23">
            <v>920000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150000</v>
          </cell>
          <cell r="J23">
            <v>37500</v>
          </cell>
        </row>
        <row r="24">
          <cell r="A24" t="str">
            <v>Thailand</v>
          </cell>
          <cell r="C24">
            <v>882500</v>
          </cell>
          <cell r="E24">
            <v>422000</v>
          </cell>
          <cell r="F24">
            <v>0</v>
          </cell>
          <cell r="G24">
            <v>0</v>
          </cell>
          <cell r="H24">
            <v>30000</v>
          </cell>
          <cell r="I24">
            <v>37500</v>
          </cell>
          <cell r="J24">
            <v>47500</v>
          </cell>
        </row>
        <row r="25">
          <cell r="A25" t="str">
            <v>Vietnam</v>
          </cell>
          <cell r="C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A26" t="str">
            <v>Capacity creep (1% p.a.)</v>
          </cell>
          <cell r="C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214225.80000000002</v>
          </cell>
        </row>
        <row r="27">
          <cell r="A27" t="str">
            <v>Total</v>
          </cell>
          <cell r="C27">
            <v>21422580</v>
          </cell>
          <cell r="E27">
            <v>1285000</v>
          </cell>
          <cell r="F27">
            <v>350900</v>
          </cell>
          <cell r="G27">
            <v>506060</v>
          </cell>
          <cell r="H27">
            <v>718640</v>
          </cell>
          <cell r="I27">
            <v>1343495.027743943</v>
          </cell>
          <cell r="J27">
            <v>252551.08177019889</v>
          </cell>
        </row>
        <row r="29">
          <cell r="A29" t="str">
            <v>Cumulative capacity</v>
          </cell>
          <cell r="E29">
            <v>19147220</v>
          </cell>
          <cell r="F29">
            <v>19498120</v>
          </cell>
          <cell r="G29">
            <v>20004180</v>
          </cell>
          <cell r="H29">
            <v>20722820</v>
          </cell>
          <cell r="I29">
            <v>21422580</v>
          </cell>
          <cell r="J29">
            <v>21544068.800000001</v>
          </cell>
        </row>
        <row r="30">
          <cell r="A30" t="str">
            <v>Average capacity</v>
          </cell>
          <cell r="E30">
            <v>18504720</v>
          </cell>
          <cell r="F30">
            <v>19322670</v>
          </cell>
          <cell r="G30">
            <v>19751150</v>
          </cell>
          <cell r="H30">
            <v>20363500</v>
          </cell>
          <cell r="I30">
            <v>21072700</v>
          </cell>
          <cell r="J30">
            <v>21483324.399999999</v>
          </cell>
        </row>
        <row r="31">
          <cell r="A31" t="str">
            <v>Average capacity growth rate (%)</v>
          </cell>
          <cell r="F31">
            <v>1.8326420232284368</v>
          </cell>
          <cell r="G31">
            <v>2.5954297132236404</v>
          </cell>
          <cell r="H31">
            <v>3.5924491781217816</v>
          </cell>
          <cell r="I31">
            <v>3.3767604988124145</v>
          </cell>
          <cell r="J31">
            <v>0.56710629625376097</v>
          </cell>
        </row>
        <row r="33">
          <cell r="A33" t="str">
            <v>Demand (IEA)</v>
          </cell>
        </row>
        <row r="34">
          <cell r="A34" t="str">
            <v>Demand, 3.5% growth per annum</v>
          </cell>
          <cell r="E34">
            <v>18930000</v>
          </cell>
          <cell r="F34">
            <v>19780000</v>
          </cell>
          <cell r="G34">
            <v>19350000</v>
          </cell>
          <cell r="H34">
            <v>20160000.000000004</v>
          </cell>
          <cell r="I34">
            <v>20640000</v>
          </cell>
          <cell r="J34">
            <v>21362400</v>
          </cell>
        </row>
        <row r="35">
          <cell r="A35" t="str">
            <v>Demand, 3.0% growth per annum</v>
          </cell>
          <cell r="E35">
            <v>18930000</v>
          </cell>
          <cell r="F35">
            <v>19780000</v>
          </cell>
          <cell r="G35">
            <v>19350000</v>
          </cell>
          <cell r="H35">
            <v>20160000.000000004</v>
          </cell>
          <cell r="I35">
            <v>20640000</v>
          </cell>
          <cell r="J35">
            <v>21259200</v>
          </cell>
        </row>
        <row r="36">
          <cell r="A36" t="str">
            <v>Demand, 2.5% growth per annum</v>
          </cell>
          <cell r="E36">
            <v>18930000</v>
          </cell>
          <cell r="F36">
            <v>19780000</v>
          </cell>
          <cell r="G36">
            <v>19350000</v>
          </cell>
          <cell r="H36">
            <v>20160000.000000004</v>
          </cell>
          <cell r="I36">
            <v>20640000</v>
          </cell>
          <cell r="J36">
            <v>21156000</v>
          </cell>
        </row>
        <row r="38">
          <cell r="A38" t="str">
            <v>Regional (deficit)/surplus</v>
          </cell>
        </row>
        <row r="39">
          <cell r="A39" t="str">
            <v>At 3.5% demand growth</v>
          </cell>
          <cell r="F39">
            <v>-457330</v>
          </cell>
          <cell r="G39">
            <v>401150</v>
          </cell>
          <cell r="H39">
            <v>203499.99999999627</v>
          </cell>
          <cell r="I39">
            <v>432700</v>
          </cell>
          <cell r="J39">
            <v>120924.39999999851</v>
          </cell>
        </row>
        <row r="40">
          <cell r="A40" t="str">
            <v>At 3.0% demand growth</v>
          </cell>
          <cell r="E40">
            <v>-425280</v>
          </cell>
          <cell r="F40">
            <v>-457330</v>
          </cell>
          <cell r="G40">
            <v>401150</v>
          </cell>
          <cell r="H40">
            <v>203499.99999999627</v>
          </cell>
          <cell r="I40">
            <v>432700</v>
          </cell>
          <cell r="J40">
            <v>224124.39999999851</v>
          </cell>
        </row>
        <row r="41">
          <cell r="A41" t="str">
            <v>At 2.5% demand growth</v>
          </cell>
          <cell r="F41">
            <v>-457330</v>
          </cell>
          <cell r="G41">
            <v>401150</v>
          </cell>
          <cell r="H41">
            <v>203499.99999999627</v>
          </cell>
          <cell r="I41">
            <v>432700</v>
          </cell>
          <cell r="J41">
            <v>327324.39999999851</v>
          </cell>
        </row>
        <row r="43">
          <cell r="A43" t="str">
            <v>(a) Effective capacity addition from 2000 - 2003E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, BS, CF, DCF"/>
      <sheetName val="SML"/>
      <sheetName val="fins"/>
      <sheetName val="Sheet2"/>
      <sheetName val="EV-EBITDA"/>
      <sheetName val="quarterly"/>
      <sheetName val="Depreciation"/>
      <sheetName val="CRS MAIN"/>
      <sheetName val="Title"/>
      <sheetName val="Groups"/>
    </sheetNames>
    <sheetDataSet>
      <sheetData sheetId="0" refreshError="1">
        <row r="1">
          <cell r="A1" t="str">
            <v>Swaraj Mazda</v>
          </cell>
          <cell r="B1">
            <v>37760.627762847223</v>
          </cell>
        </row>
        <row r="54">
          <cell r="C54">
            <v>0</v>
          </cell>
          <cell r="D54">
            <v>0</v>
          </cell>
          <cell r="E54">
            <v>0</v>
          </cell>
          <cell r="H54">
            <v>68.218999999999994</v>
          </cell>
          <cell r="I54">
            <v>107.714</v>
          </cell>
          <cell r="J54">
            <v>50.953000000000003</v>
          </cell>
          <cell r="K54">
            <v>92.513000000000005</v>
          </cell>
          <cell r="L54">
            <v>92.513000000000005</v>
          </cell>
        </row>
        <row r="55"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H56">
            <v>266.66500000000002</v>
          </cell>
          <cell r="I56">
            <v>446.17099999999999</v>
          </cell>
          <cell r="J56">
            <v>596.01</v>
          </cell>
          <cell r="K56">
            <v>638.60699999999997</v>
          </cell>
          <cell r="L56">
            <v>639.62589041095885</v>
          </cell>
        </row>
        <row r="57">
          <cell r="C57">
            <v>0</v>
          </cell>
          <cell r="D57">
            <v>0</v>
          </cell>
          <cell r="E57">
            <v>0</v>
          </cell>
          <cell r="H57">
            <v>411.99400000000003</v>
          </cell>
          <cell r="I57">
            <v>310.88200000000001</v>
          </cell>
          <cell r="J57">
            <v>442.584</v>
          </cell>
          <cell r="K57">
            <v>465.23200000000003</v>
          </cell>
          <cell r="L57">
            <v>523.33027397260275</v>
          </cell>
        </row>
        <row r="58">
          <cell r="C58">
            <v>0</v>
          </cell>
          <cell r="D58">
            <v>0</v>
          </cell>
          <cell r="E58">
            <v>0</v>
          </cell>
          <cell r="H58">
            <v>109.364</v>
          </cell>
          <cell r="I58">
            <v>101.306</v>
          </cell>
          <cell r="J58">
            <v>140.43200000000002</v>
          </cell>
          <cell r="K58">
            <v>148.04899999999998</v>
          </cell>
          <cell r="L58">
            <v>162.85390000000001</v>
          </cell>
        </row>
        <row r="59">
          <cell r="C59" t="str">
            <v>-</v>
          </cell>
          <cell r="D59" t="str">
            <v>-</v>
          </cell>
          <cell r="E59" t="str">
            <v>-</v>
          </cell>
          <cell r="F59" t="str">
            <v>-</v>
          </cell>
          <cell r="G59" t="str">
            <v>-</v>
          </cell>
          <cell r="H59" t="str">
            <v>-</v>
          </cell>
          <cell r="I59" t="str">
            <v>-</v>
          </cell>
          <cell r="J59" t="str">
            <v>-</v>
          </cell>
          <cell r="K59" t="str">
            <v>-</v>
          </cell>
          <cell r="L59" t="str">
            <v>-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856.24200000000008</v>
          </cell>
          <cell r="I60">
            <v>966.07300000000009</v>
          </cell>
          <cell r="J60">
            <v>1229.979</v>
          </cell>
          <cell r="K60">
            <v>1344.4010000000001</v>
          </cell>
          <cell r="L60">
            <v>1418.3230643835618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250.119</v>
          </cell>
          <cell r="I62">
            <v>253.75799999999998</v>
          </cell>
          <cell r="J62">
            <v>290.92899999999997</v>
          </cell>
          <cell r="K62">
            <v>317.50299999999999</v>
          </cell>
          <cell r="L62">
            <v>321.51284999999996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-124</v>
          </cell>
          <cell r="I63">
            <v>-137</v>
          </cell>
          <cell r="J63">
            <v>-152</v>
          </cell>
          <cell r="K63">
            <v>-167</v>
          </cell>
          <cell r="L63">
            <v>-182.96923710999999</v>
          </cell>
        </row>
        <row r="64">
          <cell r="C64" t="str">
            <v>-</v>
          </cell>
          <cell r="D64" t="str">
            <v>-</v>
          </cell>
          <cell r="E64" t="str">
            <v>-</v>
          </cell>
          <cell r="F64" t="str">
            <v>-</v>
          </cell>
          <cell r="G64" t="str">
            <v>-</v>
          </cell>
          <cell r="H64" t="str">
            <v>-</v>
          </cell>
          <cell r="I64" t="str">
            <v>-</v>
          </cell>
          <cell r="J64" t="str">
            <v>-</v>
          </cell>
          <cell r="K64" t="str">
            <v>-</v>
          </cell>
          <cell r="L64" t="str">
            <v>-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126.119</v>
          </cell>
          <cell r="I65">
            <v>116.75799999999998</v>
          </cell>
          <cell r="J65">
            <v>138.92899999999997</v>
          </cell>
          <cell r="K65">
            <v>150.50299999999999</v>
          </cell>
          <cell r="L65">
            <v>138.54361288999996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5.0860000000000003</v>
          </cell>
          <cell r="I68">
            <v>8.9320000000000004</v>
          </cell>
          <cell r="J68">
            <v>10.631</v>
          </cell>
          <cell r="K68">
            <v>19.298000000000002</v>
          </cell>
          <cell r="L68">
            <v>20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 t="str">
            <v>-</v>
          </cell>
          <cell r="D71" t="str">
            <v>-</v>
          </cell>
          <cell r="E71" t="str">
            <v>-</v>
          </cell>
          <cell r="F71" t="str">
            <v>-</v>
          </cell>
          <cell r="G71" t="str">
            <v>-</v>
          </cell>
          <cell r="H71" t="str">
            <v>-</v>
          </cell>
          <cell r="I71" t="str">
            <v>-</v>
          </cell>
          <cell r="J71" t="str">
            <v>-</v>
          </cell>
          <cell r="K71" t="str">
            <v>-</v>
          </cell>
          <cell r="L71" t="str">
            <v>-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987.44700000000012</v>
          </cell>
          <cell r="I72">
            <v>1091.7630000000001</v>
          </cell>
          <cell r="J72">
            <v>1379.539</v>
          </cell>
          <cell r="K72">
            <v>1514.202</v>
          </cell>
          <cell r="L72">
            <v>1576.8666772735619</v>
          </cell>
        </row>
        <row r="73">
          <cell r="C73" t="str">
            <v>=</v>
          </cell>
          <cell r="D73" t="str">
            <v>=</v>
          </cell>
          <cell r="E73" t="str">
            <v>=</v>
          </cell>
          <cell r="F73" t="str">
            <v>=</v>
          </cell>
          <cell r="G73" t="str">
            <v>=</v>
          </cell>
          <cell r="H73" t="str">
            <v>=</v>
          </cell>
          <cell r="I73" t="str">
            <v>=</v>
          </cell>
          <cell r="J73" t="str">
            <v>=</v>
          </cell>
          <cell r="K73" t="str">
            <v>=</v>
          </cell>
          <cell r="L73" t="str">
            <v>=</v>
          </cell>
        </row>
        <row r="75">
          <cell r="C75">
            <v>0</v>
          </cell>
          <cell r="D75">
            <v>0</v>
          </cell>
          <cell r="E75">
            <v>0</v>
          </cell>
          <cell r="H75">
            <v>289.471</v>
          </cell>
          <cell r="I75">
            <v>259.63600000000002</v>
          </cell>
          <cell r="J75">
            <v>270.02400000000006</v>
          </cell>
          <cell r="K75">
            <v>345.91499999999996</v>
          </cell>
          <cell r="L75">
            <v>292.66499999999996</v>
          </cell>
        </row>
        <row r="76">
          <cell r="C76">
            <v>0</v>
          </cell>
          <cell r="D76">
            <v>0</v>
          </cell>
          <cell r="E76">
            <v>0</v>
          </cell>
          <cell r="H76">
            <v>212.87200000000001</v>
          </cell>
          <cell r="I76">
            <v>348.26900000000001</v>
          </cell>
          <cell r="J76">
            <v>569.39</v>
          </cell>
          <cell r="K76">
            <v>517.91600000000005</v>
          </cell>
          <cell r="L76">
            <v>755.92150684931505</v>
          </cell>
        </row>
        <row r="77">
          <cell r="C77">
            <v>0</v>
          </cell>
          <cell r="D77">
            <v>0</v>
          </cell>
          <cell r="E77">
            <v>0</v>
          </cell>
          <cell r="H77">
            <v>326.63299999999998</v>
          </cell>
          <cell r="I77">
            <v>317.57300000000009</v>
          </cell>
          <cell r="J77">
            <v>326.0559999999997</v>
          </cell>
          <cell r="K77">
            <v>393.41199999999992</v>
          </cell>
          <cell r="L77">
            <v>202.89604250000014</v>
          </cell>
        </row>
        <row r="78">
          <cell r="C78" t="str">
            <v>-</v>
          </cell>
          <cell r="D78" t="str">
            <v>-</v>
          </cell>
          <cell r="E78" t="str">
            <v>-</v>
          </cell>
          <cell r="F78" t="str">
            <v>-</v>
          </cell>
          <cell r="G78" t="str">
            <v>-</v>
          </cell>
          <cell r="H78" t="str">
            <v>-</v>
          </cell>
          <cell r="I78" t="str">
            <v>-</v>
          </cell>
          <cell r="J78" t="str">
            <v>-</v>
          </cell>
          <cell r="K78" t="str">
            <v>-</v>
          </cell>
          <cell r="L78" t="str">
            <v>-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828.976</v>
          </cell>
          <cell r="I79">
            <v>925.47800000000007</v>
          </cell>
          <cell r="J79">
            <v>1165.4699999999998</v>
          </cell>
          <cell r="K79">
            <v>1257.2429999999999</v>
          </cell>
          <cell r="L79">
            <v>1251.4825493493149</v>
          </cell>
        </row>
        <row r="81">
          <cell r="C81">
            <v>0</v>
          </cell>
          <cell r="D81">
            <v>0</v>
          </cell>
          <cell r="E81">
            <v>0</v>
          </cell>
          <cell r="H81">
            <v>22.467999999999961</v>
          </cell>
          <cell r="I81">
            <v>14.019999999999982</v>
          </cell>
          <cell r="J81">
            <v>39.999999999999943</v>
          </cell>
          <cell r="K81">
            <v>40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27.434999999999999</v>
          </cell>
          <cell r="L83">
            <v>22.434999999999999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104.938</v>
          </cell>
          <cell r="I89">
            <v>104.93799999999999</v>
          </cell>
          <cell r="J89">
            <v>104.93799999999999</v>
          </cell>
          <cell r="K89">
            <v>104.938</v>
          </cell>
          <cell r="L89">
            <v>104.93799999999999</v>
          </cell>
        </row>
        <row r="90">
          <cell r="C90">
            <v>0</v>
          </cell>
          <cell r="D90">
            <v>0</v>
          </cell>
          <cell r="E90">
            <v>0</v>
          </cell>
          <cell r="H90">
            <v>31.210999999999999</v>
          </cell>
          <cell r="I90">
            <v>46.853000000000002</v>
          </cell>
          <cell r="J90">
            <v>69.37</v>
          </cell>
          <cell r="K90">
            <v>83.432000000000002</v>
          </cell>
          <cell r="L90">
            <v>197.9021590754449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 t="str">
            <v>-</v>
          </cell>
          <cell r="D93" t="str">
            <v>-</v>
          </cell>
          <cell r="E93" t="str">
            <v>-</v>
          </cell>
          <cell r="F93" t="str">
            <v>-</v>
          </cell>
          <cell r="G93" t="str">
            <v>-</v>
          </cell>
          <cell r="H93" t="str">
            <v>-</v>
          </cell>
          <cell r="I93" t="str">
            <v>-</v>
          </cell>
          <cell r="J93" t="str">
            <v>-</v>
          </cell>
          <cell r="K93" t="str">
            <v>-</v>
          </cell>
          <cell r="L93" t="str">
            <v>-</v>
          </cell>
        </row>
        <row r="94">
          <cell r="C94">
            <v>0</v>
          </cell>
          <cell r="D94">
            <v>0</v>
          </cell>
          <cell r="E94">
            <v>0</v>
          </cell>
          <cell r="H94">
            <v>136.149</v>
          </cell>
          <cell r="I94">
            <v>151.791</v>
          </cell>
          <cell r="J94">
            <v>174.30799999999999</v>
          </cell>
          <cell r="K94">
            <v>188.37</v>
          </cell>
          <cell r="L94">
            <v>302.84015907544489</v>
          </cell>
        </row>
        <row r="95">
          <cell r="C95" t="str">
            <v>-</v>
          </cell>
          <cell r="D95" t="str">
            <v>-</v>
          </cell>
          <cell r="E95" t="str">
            <v>-</v>
          </cell>
          <cell r="F95" t="str">
            <v>-</v>
          </cell>
          <cell r="G95" t="str">
            <v>-</v>
          </cell>
          <cell r="H95" t="str">
            <v>-</v>
          </cell>
          <cell r="I95" t="str">
            <v>-</v>
          </cell>
          <cell r="J95" t="str">
            <v>-</v>
          </cell>
          <cell r="K95" t="str">
            <v>-</v>
          </cell>
          <cell r="L95" t="str">
            <v>-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987.59299999999996</v>
          </cell>
          <cell r="I96">
            <v>1091.2890000000002</v>
          </cell>
          <cell r="J96">
            <v>1379.7779999999998</v>
          </cell>
          <cell r="K96">
            <v>1513.048</v>
          </cell>
          <cell r="L96">
            <v>1576.7577084247598</v>
          </cell>
        </row>
        <row r="97">
          <cell r="C97" t="str">
            <v>=</v>
          </cell>
          <cell r="D97" t="str">
            <v>=</v>
          </cell>
          <cell r="E97" t="str">
            <v>=</v>
          </cell>
          <cell r="F97" t="str">
            <v>=</v>
          </cell>
          <cell r="G97" t="str">
            <v>=</v>
          </cell>
          <cell r="H97" t="str">
            <v>=</v>
          </cell>
          <cell r="I97" t="str">
            <v>=</v>
          </cell>
          <cell r="J97" t="str">
            <v>=</v>
          </cell>
          <cell r="K97" t="str">
            <v>=</v>
          </cell>
          <cell r="L97" t="str">
            <v>=</v>
          </cell>
        </row>
        <row r="98"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0.14599999999984448</v>
          </cell>
          <cell r="I98">
            <v>-0.4739999999999327</v>
          </cell>
          <cell r="J98">
            <v>0.23899999999980537</v>
          </cell>
          <cell r="K98">
            <v>-1.1539999999999964</v>
          </cell>
          <cell r="L98">
            <v>-0.10896884880207836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856.24200000000008</v>
          </cell>
          <cell r="I150">
            <v>966.07300000000009</v>
          </cell>
          <cell r="J150">
            <v>1229.979</v>
          </cell>
          <cell r="K150">
            <v>1344.4010000000001</v>
          </cell>
          <cell r="L150">
            <v>1418.3230643835618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-539.505</v>
          </cell>
          <cell r="I151">
            <v>-665.8420000000001</v>
          </cell>
          <cell r="J151">
            <v>-895.44599999999969</v>
          </cell>
          <cell r="K151">
            <v>-911.32799999999997</v>
          </cell>
          <cell r="L151">
            <v>-958.81754934931519</v>
          </cell>
        </row>
        <row r="152">
          <cell r="C152" t="str">
            <v>-</v>
          </cell>
          <cell r="D152" t="str">
            <v>-</v>
          </cell>
          <cell r="E152" t="str">
            <v>-</v>
          </cell>
          <cell r="F152" t="str">
            <v>-</v>
          </cell>
          <cell r="G152" t="str">
            <v>-</v>
          </cell>
          <cell r="H152" t="str">
            <v>-</v>
          </cell>
          <cell r="I152" t="str">
            <v>-</v>
          </cell>
          <cell r="J152" t="str">
            <v>-</v>
          </cell>
          <cell r="K152" t="str">
            <v>-</v>
          </cell>
          <cell r="L152" t="str">
            <v>-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316.73700000000008</v>
          </cell>
          <cell r="I153">
            <v>300.23099999999999</v>
          </cell>
          <cell r="J153">
            <v>334.53300000000036</v>
          </cell>
          <cell r="K153">
            <v>433.07300000000009</v>
          </cell>
          <cell r="L153">
            <v>459.50551503424663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126.119</v>
          </cell>
          <cell r="I155">
            <v>116.75799999999998</v>
          </cell>
          <cell r="J155">
            <v>138.92899999999997</v>
          </cell>
          <cell r="K155">
            <v>150.50299999999999</v>
          </cell>
          <cell r="L155">
            <v>138.54361288999996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5.0860000000000003</v>
          </cell>
          <cell r="I156">
            <v>8.9320000000000004</v>
          </cell>
          <cell r="J156">
            <v>10.631</v>
          </cell>
          <cell r="K156">
            <v>19.298000000000002</v>
          </cell>
          <cell r="L156">
            <v>20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 t="str">
            <v>-</v>
          </cell>
          <cell r="D158" t="str">
            <v>-</v>
          </cell>
          <cell r="E158" t="str">
            <v>-</v>
          </cell>
          <cell r="F158" t="str">
            <v>-</v>
          </cell>
          <cell r="G158" t="str">
            <v>-</v>
          </cell>
          <cell r="H158" t="str">
            <v>-</v>
          </cell>
          <cell r="I158" t="str">
            <v>-</v>
          </cell>
          <cell r="J158" t="str">
            <v>-</v>
          </cell>
          <cell r="K158" t="str">
            <v>-</v>
          </cell>
          <cell r="L158" t="str">
            <v>-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447.94200000000012</v>
          </cell>
          <cell r="I159">
            <v>425.92099999999999</v>
          </cell>
          <cell r="J159">
            <v>484.0930000000003</v>
          </cell>
          <cell r="K159">
            <v>602.87400000000002</v>
          </cell>
          <cell r="L159">
            <v>618.04912792424659</v>
          </cell>
        </row>
        <row r="160">
          <cell r="C160" t="str">
            <v>=</v>
          </cell>
          <cell r="D160" t="str">
            <v>=</v>
          </cell>
          <cell r="E160" t="str">
            <v>=</v>
          </cell>
          <cell r="F160" t="str">
            <v>=</v>
          </cell>
          <cell r="G160" t="str">
            <v>=</v>
          </cell>
          <cell r="H160" t="str">
            <v>=</v>
          </cell>
          <cell r="I160" t="str">
            <v>=</v>
          </cell>
          <cell r="J160" t="str">
            <v>=</v>
          </cell>
          <cell r="K160" t="str">
            <v>=</v>
          </cell>
          <cell r="L160" t="str">
            <v>=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C166" t="str">
            <v>-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447.94200000000012</v>
          </cell>
          <cell r="I167">
            <v>425.92099999999999</v>
          </cell>
          <cell r="J167">
            <v>484.0930000000003</v>
          </cell>
          <cell r="K167">
            <v>602.87400000000002</v>
          </cell>
          <cell r="L167">
            <v>618.04912792424659</v>
          </cell>
        </row>
        <row r="168">
          <cell r="C168" t="str">
            <v>=</v>
          </cell>
          <cell r="D168" t="str">
            <v>=</v>
          </cell>
          <cell r="E168" t="str">
            <v>=</v>
          </cell>
          <cell r="F168" t="str">
            <v>=</v>
          </cell>
          <cell r="G168" t="str">
            <v>=</v>
          </cell>
          <cell r="H168" t="str">
            <v>=</v>
          </cell>
          <cell r="I168" t="str">
            <v>=</v>
          </cell>
          <cell r="J168" t="str">
            <v>=</v>
          </cell>
          <cell r="K168" t="str">
            <v>=</v>
          </cell>
          <cell r="L168" t="str">
            <v>=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136.149</v>
          </cell>
          <cell r="I171">
            <v>151.791</v>
          </cell>
          <cell r="J171">
            <v>174.30799999999999</v>
          </cell>
          <cell r="K171">
            <v>188.37</v>
          </cell>
          <cell r="L171">
            <v>302.84015907544489</v>
          </cell>
        </row>
        <row r="172"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27.434999999999999</v>
          </cell>
          <cell r="L172">
            <v>22.434999999999999</v>
          </cell>
        </row>
        <row r="173">
          <cell r="C173" t="str">
            <v>-</v>
          </cell>
          <cell r="D173" t="str">
            <v>-</v>
          </cell>
          <cell r="E173" t="str">
            <v>-</v>
          </cell>
          <cell r="F173" t="str">
            <v>-</v>
          </cell>
          <cell r="G173" t="str">
            <v>-</v>
          </cell>
          <cell r="H173" t="str">
            <v>-</v>
          </cell>
          <cell r="I173" t="str">
            <v>-</v>
          </cell>
          <cell r="J173" t="str">
            <v>-</v>
          </cell>
          <cell r="K173" t="str">
            <v>-</v>
          </cell>
          <cell r="L173" t="str">
            <v>-</v>
          </cell>
        </row>
        <row r="174"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136.149</v>
          </cell>
          <cell r="I174">
            <v>151.791</v>
          </cell>
          <cell r="J174">
            <v>174.30799999999999</v>
          </cell>
          <cell r="K174">
            <v>215.80500000000001</v>
          </cell>
          <cell r="L174">
            <v>325.27515907544489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311.93899999999996</v>
          </cell>
          <cell r="I175">
            <v>273.65600000000001</v>
          </cell>
          <cell r="J175">
            <v>310.024</v>
          </cell>
          <cell r="K175">
            <v>385.91499999999996</v>
          </cell>
          <cell r="L175">
            <v>292.66499999999996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 t="str">
            <v>-</v>
          </cell>
          <cell r="D178" t="str">
            <v>-</v>
          </cell>
          <cell r="E178" t="str">
            <v>-</v>
          </cell>
          <cell r="F178" t="str">
            <v>-</v>
          </cell>
          <cell r="G178" t="str">
            <v>-</v>
          </cell>
          <cell r="H178" t="str">
            <v>-</v>
          </cell>
          <cell r="I178" t="str">
            <v>-</v>
          </cell>
          <cell r="J178" t="str">
            <v>-</v>
          </cell>
          <cell r="K178" t="str">
            <v>-</v>
          </cell>
          <cell r="L178" t="str">
            <v>-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448.08799999999997</v>
          </cell>
          <cell r="I179">
            <v>425.447</v>
          </cell>
          <cell r="J179">
            <v>484.33199999999999</v>
          </cell>
          <cell r="K179">
            <v>601.72</v>
          </cell>
          <cell r="L179">
            <v>617.94015907544485</v>
          </cell>
        </row>
        <row r="180">
          <cell r="C180" t="str">
            <v>=</v>
          </cell>
          <cell r="D180" t="str">
            <v>=</v>
          </cell>
          <cell r="E180" t="str">
            <v>=</v>
          </cell>
          <cell r="F180" t="str">
            <v>=</v>
          </cell>
          <cell r="G180" t="str">
            <v>=</v>
          </cell>
          <cell r="H180" t="str">
            <v>=</v>
          </cell>
          <cell r="I180" t="str">
            <v>=</v>
          </cell>
          <cell r="J180" t="str">
            <v>=</v>
          </cell>
          <cell r="K180" t="str">
            <v>=</v>
          </cell>
          <cell r="L180" t="str">
            <v>=</v>
          </cell>
        </row>
        <row r="285">
          <cell r="C285">
            <v>2</v>
          </cell>
        </row>
        <row r="414">
          <cell r="E414" t="str">
            <v>-</v>
          </cell>
        </row>
        <row r="422">
          <cell r="C422">
            <v>0</v>
          </cell>
        </row>
        <row r="574">
          <cell r="AF574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Page"/>
      <sheetName val="DR"/>
      <sheetName val="DR-Anx"/>
      <sheetName val="AR"/>
      <sheetName val="CARO"/>
      <sheetName val="CAROApp"/>
      <sheetName val="BS"/>
      <sheetName val="PL"/>
      <sheetName val="FundFlow"/>
      <sheetName val="Instructions"/>
      <sheetName val="BSSch"/>
      <sheetName val="FASch"/>
      <sheetName val="PLSch"/>
      <sheetName val="Notes"/>
      <sheetName val="PartIV"/>
      <sheetName val="GR-BS"/>
      <sheetName val="GR-PL"/>
      <sheetName val="AS22"/>
      <sheetName val="115JB"/>
      <sheetName val="115JB-Anx"/>
      <sheetName val="3CA"/>
      <sheetName val="3CA-Anx"/>
      <sheetName val="3CD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Names"/>
      <sheetName val="IT"/>
      <sheetName val="Masters"/>
      <sheetName val="Details"/>
      <sheetName val="REFNCOMPARE"/>
      <sheetName val="Ref"/>
      <sheetName val="Operating and Capital Scenarios"/>
      <sheetName val="deferred taxes"/>
      <sheetName val="AV"/>
      <sheetName val="Storage"/>
      <sheetName val="RelR"/>
      <sheetName val="Allahabad Bank"/>
      <sheetName val="Bank of Baroda"/>
      <sheetName val="BOI"/>
      <sheetName val="Canara"/>
      <sheetName val="Indian"/>
      <sheetName val="IDBI"/>
      <sheetName val="IOB"/>
      <sheetName val="PNB"/>
      <sheetName val="Punjab &amp; Sind"/>
      <sheetName val="SBHyderabad"/>
      <sheetName val="SBI"/>
      <sheetName val="SBMysore"/>
      <sheetName val="SBPatiala"/>
      <sheetName val="SBSaurashtra"/>
      <sheetName val="Union Bank"/>
      <sheetName val="3CD-Ratios-Anx_1"/>
      <sheetName val="Operating_and_Capital_Scenario1"/>
      <sheetName val="deferred_taxes1"/>
      <sheetName val="3CD-Ratios-Anx_"/>
      <sheetName val="Operating_and_Capital_Scenarios"/>
      <sheetName val="deferred_taxes"/>
      <sheetName val="Admin"/>
      <sheetName val="Sheet2"/>
      <sheetName val="CRUDE UPDATE"/>
      <sheetName val="Input"/>
      <sheetName val="Valuation"/>
      <sheetName val="IRR"/>
      <sheetName val="Assumptions"/>
      <sheetName val="Q4FY02"/>
      <sheetName val="b"/>
      <sheetName val="EXCH"/>
      <sheetName val="Sheet1"/>
      <sheetName val="old_serial no."/>
      <sheetName val="tot_ass_9697"/>
      <sheetName val="B S-31-3-2006"/>
      <sheetName val="Data"/>
      <sheetName val="Elect."/>
      <sheetName val="Revenue-Invoicewise"/>
      <sheetName val="a-4"/>
      <sheetName val="Input Sheet"/>
      <sheetName val="FAR co Tangible"/>
      <sheetName val="Sheet3"/>
      <sheetName val="SALE&amp;COST"/>
      <sheetName val="Allocate"/>
      <sheetName val="Variables"/>
      <sheetName val="TB Mar 09"/>
      <sheetName val="«"/>
      <sheetName val="»"/>
      <sheetName val="Assets"/>
      <sheetName val="Cash Flow"/>
      <sheetName val="Profit&amp;Loss"/>
      <sheetName val="Debt"/>
      <sheetName val="Balance Sheet Grouping"/>
      <sheetName val="Settings"/>
      <sheetName val="Inv - Revenue registry for PoC"/>
      <sheetName val="AFFI内訳"/>
      <sheetName val="PP_Master Template"/>
      <sheetName val="15"/>
      <sheetName val="NN"/>
      <sheetName val="API"/>
      <sheetName val="NCE"/>
      <sheetName val="EU"/>
      <sheetName val="Latam"/>
      <sheetName val="ROW"/>
      <sheetName val="Inputs"/>
      <sheetName val="Database"/>
      <sheetName val="F&amp;B"/>
      <sheetName val="#REF"/>
      <sheetName val="Maint"/>
      <sheetName val="Kitchen"/>
      <sheetName val="Housek"/>
      <sheetName val="GuestProfile"/>
      <sheetName val="CG_OS"/>
      <sheetName val="CMA_Calculations"/>
      <sheetName val="os gl ac"/>
      <sheetName val="Ratio"/>
      <sheetName val="P&amp;L"/>
      <sheetName val="Master Sheet"/>
      <sheetName val="Approved MTD Proj #'s"/>
      <sheetName val="Links"/>
      <sheetName val="Basement Budget"/>
      <sheetName val="WORKRES"/>
      <sheetName val="Invoice"/>
      <sheetName val="Position Class"/>
      <sheetName val="party name"/>
      <sheetName val="Details BS"/>
      <sheetName val="CRUDE"/>
      <sheetName val="Cash and Bank - Schedule 7"/>
      <sheetName val="VIKAR"/>
      <sheetName val="P&amp;L, BS, CF, DCF"/>
      <sheetName val="new_main_20K"/>
      <sheetName val="Title"/>
      <sheetName val="Gro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3">
          <cell r="C3" t="str">
            <v>Portalplayer (India) Private Limited</v>
          </cell>
        </row>
        <row r="4">
          <cell r="C4" t="str">
            <v>Plot No:249, Prashasan Nagar,Road No:72, Jubilee Hills,Hyderabad-500 034.</v>
          </cell>
        </row>
        <row r="7">
          <cell r="C7" t="str">
            <v>Private Limited Company</v>
          </cell>
        </row>
        <row r="16">
          <cell r="C16" t="str">
            <v>Partner</v>
          </cell>
        </row>
        <row r="19">
          <cell r="C19" t="str">
            <v>Deloitte Haskins &amp; Sells</v>
          </cell>
        </row>
        <row r="20">
          <cell r="C20" t="str">
            <v>P.R. Ramesh</v>
          </cell>
        </row>
        <row r="23">
          <cell r="C23" t="str">
            <v>M.No: 70928</v>
          </cell>
        </row>
        <row r="24">
          <cell r="C24" t="str">
            <v>Chartered Accountants,7th Floor, Amrutha Estates,Lingapur House,Himayathnagar,Hyderabad-500 029.</v>
          </cell>
        </row>
        <row r="28">
          <cell r="C28" t="str">
            <v>31-03-2006</v>
          </cell>
        </row>
        <row r="34">
          <cell r="C34" t="str">
            <v>2006-07</v>
          </cell>
        </row>
        <row r="40">
          <cell r="C40" t="str">
            <v>August 5, 2006</v>
          </cell>
        </row>
        <row r="43">
          <cell r="C43" t="str">
            <v>Hyderabad</v>
          </cell>
        </row>
        <row r="45">
          <cell r="C45" t="str">
            <v>Software Development</v>
          </cell>
        </row>
        <row r="46">
          <cell r="C46" t="str">
            <v>Mercantile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Gainloss computation FY 09-10"/>
      <sheetName val="Summary"/>
      <sheetName val="Issue sheet"/>
      <sheetName val="Tables_True up FY 09-10"/>
      <sheetName val="Assumption_PwC"/>
      <sheetName val="O&amp;M costs"/>
      <sheetName val="Sheet1"/>
      <sheetName val="F1(Bhu)"/>
      <sheetName val="F1(Cha)"/>
      <sheetName val="F1(Paras)"/>
      <sheetName val="F1(Kor)"/>
      <sheetName val="F1(Parli)"/>
      <sheetName val="F1(Kha)"/>
      <sheetName val="F1(Nasi)"/>
      <sheetName val="F1(Uran)"/>
      <sheetName val="F1(Hydro)"/>
      <sheetName val="F2.1(Bhu)"/>
      <sheetName val="F2.1(Cha)"/>
      <sheetName val="F2.1(Kor)"/>
      <sheetName val="F2.1(Parli)"/>
      <sheetName val="F2.1(Paras)"/>
      <sheetName val="F2.1(Nasi)"/>
      <sheetName val="F2.1(Uran)"/>
      <sheetName val="F2.1(Kha)"/>
      <sheetName val="Capex Bhu"/>
      <sheetName val="Capex Cha"/>
      <sheetName val="Capex Kor"/>
      <sheetName val="Capex Paras"/>
      <sheetName val="Capex Kha"/>
      <sheetName val="Capex parli"/>
      <sheetName val="Capex Nasi"/>
      <sheetName val="Capex Uran"/>
      <sheetName val="Capex Hydro"/>
      <sheetName val="F2.2(Bhu)"/>
      <sheetName val="F2.3(Bhu)"/>
      <sheetName val="F2.6(Bhu)"/>
      <sheetName val="F3(Bhu)"/>
      <sheetName val="F3.1(Bhu)"/>
      <sheetName val="F3.2(Bhu)"/>
      <sheetName val="F3.3(Bhu)"/>
      <sheetName val="F4(Bhu)"/>
      <sheetName val="F5(Bhu)"/>
      <sheetName val="F5.1(Bhu)"/>
      <sheetName val="F5.2(Bhu)"/>
      <sheetName val="F5.3(Bhu)"/>
      <sheetName val="F5.4(Bhu)"/>
      <sheetName val="F6(Bhu)"/>
      <sheetName val="F11(Bhu)"/>
      <sheetName val="F12(Bhu)"/>
      <sheetName val="F2.2(Cha)"/>
      <sheetName val="F2.3(Cha)"/>
      <sheetName val="F2.6(Cha)"/>
      <sheetName val="F3(Cha)"/>
      <sheetName val="F3.1(Cha)"/>
      <sheetName val="F3.2(Cha)"/>
      <sheetName val="F3.3(Cha)"/>
      <sheetName val="F4(Cha)"/>
      <sheetName val="F5.1(Cha)"/>
      <sheetName val="F5(Cha)"/>
      <sheetName val="F5.2(Cha)"/>
      <sheetName val="F5.3(Cha)"/>
      <sheetName val="F5.4(Cha)"/>
      <sheetName val="F6(Cha)"/>
      <sheetName val="F11(Cha)"/>
      <sheetName val="F12(Cha)"/>
      <sheetName val="O&amp;m EXP."/>
      <sheetName val="Koradi"/>
      <sheetName val="F2.2(Kor)"/>
      <sheetName val="F2.3(Kor)"/>
      <sheetName val="F2.6(Kor)"/>
      <sheetName val="F3(Kor)"/>
      <sheetName val="F3.1(Kor)"/>
      <sheetName val="F3.2(Kor)"/>
      <sheetName val="F3.3(Kor)"/>
      <sheetName val="F4(Kor)"/>
      <sheetName val="F5.4(Kor)"/>
      <sheetName val="F5(Kor)"/>
      <sheetName val="F5.1(Kor)"/>
      <sheetName val="F5.2(Kor)"/>
      <sheetName val="F5.3(Kor)"/>
      <sheetName val="F6(Kor)"/>
      <sheetName val="F11(Kor)"/>
      <sheetName val="F12(Kor)"/>
      <sheetName val="Paras"/>
      <sheetName val="F2.2(Paras)"/>
      <sheetName val="F2.3(Paras)"/>
      <sheetName val="F2.6(Paras)"/>
      <sheetName val="F3(Paras)"/>
      <sheetName val="F3.1(Paras)"/>
      <sheetName val="F3.2(Paras)"/>
      <sheetName val="F3.3(Paras)"/>
      <sheetName val="F4(Paras)"/>
      <sheetName val="F5(Paras)"/>
      <sheetName val="F5.1(Paras)"/>
      <sheetName val="F5.2(Paras)"/>
      <sheetName val="F5.3(Paras)"/>
      <sheetName val="F5.4(Paras)"/>
      <sheetName val="F6(Paras)"/>
      <sheetName val="F11(Paras)"/>
      <sheetName val="F12(Paras)"/>
      <sheetName val="Parli"/>
      <sheetName val="F2.2(Parli)"/>
      <sheetName val="F2.3(Parli)"/>
      <sheetName val="F2.6(Parli)"/>
      <sheetName val="F3(Parli)"/>
      <sheetName val="F3.1(Parli)"/>
      <sheetName val="F3.2(Parli)"/>
      <sheetName val="F3.3(Parli)"/>
      <sheetName val="F4(Parli)"/>
      <sheetName val="F5(Parli)"/>
      <sheetName val="F5.1(Parli)"/>
      <sheetName val="F5.2(Parli)"/>
      <sheetName val="F5.3(Parli)"/>
      <sheetName val="F5.4(Parli)"/>
      <sheetName val="F6(Parli)"/>
      <sheetName val="F11(Parli)"/>
      <sheetName val="F12(Parli)"/>
      <sheetName val="Khaperkheda"/>
      <sheetName val="F2.2(Kha)"/>
      <sheetName val="F2.3(Kha)"/>
      <sheetName val="F2.6(Kha)"/>
      <sheetName val="F3(Kha)"/>
      <sheetName val="F3.1(Kha)"/>
      <sheetName val="F3.2(Kha)"/>
      <sheetName val="F3.3(Kha)"/>
      <sheetName val="F4(Kha)"/>
      <sheetName val="F5(Kha)"/>
      <sheetName val="F5.1(Kha)"/>
      <sheetName val="F5.2(Kha)"/>
      <sheetName val="F5.3(Kha)"/>
      <sheetName val="F5.4(Kha)"/>
      <sheetName val="F6(Kha)"/>
      <sheetName val="F11(Kha)"/>
      <sheetName val="F12(Kha)"/>
      <sheetName val="Nasik"/>
      <sheetName val="F2.2(Nasi)"/>
      <sheetName val="F2.3(Nasi)"/>
      <sheetName val="F2.6(Nasi)"/>
      <sheetName val="F3(Nasi)"/>
      <sheetName val="F3.1(Nasi)"/>
      <sheetName val="F3.2(Nasi)"/>
      <sheetName val="F3.3(Nasi)"/>
      <sheetName val="F4(Nasi)"/>
      <sheetName val="F5(Nasi)"/>
      <sheetName val="F5.1(Nasi)"/>
      <sheetName val="F5.3(Nasi)"/>
      <sheetName val="F5.2(Nasi)"/>
      <sheetName val="F5.4(Nasi)"/>
      <sheetName val="F6(Nasi)"/>
      <sheetName val="F11(Nasi)"/>
      <sheetName val="F12(Nasi)"/>
      <sheetName val="Uran"/>
      <sheetName val="F2.2(Uran)"/>
      <sheetName val="F2.3(Uran)"/>
      <sheetName val="F2.6(Uran)"/>
      <sheetName val="F3(Uran)"/>
      <sheetName val="F3.1(Uran)"/>
      <sheetName val="F3.2(Uran)"/>
      <sheetName val="F3.3(Uran)"/>
      <sheetName val="F4(Uran)"/>
      <sheetName val="F5(Uran)"/>
      <sheetName val="F5.1(Uran)"/>
      <sheetName val="F5.2(Uran)"/>
      <sheetName val="F5.3(Uran)"/>
      <sheetName val="F5.4(Uran)"/>
      <sheetName val="F6(Uran)"/>
      <sheetName val="F11(Uran)"/>
      <sheetName val="F12(Uran)"/>
      <sheetName val="Hydro"/>
      <sheetName val="F2.1(Hydro)"/>
      <sheetName val="F2.3(Hydro)"/>
      <sheetName val="F2.4(Hydro)"/>
      <sheetName val="F2.6(Hydro)"/>
      <sheetName val="F3(Hydro)"/>
      <sheetName val="F3.1(Hydro)"/>
      <sheetName val="F3.2(Hydro)"/>
      <sheetName val="F3.3(Hydro)"/>
      <sheetName val="F4(Koyna)"/>
      <sheetName val="F4(PuneHydro)"/>
      <sheetName val="F4(NasikHydro)"/>
      <sheetName val="F5(Hydro)"/>
      <sheetName val="F5.1(Hydro)"/>
      <sheetName val="F5.2(Hydro)"/>
      <sheetName val="F4(Hydro)"/>
      <sheetName val="F5.4(PuneHydro)"/>
      <sheetName val="F5.3(PuneHydro)"/>
      <sheetName val="F5.3(NasikHydro)"/>
      <sheetName val="F5.4(NasikHydro)"/>
      <sheetName val="F5.4(Koyna)"/>
      <sheetName val="F5.3(Koyna)"/>
      <sheetName val="F6(Hydro)"/>
      <sheetName val="F11(Hydro)"/>
      <sheetName val="F12(Hydro)"/>
      <sheetName val="Revised True Up 200809"/>
      <sheetName val="Impact of FY 08-09"/>
      <sheetName val="Gainloss_computation_FY_09-10"/>
      <sheetName val="Issue_sheet"/>
      <sheetName val="Tables_True_up_FY_09-10"/>
      <sheetName val="O&amp;M_costs"/>
      <sheetName val="F2_1(Bhu)"/>
      <sheetName val="F2_1(Cha)"/>
      <sheetName val="F2_1(Kor)"/>
      <sheetName val="F2_1(Parli)"/>
      <sheetName val="F2_1(Paras)"/>
      <sheetName val="F2_1(Nasi)"/>
      <sheetName val="F2_1(Uran)"/>
      <sheetName val="F2_1(Kha)"/>
      <sheetName val="Capex_Bhu"/>
      <sheetName val="Capex_Cha"/>
      <sheetName val="Capex_Kor"/>
      <sheetName val="Capex_Paras"/>
      <sheetName val="Capex_Kha"/>
      <sheetName val="Capex_parli"/>
      <sheetName val="Capex_Nasi"/>
      <sheetName val="Capex_Uran"/>
      <sheetName val="Capex_Hydro"/>
      <sheetName val="F2_2(Bhu)"/>
      <sheetName val="F2_3(Bhu)"/>
      <sheetName val="F2_6(Bhu)"/>
      <sheetName val="F3_1(Bhu)"/>
      <sheetName val="F3_2(Bhu)"/>
      <sheetName val="F3_3(Bhu)"/>
      <sheetName val="F5_1(Bhu)"/>
      <sheetName val="F5_2(Bhu)"/>
      <sheetName val="F5_3(Bhu)"/>
      <sheetName val="F5_4(Bhu)"/>
      <sheetName val="F2_2(Cha)"/>
      <sheetName val="F2_3(Cha)"/>
      <sheetName val="F2_6(Cha)"/>
      <sheetName val="F3_1(Cha)"/>
      <sheetName val="F3_2(Cha)"/>
      <sheetName val="F3_3(Cha)"/>
      <sheetName val="F5_1(Cha)"/>
      <sheetName val="F5_2(Cha)"/>
      <sheetName val="F5_3(Cha)"/>
      <sheetName val="F5_4(Cha)"/>
      <sheetName val="O&amp;m_EXP_"/>
      <sheetName val="F2_2(Kor)"/>
      <sheetName val="F2_3(Kor)"/>
      <sheetName val="F2_6(Kor)"/>
      <sheetName val="F3_1(Kor)"/>
      <sheetName val="F3_2(Kor)"/>
      <sheetName val="F3_3(Kor)"/>
      <sheetName val="F5_4(Kor)"/>
      <sheetName val="F5_1(Kor)"/>
      <sheetName val="F5_2(Kor)"/>
      <sheetName val="F5_3(Kor)"/>
      <sheetName val="F2_2(Paras)"/>
      <sheetName val="F2_3(Paras)"/>
      <sheetName val="F2_6(Paras)"/>
      <sheetName val="F3_1(Paras)"/>
      <sheetName val="F3_2(Paras)"/>
      <sheetName val="F3_3(Paras)"/>
      <sheetName val="F5_1(Paras)"/>
      <sheetName val="F5_2(Paras)"/>
      <sheetName val="F5_3(Paras)"/>
      <sheetName val="F5_4(Paras)"/>
      <sheetName val="F2_2(Parli)"/>
      <sheetName val="F2_3(Parli)"/>
      <sheetName val="F2_6(Parli)"/>
      <sheetName val="F3_1(Parli)"/>
      <sheetName val="F3_2(Parli)"/>
      <sheetName val="F3_3(Parli)"/>
      <sheetName val="F5_1(Parli)"/>
      <sheetName val="F5_2(Parli)"/>
      <sheetName val="F5_3(Parli)"/>
      <sheetName val="F5_4(Parli)"/>
      <sheetName val="F2_2(Kha)"/>
      <sheetName val="F2_3(Kha)"/>
      <sheetName val="F2_6(Kha)"/>
      <sheetName val="F3_1(Kha)"/>
      <sheetName val="F3_2(Kha)"/>
      <sheetName val="F3_3(Kha)"/>
      <sheetName val="F5_1(Kha)"/>
      <sheetName val="F5_2(Kha)"/>
      <sheetName val="F5_3(Kha)"/>
      <sheetName val="F5_4(Kha)"/>
      <sheetName val="F2_2(Nasi)"/>
      <sheetName val="F2_3(Nasi)"/>
      <sheetName val="F2_6(Nasi)"/>
      <sheetName val="F3_1(Nasi)"/>
      <sheetName val="F3_2(Nasi)"/>
      <sheetName val="F3_3(Nasi)"/>
      <sheetName val="F5_1(Nasi)"/>
      <sheetName val="F5_3(Nasi)"/>
      <sheetName val="F5_2(Nasi)"/>
      <sheetName val="F5_4(Nasi)"/>
      <sheetName val="F2_2(Uran)"/>
      <sheetName val="F2_3(Uran)"/>
      <sheetName val="F2_6(Uran)"/>
      <sheetName val="F3_1(Uran)"/>
      <sheetName val="F3_2(Uran)"/>
      <sheetName val="F3_3(Uran)"/>
      <sheetName val="F5_1(Uran)"/>
      <sheetName val="F5_2(Uran)"/>
      <sheetName val="F5_3(Uran)"/>
      <sheetName val="F5_4(Uran)"/>
      <sheetName val="F2_1(Hydro)"/>
      <sheetName val="F2_3(Hydro)"/>
      <sheetName val="F2_4(Hydro)"/>
      <sheetName val="F2_6(Hydro)"/>
      <sheetName val="F3_1(Hydro)"/>
      <sheetName val="F3_2(Hydro)"/>
      <sheetName val="F3_3(Hydro)"/>
      <sheetName val="F5_1(Hydro)"/>
      <sheetName val="F5_2(Hydro)"/>
      <sheetName val="F5_4(PuneHydro)"/>
      <sheetName val="F5_3(PuneHydro)"/>
      <sheetName val="F5_3(NasikHydro)"/>
      <sheetName val="F5_4(NasikHydro)"/>
      <sheetName val="F5_4(Koyna)"/>
      <sheetName val="F5_3(Koyna)"/>
      <sheetName val="Revised_True_Up_200809"/>
      <sheetName val="Impact_of_FY_08-09"/>
    </sheetNames>
    <sheetDataSet>
      <sheetData sheetId="0">
        <row r="3">
          <cell r="B3">
            <v>7.8600000000000003E-2</v>
          </cell>
        </row>
        <row r="16">
          <cell r="B16">
            <v>0.13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7">
          <cell r="D7">
            <v>0.1074</v>
          </cell>
          <cell r="E7">
            <v>0.1055</v>
          </cell>
        </row>
        <row r="8">
          <cell r="D8">
            <v>8.1799999999999998E-2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30">
          <cell r="V30">
            <v>27.489999999999995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>
        <row r="30">
          <cell r="V30">
            <v>27.489999999999995</v>
          </cell>
        </row>
      </sheetData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, Output"/>
      <sheetName val="Cons"/>
      <sheetName val="Coal_Input"/>
      <sheetName val="Coal Pr_Working"/>
      <sheetName val="Working"/>
      <sheetName val="PLF"/>
      <sheetName val="M_Gen_PH 1&amp; 2"/>
      <sheetName val="M_Gen_PH 3"/>
      <sheetName val="M_Gen_PH 4"/>
      <sheetName val="Budget Output"/>
      <sheetName val="Rev_Bid01_F.Y12-13"/>
      <sheetName val="FY 2012-13-NS"/>
      <sheetName val="Changeinlaw-Revenue"/>
      <sheetName val="Changeinlaw-Expense"/>
      <sheetName val="Coal Credit"/>
    </sheetNames>
    <sheetDataSet>
      <sheetData sheetId="0">
        <row r="10">
          <cell r="B10">
            <v>0.09</v>
          </cell>
        </row>
        <row r="11">
          <cell r="B11">
            <v>7.0000000000000007E-2</v>
          </cell>
        </row>
        <row r="12">
          <cell r="B12">
            <v>0.08</v>
          </cell>
        </row>
        <row r="15">
          <cell r="B15">
            <v>0.08</v>
          </cell>
        </row>
        <row r="16">
          <cell r="B16">
            <v>0.08</v>
          </cell>
        </row>
        <row r="17">
          <cell r="B17">
            <v>0.08</v>
          </cell>
        </row>
      </sheetData>
      <sheetData sheetId="1"/>
      <sheetData sheetId="2"/>
      <sheetData sheetId="3">
        <row r="4">
          <cell r="E4">
            <v>30</v>
          </cell>
        </row>
      </sheetData>
      <sheetData sheetId="4">
        <row r="14">
          <cell r="O14">
            <v>139098.24000000002</v>
          </cell>
        </row>
      </sheetData>
      <sheetData sheetId="5"/>
      <sheetData sheetId="6">
        <row r="24">
          <cell r="C24">
            <v>194.83199999999999</v>
          </cell>
        </row>
      </sheetData>
      <sheetData sheetId="7">
        <row r="27">
          <cell r="D27">
            <v>437.18400000000008</v>
          </cell>
        </row>
      </sheetData>
      <sheetData sheetId="8">
        <row r="23">
          <cell r="C23">
            <v>427.68000000000006</v>
          </cell>
        </row>
      </sheetData>
      <sheetData sheetId="9">
        <row r="5">
          <cell r="R5">
            <v>2420.8271999999997</v>
          </cell>
        </row>
      </sheetData>
      <sheetData sheetId="10"/>
      <sheetData sheetId="11"/>
      <sheetData sheetId="12"/>
      <sheetData sheetId="13"/>
      <sheetData sheetId="1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3-04|71"/>
      <sheetName val="03-04|72"/>
      <sheetName val="03-04|74"/>
      <sheetName val="03-04|75"/>
      <sheetName val="03-04|76"/>
      <sheetName val="03-04|77"/>
      <sheetName val="03-04|79"/>
      <sheetName val="03-04|83"/>
      <sheetName val="03-04|Master"/>
      <sheetName val="04REL"/>
      <sheetName val="A 3.7"/>
      <sheetName val="CE"/>
      <sheetName val="201-04REL-Final"/>
      <sheetName val="Metro consind updation sheet"/>
      <sheetName val="Dom"/>
      <sheetName val="A_3_7"/>
      <sheetName val="BD-Cons-FY 2017-18"/>
      <sheetName val="Cons- FY 2018-19"/>
      <sheetName val="DVVNL"/>
      <sheetName val="MVVNL"/>
      <sheetName val="PVVNL"/>
      <sheetName val="PuVVNL"/>
      <sheetName val="KESCo"/>
      <sheetName val="Cons-Existing-re comp"/>
      <sheetName val="Re-computation of sales-19- (2)"/>
      <sheetName val="Sheet4"/>
      <sheetName val="LMV-10 working"/>
      <sheetName val="FY 2017-18 Revenue"/>
      <sheetName val="Discom wise Reveneue FY 2017-18"/>
      <sheetName val="DVVNL_Prop"/>
      <sheetName val="MVVNL_Prop"/>
      <sheetName val="PVVNL_prop"/>
      <sheetName val="PuVVNL_Prop"/>
      <sheetName val="KESCo_Prop"/>
      <sheetName val="Re-computation of sales-19-20"/>
      <sheetName val="????(?????)"/>
      <sheetName val="po-log - curr. rate"/>
      <sheetName val="teo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itivity Table"/>
      <sheetName val="Assumptions"/>
      <sheetName val="Capex Scheduling"/>
      <sheetName val="Tax Schedule"/>
      <sheetName val="Applicable Tariffs"/>
      <sheetName val="LT"/>
      <sheetName val="Workings"/>
      <sheetName val="Debt Schedule"/>
      <sheetName val="Working Capital Schedule"/>
      <sheetName val="Depreciation Schedule"/>
      <sheetName val="Statements"/>
      <sheetName val="Output"/>
      <sheetName val="PIM related"/>
      <sheetName val="PFSBU"/>
      <sheetName val="Sensitivity"/>
    </sheetNames>
    <sheetDataSet>
      <sheetData sheetId="0"/>
      <sheetData sheetId="1">
        <row r="4">
          <cell r="D4">
            <v>72</v>
          </cell>
        </row>
        <row r="8">
          <cell r="H8">
            <v>6.45</v>
          </cell>
        </row>
        <row r="31">
          <cell r="I31">
            <v>1.3222758083113</v>
          </cell>
        </row>
        <row r="32">
          <cell r="I32">
            <v>1.2181267280054444</v>
          </cell>
        </row>
        <row r="37">
          <cell r="L37">
            <v>0</v>
          </cell>
        </row>
        <row r="38">
          <cell r="L38">
            <v>0</v>
          </cell>
        </row>
        <row r="40">
          <cell r="L40">
            <v>0</v>
          </cell>
        </row>
        <row r="41">
          <cell r="L41">
            <v>0</v>
          </cell>
        </row>
      </sheetData>
      <sheetData sheetId="2">
        <row r="35">
          <cell r="F35">
            <v>3.9659708650000005</v>
          </cell>
          <cell r="G35">
            <v>7.931941730000001</v>
          </cell>
          <cell r="H35">
            <v>13.219902883333333</v>
          </cell>
          <cell r="I35">
            <v>14.541893171666667</v>
          </cell>
          <cell r="J35">
            <v>17.744209085481582</v>
          </cell>
          <cell r="K35">
            <v>20.035433698214721</v>
          </cell>
          <cell r="L35">
            <v>21.535191691865165</v>
          </cell>
          <cell r="M35">
            <v>23.04491192022952</v>
          </cell>
          <cell r="N35">
            <v>24.564660557949367</v>
          </cell>
          <cell r="O35">
            <v>26.094504219198839</v>
          </cell>
          <cell r="P35">
            <v>27.636786883114102</v>
          </cell>
          <cell r="Q35">
            <v>30.096064002752019</v>
          </cell>
          <cell r="R35">
            <v>0</v>
          </cell>
          <cell r="S35">
            <v>0</v>
          </cell>
          <cell r="T3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86">
          <cell r="E86">
            <v>1017.711978364682</v>
          </cell>
        </row>
      </sheetData>
      <sheetData sheetId="11"/>
      <sheetData sheetId="12">
        <row r="10">
          <cell r="B10">
            <v>4.6701961265249059</v>
          </cell>
        </row>
      </sheetData>
      <sheetData sheetId="13"/>
      <sheetData sheetId="14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"/>
      <sheetName val="BS"/>
      <sheetName val="PL"/>
      <sheetName val="BS-SCH"/>
      <sheetName val="CO-DEPN"/>
      <sheetName val="PL-SCH"/>
      <sheetName val="BS-GRP"/>
      <sheetName val="PL-GRP"/>
      <sheetName val="ABST"/>
      <sheetName val="COMP"/>
      <sheetName val="115JB"/>
      <sheetName val="115JB CERT"/>
      <sheetName val="IT-DEPN"/>
      <sheetName val="DEF TAX"/>
      <sheetName val="GRATUITY"/>
      <sheetName val="TDS "/>
      <sheetName val="3MLKQ"/>
      <sheetName val="Scenarios and sensitivities"/>
      <sheetName val="TRIAL BALANCE"/>
      <sheetName val="1. Lead"/>
      <sheetName val="#REF"/>
      <sheetName val="SNSITVE"/>
      <sheetName val="Variables"/>
      <sheetName val="Cost of Services"/>
      <sheetName val="Income Statement"/>
      <sheetName val="Shareholders' Equity"/>
      <sheetName val="Grant Ranges"/>
      <sheetName val="11-13-2001"/>
      <sheetName val="periodtbl"/>
      <sheetName val="fin_stmts 5Yr Model Format"/>
      <sheetName val="Equity Movement (Shares)"/>
      <sheetName val="Ann -1"/>
      <sheetName val="BS-203"/>
      <sheetName val="97-98"/>
      <sheetName val="Consolidation"/>
      <sheetName val="Masters"/>
      <sheetName val="Schedules PL"/>
      <sheetName val="Schedules BS"/>
      <sheetName val="Schedule"/>
      <sheetName val="coa_ramco_168"/>
      <sheetName val="Final"/>
      <sheetName val="Summary-Price_New"/>
      <sheetName val="Sheet3"/>
      <sheetName val="AN-2K"/>
      <sheetName val="Switch V16"/>
      <sheetName val="Payroll BL"/>
      <sheetName val="Sheet1"/>
      <sheetName val="old_serial no."/>
      <sheetName val="tot_ass_9697"/>
      <sheetName val="Cap"/>
      <sheetName val="외화금융(97-03)"/>
      <sheetName val="EVA Calculations"/>
      <sheetName val="list of directo"/>
      <sheetName val="EBT"/>
      <sheetName val="Rates"/>
      <sheetName val="2266957"/>
      <sheetName val="Index"/>
      <sheetName val="CO-DEPW"/>
      <sheetName val="IT-DEPW"/>
      <sheetName val="INT-234"/>
      <sheetName val="TDS"/>
      <sheetName val="Provisions"/>
      <sheetName val="FOREX"/>
      <sheetName val="Breadown"/>
      <sheetName val="Assumptions"/>
      <sheetName val="Unidentified Contracts-NLX"/>
      <sheetName val="2002_03 Prem Projection"/>
      <sheetName val="Summary"/>
      <sheetName val="new_main_20K"/>
      <sheetName val="Schedule VI - 03-04"/>
      <sheetName val="Challan"/>
      <sheetName val="Schedules"/>
      <sheetName val="Total Haryana POs AMC Sheet 3%"/>
      <sheetName val="delhi 03-04AMC @ 3%"/>
      <sheetName val="itemsdetails"/>
      <sheetName val="SPS DETAIL"/>
      <sheetName val="Gratutity - Ask &amp; delete"/>
      <sheetName val="TaxComputn"/>
      <sheetName val="BS-P&amp;L"/>
      <sheetName val="ANNX - I ( a )"/>
      <sheetName val="NSV N KGs"/>
      <sheetName val="Non-Recurring Items Detail"/>
      <sheetName val="Gross Margin by Practice"/>
      <sheetName val="OpServicesDetail"/>
      <sheetName val="Exchange Rate"/>
      <sheetName val="entitlements"/>
      <sheetName val="Payroll_Statement"/>
      <sheetName val="Balance Sheet - Final"/>
      <sheetName val="CATEGORY"/>
      <sheetName val="TYPE"/>
      <sheetName val="115JB_CERT"/>
      <sheetName val="DEF_TAX"/>
      <sheetName val="TDS_"/>
      <sheetName val="1__Lead"/>
      <sheetName val="Cost_of_Services"/>
      <sheetName val="Income_Statement"/>
      <sheetName val="Shareholders'_Equity"/>
      <sheetName val="Grant_Ranges"/>
      <sheetName val="fin_stmts_5Yr_Model_Format"/>
      <sheetName val="Equity_Movement_(Shares)"/>
      <sheetName val="TRIAL_BALANCE"/>
      <sheetName val="old_serial_no_"/>
      <sheetName val="Schedules_PL"/>
      <sheetName val="Schedules_BS"/>
      <sheetName val="Ann_-1"/>
      <sheetName val="list_of_directo"/>
      <sheetName val="Source Ref."/>
      <sheetName val="p&amp;m"/>
      <sheetName val="Sch"/>
      <sheetName val="RF Vol"/>
      <sheetName val="ASP"/>
      <sheetName val="Input"/>
      <sheetName val="Debt"/>
      <sheetName val="Gratutity_-_Ask_&amp;_delete"/>
      <sheetName val="CRITERIA1"/>
      <sheetName val="Actual Input"/>
      <sheetName val="PECVD"/>
      <sheetName val="Bus Mgmt"/>
      <sheetName val="commit"/>
      <sheetName val="Disruptive "/>
      <sheetName val="ELK"/>
      <sheetName val="ECURE"/>
      <sheetName val="HDP"/>
      <sheetName val="HQ"/>
      <sheetName val="LowK"/>
      <sheetName val="Module"/>
      <sheetName val="Ops"/>
      <sheetName val="Support"/>
      <sheetName val="TPS"/>
      <sheetName val="Rec'd Statements"/>
      <sheetName val="pactbformat"/>
      <sheetName val="pacific forms"/>
      <sheetName val="HypMGMT-NaturalAcct"/>
      <sheetName val="Investments"/>
      <sheetName val="Sub-Cont Rev"/>
      <sheetName val="Input schedule"/>
      <sheetName val="Consol wkg"/>
      <sheetName val="Balance sheet"/>
      <sheetName val="Resource Details"/>
      <sheetName val="Front"/>
      <sheetName val="Overview"/>
      <sheetName val="EXPENSES"/>
      <sheetName val="Variance"/>
      <sheetName val="Master List"/>
      <sheetName val="Category wise Summary"/>
      <sheetName val="Payroll_BL"/>
      <sheetName val="Switch_V16"/>
      <sheetName val="EVA_Calculations"/>
      <sheetName val="Revenue_Contribution"/>
      <sheetName val="Balance_sheet"/>
      <sheetName val="BAB"/>
      <sheetName val="DN_TIME 02"/>
      <sheetName val="DN_TIME 14"/>
      <sheetName val="115JB_CERT1"/>
      <sheetName val="DEF_TAX1"/>
      <sheetName val="TDS_1"/>
      <sheetName val="1__Lead1"/>
      <sheetName val="Cost_of_Services1"/>
      <sheetName val="Income_Statement1"/>
      <sheetName val="Shareholders'_Equity1"/>
      <sheetName val="Grant_Ranges1"/>
      <sheetName val="fin_stmts_5Yr_Model_Format1"/>
      <sheetName val="Equity_Movement_(Shares)1"/>
      <sheetName val="TRIAL_BALANCE1"/>
      <sheetName val="Schedules_PL1"/>
      <sheetName val="Schedules_BS1"/>
      <sheetName val="list_of_directo1"/>
      <sheetName val="old_serial_no_1"/>
      <sheetName val="Ann_-11"/>
      <sheetName val="Gratutity_-_Ask_&amp;_delete1"/>
      <sheetName val="BS Sch"/>
      <sheetName val="Directors"/>
      <sheetName val="gen ledger data"/>
      <sheetName val="SCHDGRP"/>
      <sheetName val="Balance_Sheet_-_Final"/>
      <sheetName val="Schedule_VI_-_03-04"/>
      <sheetName val="Total_Haryana_POs_AMC_Sheet_3%"/>
      <sheetName val="delhi_03-04AMC_@_3%"/>
      <sheetName val="SPS_DETAIL"/>
      <sheetName val="NSV_N_KGs"/>
      <sheetName val="Source_Ref_"/>
      <sheetName val="Scenarios_and_sensitivities"/>
      <sheetName val="ANNX_-_I_(_a_)"/>
      <sheetName val="Rec'd_Statements"/>
      <sheetName val="RF_Vol"/>
      <sheetName val="Master_List"/>
      <sheetName val="Category_wise_Summary"/>
      <sheetName val="FF-6"/>
      <sheetName val="PRECAST lightconc-II"/>
      <sheetName val="3BPA00132-5-3 W plan HVPNL"/>
      <sheetName val="b_master"/>
      <sheetName val=""/>
      <sheetName val="SALES"/>
      <sheetName val="EXE-SUM"/>
      <sheetName val="Control"/>
      <sheetName val="405"/>
      <sheetName val="427"/>
      <sheetName val="403"/>
      <sheetName val="Formulas"/>
      <sheetName val="Grouping TB"/>
      <sheetName val="main"/>
      <sheetName val="SI-FIN"/>
      <sheetName val="LISTAS"/>
      <sheetName val="RESUMEN"/>
      <sheetName val="DEBTORS"/>
      <sheetName val="Noida"/>
      <sheetName val="Balancesheet"/>
      <sheetName val="Exchange"/>
      <sheetName val="14"/>
      <sheetName val="SSI"/>
      <sheetName val="Bal_Gr"/>
      <sheetName val="Control Sheet"/>
      <sheetName val="XREF"/>
      <sheetName val="Pending"/>
      <sheetName val="Profile"/>
      <sheetName val="QuanOP"/>
      <sheetName val="grid"/>
      <sheetName val="4.Grouping - Balance Sheet(mio)"/>
      <sheetName val="fixd1"/>
      <sheetName val="fixd2"/>
      <sheetName val="OpTrack"/>
      <sheetName val="curlocal"/>
      <sheetName val="Data"/>
      <sheetName val="UC-Premix"/>
      <sheetName val="Trial"/>
      <sheetName val="Nov 02 &amp; Dec 02 sal"/>
      <sheetName val="Export"/>
      <sheetName val="scj99"/>
      <sheetName val="bspld99"/>
      <sheetName val="invtdec99_5-2_00"/>
      <sheetName val="Assume"/>
      <sheetName val="Customize Your Invoice"/>
      <sheetName val="Sub Sch P &amp; L"/>
      <sheetName val="Other notes"/>
      <sheetName val="TB(03-10-07)"/>
      <sheetName val="TLSTLNCDCP"/>
      <sheetName val="SAPBEXqueries"/>
      <sheetName val="factors"/>
      <sheetName val="List_ratios"/>
      <sheetName val="Assumption"/>
      <sheetName val="Actual_Input"/>
      <sheetName val="Bus_Mgmt"/>
      <sheetName val="Disruptive_"/>
      <sheetName val="Payroll_BL1"/>
      <sheetName val="Switch_V161"/>
      <sheetName val="Balance_sheet1"/>
      <sheetName val="EVA_Calculations1"/>
      <sheetName val="Unidentified_Contracts-NLX"/>
      <sheetName val="2002_03_Prem_Projection"/>
      <sheetName val="RPT 71-VOLUME DATA-PCI "/>
      <sheetName val="Excess Calc"/>
      <sheetName val="Customize Your Purchase Order"/>
      <sheetName val="マスタ"/>
      <sheetName val="??????"/>
      <sheetName val="CF"/>
      <sheetName val="NBP Gp wise - blr 15"/>
      <sheetName val="Calculations"/>
      <sheetName val="Modality Summary"/>
      <sheetName val="Pro-Forma profile_AVP"/>
      <sheetName val="MRP97-6"/>
      <sheetName val="BS_Sch"/>
      <sheetName val="gen_ledger_data"/>
      <sheetName val="Code"/>
      <sheetName val="Bill 3 - Site Works"/>
      <sheetName val="Parameters"/>
      <sheetName val="115JB_CERT2"/>
      <sheetName val="DEF_TAX2"/>
      <sheetName val="TDS_2"/>
      <sheetName val="1__Lead2"/>
      <sheetName val="Cost_of_Services2"/>
      <sheetName val="Income_Statement2"/>
      <sheetName val="Shareholders'_Equity2"/>
      <sheetName val="Grant_Ranges2"/>
      <sheetName val="fin_stmts_5Yr_Model_Format2"/>
      <sheetName val="Equity_Movement_(Shares)2"/>
      <sheetName val="old_serial_no_2"/>
      <sheetName val="TRIAL_BALANCE2"/>
      <sheetName val="Schedules_PL2"/>
      <sheetName val="Schedules_BS2"/>
      <sheetName val="Ann_-12"/>
      <sheetName val="list_of_directo2"/>
      <sheetName val="Balance_Sheet_-_Final1"/>
      <sheetName val="Schedule_VI_-_03-041"/>
      <sheetName val="Total_Haryana_POs_AMC_Sheet_3%1"/>
      <sheetName val="delhi_03-04AMC_@_3%1"/>
      <sheetName val="SPS_DETAIL1"/>
      <sheetName val="Gratutity_-_Ask_&amp;_delete2"/>
      <sheetName val="NSV_N_KGs1"/>
      <sheetName val="Source_Ref_1"/>
      <sheetName val="Scenarios_and_sensitivities1"/>
      <sheetName val="ANNX_-_I_(_a_)1"/>
      <sheetName val="Rec'd_Statements1"/>
      <sheetName val="RF_Vol1"/>
      <sheetName val="Master_List1"/>
      <sheetName val="Category_wise_Summary1"/>
      <sheetName val="Names"/>
      <sheetName val="ct"/>
      <sheetName val="pacific_forms"/>
      <sheetName val="August"/>
      <sheetName val="July"/>
      <sheetName val="November"/>
      <sheetName val="wdr bldg"/>
      <sheetName val="Main-Material"/>
      <sheetName val="sept-plan"/>
      <sheetName val="Final Data"/>
      <sheetName val="Adjustments"/>
      <sheetName val="FORM-16"/>
      <sheetName val="115JB_CERT3"/>
      <sheetName val="DEF_TAX3"/>
      <sheetName val="TDS_3"/>
      <sheetName val="1__Lead3"/>
      <sheetName val="Cost_of_Services3"/>
      <sheetName val="Income_Statement3"/>
      <sheetName val="Shareholders'_Equity3"/>
      <sheetName val="Grant_Ranges3"/>
      <sheetName val="fin_stmts_5Yr_Model_Format3"/>
      <sheetName val="Equity_Movement_(Shares)3"/>
      <sheetName val="TRIAL_BALANCE3"/>
      <sheetName val="Schedules_PL3"/>
      <sheetName val="Schedules_BS3"/>
      <sheetName val="list_of_directo3"/>
      <sheetName val="old_serial_no_3"/>
      <sheetName val="Ann_-13"/>
      <sheetName val="115JB_CERT4"/>
      <sheetName val="DEF_TAX4"/>
      <sheetName val="TDS_4"/>
      <sheetName val="1__Lead4"/>
      <sheetName val="Cost_of_Services4"/>
      <sheetName val="Income_Statement4"/>
      <sheetName val="Shareholders'_Equity4"/>
      <sheetName val="Grant_Ranges4"/>
      <sheetName val="fin_stmts_5Yr_Model_Format4"/>
      <sheetName val="Equity_Movement_(Shares)4"/>
      <sheetName val="TRIAL_BALANCE4"/>
      <sheetName val="Schedules_PL4"/>
      <sheetName val="Schedules_BS4"/>
      <sheetName val="list_of_directo4"/>
      <sheetName val="old_serial_no_4"/>
      <sheetName val="Ann_-14"/>
      <sheetName val="115JB_CERT5"/>
      <sheetName val="DEF_TAX5"/>
      <sheetName val="TDS_5"/>
      <sheetName val="1__Lead5"/>
      <sheetName val="Cost_of_Services5"/>
      <sheetName val="Income_Statement5"/>
      <sheetName val="Shareholders'_Equity5"/>
      <sheetName val="Grant_Ranges5"/>
      <sheetName val="fin_stmts_5Yr_Model_Format5"/>
      <sheetName val="Equity_Movement_(Shares)5"/>
      <sheetName val="TRIAL_BALANCE5"/>
      <sheetName val="Schedules_PL5"/>
      <sheetName val="Schedules_BS5"/>
      <sheetName val="list_of_directo5"/>
      <sheetName val="old_serial_no_5"/>
      <sheetName val="Ann_-15"/>
      <sheetName val="115JB_CERT6"/>
      <sheetName val="DEF_TAX6"/>
      <sheetName val="TDS_6"/>
      <sheetName val="1__Lead6"/>
      <sheetName val="Cost_of_Services6"/>
      <sheetName val="Income_Statement6"/>
      <sheetName val="Shareholders'_Equity6"/>
      <sheetName val="Grant_Ranges6"/>
      <sheetName val="fin_stmts_5Yr_Model_Format6"/>
      <sheetName val="Equity_Movement_(Shares)6"/>
      <sheetName val="TRIAL_BALANCE6"/>
      <sheetName val="Schedules_PL6"/>
      <sheetName val="Schedules_BS6"/>
      <sheetName val="list_of_directo6"/>
      <sheetName val="old_serial_no_6"/>
      <sheetName val="Ann_-16"/>
      <sheetName val="Lead"/>
      <sheetName val="Links"/>
      <sheetName val="Assm"/>
      <sheetName val="Basic data"/>
      <sheetName val="Temp. Help"/>
      <sheetName val="x-rate"/>
      <sheetName val="DN_TIME_02"/>
      <sheetName val="DN_TIME_14"/>
      <sheetName val="wdr_bldg"/>
      <sheetName val="Balance_sheet2"/>
      <sheetName val="Gratutity_-_Ask_&amp;_delete3"/>
      <sheetName val="pacific_forms1"/>
      <sheetName val="Scenarios_and_sensitivities2"/>
      <sheetName val="Actual_Input1"/>
      <sheetName val="Bus_Mgmt1"/>
      <sheetName val="Disruptive_1"/>
      <sheetName val="Unidentified_Contracts-NLX1"/>
      <sheetName val="2002_03_Prem_Projection1"/>
      <sheetName val="Non-Recurring_Items_Detail"/>
      <sheetName val="Gross_Margin_by_Practice"/>
      <sheetName val="Exchange_Rate"/>
      <sheetName val="profit &amp; loss"/>
      <sheetName val="Printing-Billing"/>
      <sheetName val="15"/>
      <sheetName val="NOTES"/>
      <sheetName val="I1"/>
      <sheetName val="Ann VII"/>
      <sheetName val="Ann VIII"/>
      <sheetName val="SCH-A"/>
      <sheetName val="Financials"/>
      <sheetName val="Mar'16 BS Area TB"/>
      <sheetName val="N PL"/>
      <sheetName val="N 1"/>
      <sheetName val="EXHAUST"/>
      <sheetName val="PL grp"/>
      <sheetName val="kpmg format"/>
      <sheetName val="cash flow"/>
      <sheetName val="Clause 9"/>
      <sheetName val="Lists"/>
      <sheetName val="CHC ADGRR"/>
      <sheetName val="001-2"/>
      <sheetName val="BA_B"/>
      <sheetName val="CA_C1"/>
      <sheetName val="CB_C2"/>
      <sheetName val="BA"/>
      <sheetName val="DF"/>
      <sheetName val="CMGRPM20"/>
      <sheetName val="Main Cash Flow"/>
      <sheetName val="PARKING"/>
      <sheetName val="Alok"/>
      <sheetName val="Amol"/>
      <sheetName val="Anand"/>
      <sheetName val="Anindya "/>
      <sheetName val="Chetan"/>
      <sheetName val="Chitnis"/>
      <sheetName val="Deepak"/>
      <sheetName val="R. Devarajan"/>
      <sheetName val="Mohan"/>
      <sheetName val="Girish"/>
      <sheetName val="Harry"/>
      <sheetName val="Jeetu"/>
      <sheetName val="Kuldeepak"/>
      <sheetName val="Mahesh "/>
      <sheetName val="Mandar"/>
      <sheetName val="Manoj"/>
      <sheetName val="Milind Acharya"/>
      <sheetName val="Milind Pande"/>
      <sheetName val="MLMahindra"/>
      <sheetName val="Navjit"/>
      <sheetName val="Nozer"/>
      <sheetName val="Ram Pattabhi"/>
      <sheetName val="Prabhanjan"/>
      <sheetName val="P K Ramnath"/>
      <sheetName val="Revati"/>
      <sheetName val="R Chatterjee"/>
      <sheetName val="Roy"/>
      <sheetName val="Sagar"/>
      <sheetName val="salaj"/>
      <sheetName val="Sameer"/>
      <sheetName val="Sandeep C"/>
      <sheetName val="Sandeep Tulshyan"/>
      <sheetName val="Sanjay"/>
      <sheetName val="Santosh"/>
      <sheetName val="Shardul"/>
      <sheetName val="Shivkumar"/>
      <sheetName val="Subir "/>
      <sheetName val="Suman"/>
      <sheetName val="Swami"/>
      <sheetName val="Vishal"/>
      <sheetName val="1 - A (Narrative)"/>
      <sheetName val="Interface"/>
      <sheetName val="Source_Ref_2"/>
      <sheetName val="RF_Vol2"/>
      <sheetName val="Source_Ref_3"/>
      <sheetName val="RF_Vol3"/>
      <sheetName val="Source_Ref_4"/>
      <sheetName val="RF_Vol4"/>
      <sheetName val="Source_Ref_5"/>
      <sheetName val="RF_Vol5"/>
      <sheetName val="Source_Ref_6"/>
      <sheetName val="RF_Vol6"/>
      <sheetName val="115JB_CERT7"/>
      <sheetName val="DEF_TAX7"/>
      <sheetName val="TDS_7"/>
      <sheetName val="1__Lead7"/>
      <sheetName val="Cost_of_Services7"/>
      <sheetName val="Income_Statement7"/>
      <sheetName val="Shareholders'_Equity7"/>
      <sheetName val="Grant_Ranges7"/>
      <sheetName val="fin_stmts_5Yr_Model_Format7"/>
      <sheetName val="Equity_Movement_(Shares)7"/>
      <sheetName val="old_serial_no_7"/>
      <sheetName val="Source_Ref_7"/>
      <sheetName val="RF_Vol7"/>
      <sheetName val="115JB_CERT11"/>
      <sheetName val="DEF_TAX11"/>
      <sheetName val="TDS_11"/>
      <sheetName val="1__Lead11"/>
      <sheetName val="Cost_of_Services11"/>
      <sheetName val="Income_Statement11"/>
      <sheetName val="Shareholders'_Equity11"/>
      <sheetName val="Grant_Ranges11"/>
      <sheetName val="fin_stmts_5Yr_Model_Format11"/>
      <sheetName val="Equity_Movement_(Shares)11"/>
      <sheetName val="old_serial_no_11"/>
      <sheetName val="Source_Ref_11"/>
      <sheetName val="RF_Vol11"/>
      <sheetName val="115JB_CERT8"/>
      <sheetName val="DEF_TAX8"/>
      <sheetName val="TDS_8"/>
      <sheetName val="1__Lead8"/>
      <sheetName val="Cost_of_Services8"/>
      <sheetName val="Income_Statement8"/>
      <sheetName val="Shareholders'_Equity8"/>
      <sheetName val="Grant_Ranges8"/>
      <sheetName val="fin_stmts_5Yr_Model_Format8"/>
      <sheetName val="Equity_Movement_(Shares)8"/>
      <sheetName val="old_serial_no_8"/>
      <sheetName val="Source_Ref_8"/>
      <sheetName val="RF_Vol8"/>
      <sheetName val="115JB_CERT9"/>
      <sheetName val="DEF_TAX9"/>
      <sheetName val="TDS_9"/>
      <sheetName val="1__Lead9"/>
      <sheetName val="Cost_of_Services9"/>
      <sheetName val="Income_Statement9"/>
      <sheetName val="Shareholders'_Equity9"/>
      <sheetName val="Grant_Ranges9"/>
      <sheetName val="fin_stmts_5Yr_Model_Format9"/>
      <sheetName val="Equity_Movement_(Shares)9"/>
      <sheetName val="old_serial_no_9"/>
      <sheetName val="Source_Ref_9"/>
      <sheetName val="RF_Vol9"/>
      <sheetName val="115JB_CERT10"/>
      <sheetName val="DEF_TAX10"/>
      <sheetName val="TDS_10"/>
      <sheetName val="1__Lead10"/>
      <sheetName val="Cost_of_Services10"/>
      <sheetName val="Income_Statement10"/>
      <sheetName val="Shareholders'_Equity10"/>
      <sheetName val="Grant_Ranges10"/>
      <sheetName val="fin_stmts_5Yr_Model_Format10"/>
      <sheetName val="Equity_Movement_(Shares)10"/>
      <sheetName val="old_serial_no_10"/>
      <sheetName val="Source_Ref_10"/>
      <sheetName val="RF_Vol10"/>
      <sheetName val="115JB_CERT12"/>
      <sheetName val="DEF_TAX12"/>
      <sheetName val="TDS_12"/>
      <sheetName val="1__Lead12"/>
      <sheetName val="Cost_of_Services12"/>
      <sheetName val="Income_Statement12"/>
      <sheetName val="Shareholders'_Equity12"/>
      <sheetName val="Grant_Ranges12"/>
      <sheetName val="fin_stmts_5Yr_Model_Format12"/>
      <sheetName val="Equity_Movement_(Shares)12"/>
      <sheetName val="old_serial_no_12"/>
      <sheetName val="Source_Ref_12"/>
      <sheetName val="RF_Vol12"/>
      <sheetName val="115JB_CERT15"/>
      <sheetName val="DEF_TAX15"/>
      <sheetName val="TDS_15"/>
      <sheetName val="1__Lead15"/>
      <sheetName val="Cost_of_Services15"/>
      <sheetName val="Income_Statement15"/>
      <sheetName val="Shareholders'_Equity15"/>
      <sheetName val="Grant_Ranges15"/>
      <sheetName val="fin_stmts_5Yr_Model_Format15"/>
      <sheetName val="Equity_Movement_(Shares)15"/>
      <sheetName val="old_serial_no_15"/>
      <sheetName val="Source_Ref_15"/>
      <sheetName val="RF_Vol15"/>
      <sheetName val="115JB_CERT13"/>
      <sheetName val="DEF_TAX13"/>
      <sheetName val="TDS_13"/>
      <sheetName val="1__Lead13"/>
      <sheetName val="Cost_of_Services13"/>
      <sheetName val="Income_Statement13"/>
      <sheetName val="Shareholders'_Equity13"/>
      <sheetName val="Grant_Ranges13"/>
      <sheetName val="fin_stmts_5Yr_Model_Format13"/>
      <sheetName val="Equity_Movement_(Shares)13"/>
      <sheetName val="old_serial_no_13"/>
      <sheetName val="Source_Ref_13"/>
      <sheetName val="RF_Vol13"/>
      <sheetName val="115JB_CERT14"/>
      <sheetName val="DEF_TAX14"/>
      <sheetName val="TDS_14"/>
      <sheetName val="1__Lead14"/>
      <sheetName val="Cost_of_Services14"/>
      <sheetName val="Income_Statement14"/>
      <sheetName val="Shareholders'_Equity14"/>
      <sheetName val="Grant_Ranges14"/>
      <sheetName val="fin_stmts_5Yr_Model_Format14"/>
      <sheetName val="Equity_Movement_(Shares)14"/>
      <sheetName val="old_serial_no_14"/>
      <sheetName val="Source_Ref_14"/>
      <sheetName val="RF_Vol14"/>
      <sheetName val="115JB_CERT16"/>
      <sheetName val="DEF_TAX16"/>
      <sheetName val="TDS_16"/>
      <sheetName val="1__Lead16"/>
      <sheetName val="Cost_of_Services16"/>
      <sheetName val="Income_Statement16"/>
      <sheetName val="Shareholders'_Equity16"/>
      <sheetName val="Grant_Ranges16"/>
      <sheetName val="fin_stmts_5Yr_Model_Format16"/>
      <sheetName val="Equity_Movement_(Shares)16"/>
      <sheetName val="old_serial_no_16"/>
      <sheetName val="Source_Ref_16"/>
      <sheetName val="RF_Vol16"/>
      <sheetName val="115JB_CERT18"/>
      <sheetName val="DEF_TAX18"/>
      <sheetName val="TDS_18"/>
      <sheetName val="1__Lead18"/>
      <sheetName val="Cost_of_Services18"/>
      <sheetName val="Income_Statement18"/>
      <sheetName val="Shareholders'_Equity18"/>
      <sheetName val="Grant_Ranges18"/>
      <sheetName val="fin_stmts_5Yr_Model_Format18"/>
      <sheetName val="Equity_Movement_(Shares)18"/>
      <sheetName val="old_serial_no_18"/>
      <sheetName val="Source_Ref_18"/>
      <sheetName val="RF_Vol18"/>
      <sheetName val="115JB_CERT17"/>
      <sheetName val="DEF_TAX17"/>
      <sheetName val="TDS_17"/>
      <sheetName val="1__Lead17"/>
      <sheetName val="Cost_of_Services17"/>
      <sheetName val="Income_Statement17"/>
      <sheetName val="Shareholders'_Equity17"/>
      <sheetName val="Grant_Ranges17"/>
      <sheetName val="fin_stmts_5Yr_Model_Format17"/>
      <sheetName val="Equity_Movement_(Shares)17"/>
      <sheetName val="old_serial_no_17"/>
      <sheetName val="Source_Ref_17"/>
      <sheetName val="RF_Vol17"/>
      <sheetName val="115JB_CERT20"/>
      <sheetName val="DEF_TAX20"/>
      <sheetName val="TDS_20"/>
      <sheetName val="1__Lead20"/>
      <sheetName val="Cost_of_Services20"/>
      <sheetName val="Income_Statement20"/>
      <sheetName val="Shareholders'_Equity20"/>
      <sheetName val="Grant_Ranges20"/>
      <sheetName val="fin_stmts_5Yr_Model_Format20"/>
      <sheetName val="Equity_Movement_(Shares)20"/>
      <sheetName val="old_serial_no_20"/>
      <sheetName val="Source_Ref_20"/>
      <sheetName val="RF_Vol20"/>
      <sheetName val="115JB_CERT19"/>
      <sheetName val="DEF_TAX19"/>
      <sheetName val="TDS_19"/>
      <sheetName val="1__Lead19"/>
      <sheetName val="Cost_of_Services19"/>
      <sheetName val="Income_Statement19"/>
      <sheetName val="Shareholders'_Equity19"/>
      <sheetName val="Grant_Ranges19"/>
      <sheetName val="fin_stmts_5Yr_Model_Format19"/>
      <sheetName val="Equity_Movement_(Shares)19"/>
      <sheetName val="old_serial_no_19"/>
      <sheetName val="Source_Ref_19"/>
      <sheetName val="RF_Vol19"/>
      <sheetName val="115JB_CERT21"/>
      <sheetName val="DEF_TAX21"/>
      <sheetName val="TDS_21"/>
      <sheetName val="1__Lead21"/>
      <sheetName val="Cost_of_Services21"/>
      <sheetName val="Income_Statement21"/>
      <sheetName val="Shareholders'_Equity21"/>
      <sheetName val="Grant_Ranges21"/>
      <sheetName val="fin_stmts_5Yr_Model_Format21"/>
      <sheetName val="Equity_Movement_(Shares)21"/>
      <sheetName val="old_serial_no_21"/>
      <sheetName val="Source_Ref_21"/>
      <sheetName val="RF_Vol21"/>
      <sheetName val="115JB_CERT22"/>
      <sheetName val="DEF_TAX22"/>
      <sheetName val="TDS_22"/>
      <sheetName val="1__Lead22"/>
      <sheetName val="Cost_of_Services22"/>
      <sheetName val="Income_Statement22"/>
      <sheetName val="Shareholders'_Equity22"/>
      <sheetName val="Grant_Ranges22"/>
      <sheetName val="fin_stmts_5Yr_Model_Format22"/>
      <sheetName val="Equity_Movement_(Shares)22"/>
      <sheetName val="old_serial_no_22"/>
      <sheetName val="Source_Ref_22"/>
      <sheetName val="RF_Vol22"/>
      <sheetName val="115JB_CERT23"/>
      <sheetName val="DEF_TAX23"/>
      <sheetName val="TDS_23"/>
      <sheetName val="1__Lead23"/>
      <sheetName val="Cost_of_Services23"/>
      <sheetName val="Income_Statement23"/>
      <sheetName val="Shareholders'_Equity23"/>
      <sheetName val="Grant_Ranges23"/>
      <sheetName val="fin_stmts_5Yr_Model_Format23"/>
      <sheetName val="Equity_Movement_(Shares)23"/>
      <sheetName val="old_serial_no_23"/>
      <sheetName val="Source_Ref_23"/>
      <sheetName val="RF_Vol23"/>
      <sheetName val="115JB_CERT26"/>
      <sheetName val="DEF_TAX26"/>
      <sheetName val="TDS_26"/>
      <sheetName val="1__Lead26"/>
      <sheetName val="Cost_of_Services26"/>
      <sheetName val="Income_Statement26"/>
      <sheetName val="Shareholders'_Equity26"/>
      <sheetName val="Grant_Ranges26"/>
      <sheetName val="fin_stmts_5Yr_Model_Format26"/>
      <sheetName val="Equity_Movement_(Shares)26"/>
      <sheetName val="old_serial_no_26"/>
      <sheetName val="Source_Ref_26"/>
      <sheetName val="RF_Vol26"/>
      <sheetName val="115JB_CERT24"/>
      <sheetName val="DEF_TAX24"/>
      <sheetName val="TDS_24"/>
      <sheetName val="1__Lead24"/>
      <sheetName val="Cost_of_Services24"/>
      <sheetName val="Income_Statement24"/>
      <sheetName val="Shareholders'_Equity24"/>
      <sheetName val="Grant_Ranges24"/>
      <sheetName val="fin_stmts_5Yr_Model_Format24"/>
      <sheetName val="Equity_Movement_(Shares)24"/>
      <sheetName val="old_serial_no_24"/>
      <sheetName val="Source_Ref_24"/>
      <sheetName val="RF_Vol24"/>
      <sheetName val="115JB_CERT25"/>
      <sheetName val="DEF_TAX25"/>
      <sheetName val="TDS_25"/>
      <sheetName val="1__Lead25"/>
      <sheetName val="Cost_of_Services25"/>
      <sheetName val="Income_Statement25"/>
      <sheetName val="Shareholders'_Equity25"/>
      <sheetName val="Grant_Ranges25"/>
      <sheetName val="fin_stmts_5Yr_Model_Format25"/>
      <sheetName val="Equity_Movement_(Shares)25"/>
      <sheetName val="old_serial_no_25"/>
      <sheetName val="Source_Ref_25"/>
      <sheetName val="RF_Vol25"/>
      <sheetName val="115JB_CERT36"/>
      <sheetName val="DEF_TAX36"/>
      <sheetName val="TDS_36"/>
      <sheetName val="1__Lead36"/>
      <sheetName val="Cost_of_Services36"/>
      <sheetName val="Income_Statement36"/>
      <sheetName val="Shareholders'_Equity36"/>
      <sheetName val="Grant_Ranges36"/>
      <sheetName val="fin_stmts_5Yr_Model_Format36"/>
      <sheetName val="Equity_Movement_(Shares)36"/>
      <sheetName val="old_serial_no_36"/>
      <sheetName val="Source_Ref_36"/>
      <sheetName val="RF_Vol36"/>
      <sheetName val="115JB_CERT27"/>
      <sheetName val="DEF_TAX27"/>
      <sheetName val="TDS_27"/>
      <sheetName val="1__Lead27"/>
      <sheetName val="Cost_of_Services27"/>
      <sheetName val="Income_Statement27"/>
      <sheetName val="Shareholders'_Equity27"/>
      <sheetName val="Grant_Ranges27"/>
      <sheetName val="fin_stmts_5Yr_Model_Format27"/>
      <sheetName val="Equity_Movement_(Shares)27"/>
      <sheetName val="old_serial_no_27"/>
      <sheetName val="Source_Ref_27"/>
      <sheetName val="RF_Vol27"/>
      <sheetName val="115JB_CERT28"/>
      <sheetName val="DEF_TAX28"/>
      <sheetName val="TDS_28"/>
      <sheetName val="1__Lead28"/>
      <sheetName val="Cost_of_Services28"/>
      <sheetName val="Income_Statement28"/>
      <sheetName val="Shareholders'_Equity28"/>
      <sheetName val="Grant_Ranges28"/>
      <sheetName val="fin_stmts_5Yr_Model_Format28"/>
      <sheetName val="Equity_Movement_(Shares)28"/>
      <sheetName val="old_serial_no_28"/>
      <sheetName val="Source_Ref_28"/>
      <sheetName val="RF_Vol28"/>
      <sheetName val="115JB_CERT29"/>
      <sheetName val="DEF_TAX29"/>
      <sheetName val="TDS_29"/>
      <sheetName val="1__Lead29"/>
      <sheetName val="Cost_of_Services29"/>
      <sheetName val="Income_Statement29"/>
      <sheetName val="Shareholders'_Equity29"/>
      <sheetName val="Grant_Ranges29"/>
      <sheetName val="fin_stmts_5Yr_Model_Format29"/>
      <sheetName val="Equity_Movement_(Shares)29"/>
      <sheetName val="old_serial_no_29"/>
      <sheetName val="Source_Ref_29"/>
      <sheetName val="RF_Vol29"/>
      <sheetName val="115JB_CERT30"/>
      <sheetName val="DEF_TAX30"/>
      <sheetName val="TDS_30"/>
      <sheetName val="1__Lead30"/>
      <sheetName val="Cost_of_Services30"/>
      <sheetName val="Income_Statement30"/>
      <sheetName val="Shareholders'_Equity30"/>
      <sheetName val="Grant_Ranges30"/>
      <sheetName val="fin_stmts_5Yr_Model_Format30"/>
      <sheetName val="Equity_Movement_(Shares)30"/>
      <sheetName val="old_serial_no_30"/>
      <sheetName val="Source_Ref_30"/>
      <sheetName val="RF_Vol30"/>
      <sheetName val="115JB_CERT32"/>
      <sheetName val="DEF_TAX32"/>
      <sheetName val="TDS_32"/>
      <sheetName val="1__Lead32"/>
      <sheetName val="Cost_of_Services32"/>
      <sheetName val="Income_Statement32"/>
      <sheetName val="Shareholders'_Equity32"/>
      <sheetName val="Grant_Ranges32"/>
      <sheetName val="fin_stmts_5Yr_Model_Format32"/>
      <sheetName val="Equity_Movement_(Shares)32"/>
      <sheetName val="old_serial_no_32"/>
      <sheetName val="Source_Ref_32"/>
      <sheetName val="RF_Vol32"/>
      <sheetName val="115JB_CERT31"/>
      <sheetName val="DEF_TAX31"/>
      <sheetName val="TDS_31"/>
      <sheetName val="1__Lead31"/>
      <sheetName val="Cost_of_Services31"/>
      <sheetName val="Income_Statement31"/>
      <sheetName val="Shareholders'_Equity31"/>
      <sheetName val="Grant_Ranges31"/>
      <sheetName val="fin_stmts_5Yr_Model_Format31"/>
      <sheetName val="Equity_Movement_(Shares)31"/>
      <sheetName val="old_serial_no_31"/>
      <sheetName val="Source_Ref_31"/>
      <sheetName val="RF_Vol31"/>
      <sheetName val="115JB_CERT33"/>
      <sheetName val="DEF_TAX33"/>
      <sheetName val="TDS_33"/>
      <sheetName val="1__Lead33"/>
      <sheetName val="Cost_of_Services33"/>
      <sheetName val="Income_Statement33"/>
      <sheetName val="Shareholders'_Equity33"/>
      <sheetName val="Grant_Ranges33"/>
      <sheetName val="fin_stmts_5Yr_Model_Format33"/>
      <sheetName val="Equity_Movement_(Shares)33"/>
      <sheetName val="old_serial_no_33"/>
      <sheetName val="Source_Ref_33"/>
      <sheetName val="RF_Vol33"/>
      <sheetName val="115JB_CERT34"/>
      <sheetName val="DEF_TAX34"/>
      <sheetName val="TDS_34"/>
      <sheetName val="1__Lead34"/>
      <sheetName val="Cost_of_Services34"/>
      <sheetName val="Income_Statement34"/>
      <sheetName val="Shareholders'_Equity34"/>
      <sheetName val="Grant_Ranges34"/>
      <sheetName val="fin_stmts_5Yr_Model_Format34"/>
      <sheetName val="Equity_Movement_(Shares)34"/>
      <sheetName val="old_serial_no_34"/>
      <sheetName val="Source_Ref_34"/>
      <sheetName val="RF_Vol34"/>
      <sheetName val="115JB_CERT35"/>
      <sheetName val="DEF_TAX35"/>
      <sheetName val="TDS_35"/>
      <sheetName val="1__Lead35"/>
      <sheetName val="Cost_of_Services35"/>
      <sheetName val="Income_Statement35"/>
      <sheetName val="Shareholders'_Equity35"/>
      <sheetName val="Grant_Ranges35"/>
      <sheetName val="fin_stmts_5Yr_Model_Format35"/>
      <sheetName val="Equity_Movement_(Shares)35"/>
      <sheetName val="old_serial_no_35"/>
      <sheetName val="Source_Ref_35"/>
      <sheetName val="RF_Vol35"/>
      <sheetName val="115JB_CERT42"/>
      <sheetName val="DEF_TAX42"/>
      <sheetName val="TDS_42"/>
      <sheetName val="1__Lead42"/>
      <sheetName val="Cost_of_Services42"/>
      <sheetName val="Income_Statement42"/>
      <sheetName val="Shareholders'_Equity42"/>
      <sheetName val="Grant_Ranges42"/>
      <sheetName val="fin_stmts_5Yr_Model_Format42"/>
      <sheetName val="Equity_Movement_(Shares)42"/>
      <sheetName val="old_serial_no_42"/>
      <sheetName val="Source_Ref_42"/>
      <sheetName val="RF_Vol42"/>
      <sheetName val="115JB_CERT37"/>
      <sheetName val="DEF_TAX37"/>
      <sheetName val="TDS_37"/>
      <sheetName val="1__Lead37"/>
      <sheetName val="Cost_of_Services37"/>
      <sheetName val="Income_Statement37"/>
      <sheetName val="Shareholders'_Equity37"/>
      <sheetName val="Grant_Ranges37"/>
      <sheetName val="fin_stmts_5Yr_Model_Format37"/>
      <sheetName val="Equity_Movement_(Shares)37"/>
      <sheetName val="old_serial_no_37"/>
      <sheetName val="Source_Ref_37"/>
      <sheetName val="RF_Vol37"/>
      <sheetName val="115JB_CERT38"/>
      <sheetName val="DEF_TAX38"/>
      <sheetName val="TDS_38"/>
      <sheetName val="1__Lead38"/>
      <sheetName val="Cost_of_Services38"/>
      <sheetName val="Income_Statement38"/>
      <sheetName val="Shareholders'_Equity38"/>
      <sheetName val="Grant_Ranges38"/>
      <sheetName val="fin_stmts_5Yr_Model_Format38"/>
      <sheetName val="Equity_Movement_(Shares)38"/>
      <sheetName val="old_serial_no_38"/>
      <sheetName val="Source_Ref_38"/>
      <sheetName val="RF_Vol38"/>
      <sheetName val="115JB_CERT40"/>
      <sheetName val="DEF_TAX40"/>
      <sheetName val="TDS_40"/>
      <sheetName val="1__Lead40"/>
      <sheetName val="Cost_of_Services40"/>
      <sheetName val="Income_Statement40"/>
      <sheetName val="Shareholders'_Equity40"/>
      <sheetName val="Grant_Ranges40"/>
      <sheetName val="fin_stmts_5Yr_Model_Format40"/>
      <sheetName val="Equity_Movement_(Shares)40"/>
      <sheetName val="old_serial_no_40"/>
      <sheetName val="Source_Ref_40"/>
      <sheetName val="RF_Vol40"/>
      <sheetName val="115JB_CERT39"/>
      <sheetName val="DEF_TAX39"/>
      <sheetName val="TDS_39"/>
      <sheetName val="1__Lead39"/>
      <sheetName val="Cost_of_Services39"/>
      <sheetName val="Income_Statement39"/>
      <sheetName val="Shareholders'_Equity39"/>
      <sheetName val="Grant_Ranges39"/>
      <sheetName val="fin_stmts_5Yr_Model_Format39"/>
      <sheetName val="Equity_Movement_(Shares)39"/>
      <sheetName val="old_serial_no_39"/>
      <sheetName val="Source_Ref_39"/>
      <sheetName val="RF_Vol39"/>
      <sheetName val="115JB_CERT41"/>
      <sheetName val="DEF_TAX41"/>
      <sheetName val="TDS_41"/>
      <sheetName val="1__Lead41"/>
      <sheetName val="Cost_of_Services41"/>
      <sheetName val="Income_Statement41"/>
      <sheetName val="Shareholders'_Equity41"/>
      <sheetName val="Grant_Ranges41"/>
      <sheetName val="fin_stmts_5Yr_Model_Format41"/>
      <sheetName val="Equity_Movement_(Shares)41"/>
      <sheetName val="old_serial_no_41"/>
      <sheetName val="Source_Ref_41"/>
      <sheetName val="RF_Vol41"/>
      <sheetName val="115JB_CERT43"/>
      <sheetName val="DEF_TAX43"/>
      <sheetName val="TDS_43"/>
      <sheetName val="1__Lead43"/>
      <sheetName val="Cost_of_Services43"/>
      <sheetName val="Income_Statement43"/>
      <sheetName val="Shareholders'_Equity43"/>
      <sheetName val="Grant_Ranges43"/>
      <sheetName val="fin_stmts_5Yr_Model_Format43"/>
      <sheetName val="Equity_Movement_(Shares)43"/>
      <sheetName val="old_serial_no_43"/>
      <sheetName val="Source_Ref_43"/>
      <sheetName val="RF_Vol43"/>
      <sheetName val="115JB_CERT44"/>
      <sheetName val="DEF_TAX44"/>
      <sheetName val="TDS_44"/>
      <sheetName val="1__Lead44"/>
      <sheetName val="Cost_of_Services44"/>
      <sheetName val="Income_Statement44"/>
      <sheetName val="Shareholders'_Equity44"/>
      <sheetName val="Grant_Ranges44"/>
      <sheetName val="fin_stmts_5Yr_Model_Format44"/>
      <sheetName val="Equity_Movement_(Shares)44"/>
      <sheetName val="old_serial_no_44"/>
      <sheetName val="Source_Ref_44"/>
      <sheetName val="RF_Vol44"/>
      <sheetName val="115JB_CERT45"/>
      <sheetName val="DEF_TAX45"/>
      <sheetName val="TDS_45"/>
      <sheetName val="1__Lead45"/>
      <sheetName val="Cost_of_Services45"/>
      <sheetName val="Income_Statement45"/>
      <sheetName val="Shareholders'_Equity45"/>
      <sheetName val="Grant_Ranges45"/>
      <sheetName val="fin_stmts_5Yr_Model_Format45"/>
      <sheetName val="Equity_Movement_(Shares)45"/>
      <sheetName val="old_serial_no_45"/>
      <sheetName val="Source_Ref_45"/>
      <sheetName val="RF_Vol45"/>
      <sheetName val="115JB_CERT48"/>
      <sheetName val="DEF_TAX48"/>
      <sheetName val="TDS_48"/>
      <sheetName val="1__Lead48"/>
      <sheetName val="Cost_of_Services48"/>
      <sheetName val="Income_Statement48"/>
      <sheetName val="Shareholders'_Equity48"/>
      <sheetName val="Grant_Ranges48"/>
      <sheetName val="fin_stmts_5Yr_Model_Format48"/>
      <sheetName val="Equity_Movement_(Shares)48"/>
      <sheetName val="old_serial_no_48"/>
      <sheetName val="Source_Ref_48"/>
      <sheetName val="RF_Vol48"/>
      <sheetName val="115JB_CERT46"/>
      <sheetName val="DEF_TAX46"/>
      <sheetName val="TDS_46"/>
      <sheetName val="1__Lead46"/>
      <sheetName val="Cost_of_Services46"/>
      <sheetName val="Income_Statement46"/>
      <sheetName val="Shareholders'_Equity46"/>
      <sheetName val="Grant_Ranges46"/>
      <sheetName val="fin_stmts_5Yr_Model_Format46"/>
      <sheetName val="Equity_Movement_(Shares)46"/>
      <sheetName val="old_serial_no_46"/>
      <sheetName val="Source_Ref_46"/>
      <sheetName val="RF_Vol46"/>
      <sheetName val="115JB_CERT47"/>
      <sheetName val="DEF_TAX47"/>
      <sheetName val="TDS_47"/>
      <sheetName val="1__Lead47"/>
      <sheetName val="Cost_of_Services47"/>
      <sheetName val="Income_Statement47"/>
      <sheetName val="Shareholders'_Equity47"/>
      <sheetName val="Grant_Ranges47"/>
      <sheetName val="fin_stmts_5Yr_Model_Format47"/>
      <sheetName val="Equity_Movement_(Shares)47"/>
      <sheetName val="old_serial_no_47"/>
      <sheetName val="Source_Ref_47"/>
      <sheetName val="RF_Vol47"/>
      <sheetName val="115JB_CERT49"/>
      <sheetName val="DEF_TAX49"/>
      <sheetName val="TDS_49"/>
      <sheetName val="1__Lead49"/>
      <sheetName val="Cost_of_Services49"/>
      <sheetName val="Income_Statement49"/>
      <sheetName val="Shareholders'_Equity49"/>
      <sheetName val="Grant_Ranges49"/>
      <sheetName val="fin_stmts_5Yr_Model_Format49"/>
      <sheetName val="Equity_Movement_(Shares)49"/>
      <sheetName val="old_serial_no_49"/>
      <sheetName val="Source_Ref_49"/>
      <sheetName val="RF_Vol49"/>
      <sheetName val="115JB_CERT50"/>
      <sheetName val="DEF_TAX50"/>
      <sheetName val="TDS_50"/>
      <sheetName val="1__Lead50"/>
      <sheetName val="Cost_of_Services50"/>
      <sheetName val="Income_Statement50"/>
      <sheetName val="Shareholders'_Equity50"/>
      <sheetName val="Grant_Ranges50"/>
      <sheetName val="fin_stmts_5Yr_Model_Format50"/>
      <sheetName val="Equity_Movement_(Shares)50"/>
      <sheetName val="old_serial_no_50"/>
      <sheetName val="Source_Ref_50"/>
      <sheetName val="RF_Vol50"/>
      <sheetName val="115JB_CERT56"/>
      <sheetName val="DEF_TAX56"/>
      <sheetName val="TDS_56"/>
      <sheetName val="1__Lead56"/>
      <sheetName val="Cost_of_Services56"/>
      <sheetName val="Income_Statement56"/>
      <sheetName val="Shareholders'_Equity56"/>
      <sheetName val="Grant_Ranges56"/>
      <sheetName val="fin_stmts_5Yr_Model_Format56"/>
      <sheetName val="Equity_Movement_(Shares)56"/>
      <sheetName val="old_serial_no_56"/>
      <sheetName val="Source_Ref_56"/>
      <sheetName val="RF_Vol56"/>
      <sheetName val="115JB_CERT51"/>
      <sheetName val="DEF_TAX51"/>
      <sheetName val="TDS_51"/>
      <sheetName val="1__Lead51"/>
      <sheetName val="Cost_of_Services51"/>
      <sheetName val="Income_Statement51"/>
      <sheetName val="Shareholders'_Equity51"/>
      <sheetName val="Grant_Ranges51"/>
      <sheetName val="fin_stmts_5Yr_Model_Format51"/>
      <sheetName val="Equity_Movement_(Shares)51"/>
      <sheetName val="old_serial_no_51"/>
      <sheetName val="Source_Ref_51"/>
      <sheetName val="RF_Vol51"/>
      <sheetName val="115JB_CERT52"/>
      <sheetName val="DEF_TAX52"/>
      <sheetName val="TDS_52"/>
      <sheetName val="1__Lead52"/>
      <sheetName val="Cost_of_Services52"/>
      <sheetName val="Income_Statement52"/>
      <sheetName val="Shareholders'_Equity52"/>
      <sheetName val="Grant_Ranges52"/>
      <sheetName val="fin_stmts_5Yr_Model_Format52"/>
      <sheetName val="Equity_Movement_(Shares)52"/>
      <sheetName val="old_serial_no_52"/>
      <sheetName val="Source_Ref_52"/>
      <sheetName val="RF_Vol52"/>
      <sheetName val="115JB_CERT53"/>
      <sheetName val="DEF_TAX53"/>
      <sheetName val="TDS_53"/>
      <sheetName val="1__Lead53"/>
      <sheetName val="Cost_of_Services53"/>
      <sheetName val="Income_Statement53"/>
      <sheetName val="Shareholders'_Equity53"/>
      <sheetName val="Grant_Ranges53"/>
      <sheetName val="fin_stmts_5Yr_Model_Format53"/>
      <sheetName val="Equity_Movement_(Shares)53"/>
      <sheetName val="old_serial_no_53"/>
      <sheetName val="Source_Ref_53"/>
      <sheetName val="RF_Vol53"/>
      <sheetName val="115JB_CERT55"/>
      <sheetName val="DEF_TAX55"/>
      <sheetName val="TDS_55"/>
      <sheetName val="1__Lead55"/>
      <sheetName val="Cost_of_Services55"/>
      <sheetName val="Income_Statement55"/>
      <sheetName val="Shareholders'_Equity55"/>
      <sheetName val="Grant_Ranges55"/>
      <sheetName val="fin_stmts_5Yr_Model_Format55"/>
      <sheetName val="Equity_Movement_(Shares)55"/>
      <sheetName val="old_serial_no_55"/>
      <sheetName val="Source_Ref_55"/>
      <sheetName val="RF_Vol55"/>
      <sheetName val="115JB_CERT54"/>
      <sheetName val="DEF_TAX54"/>
      <sheetName val="TDS_54"/>
      <sheetName val="1__Lead54"/>
      <sheetName val="Cost_of_Services54"/>
      <sheetName val="Income_Statement54"/>
      <sheetName val="Shareholders'_Equity54"/>
      <sheetName val="Grant_Ranges54"/>
      <sheetName val="fin_stmts_5Yr_Model_Format54"/>
      <sheetName val="Equity_Movement_(Shares)54"/>
      <sheetName val="old_serial_no_54"/>
      <sheetName val="Source_Ref_54"/>
      <sheetName val="RF_Vol54"/>
      <sheetName val="115JB_CERT57"/>
      <sheetName val="DEF_TAX57"/>
      <sheetName val="TDS_57"/>
      <sheetName val="1__Lead57"/>
      <sheetName val="Cost_of_Services57"/>
      <sheetName val="Income_Statement57"/>
      <sheetName val="Shareholders'_Equity57"/>
      <sheetName val="Grant_Ranges57"/>
      <sheetName val="fin_stmts_5Yr_Model_Format57"/>
      <sheetName val="Equity_Movement_(Shares)57"/>
      <sheetName val="old_serial_no_57"/>
      <sheetName val="Source_Ref_57"/>
      <sheetName val="RF_Vol57"/>
      <sheetName val="115JB_CERT58"/>
      <sheetName val="DEF_TAX58"/>
      <sheetName val="TDS_58"/>
      <sheetName val="1__Lead58"/>
      <sheetName val="Cost_of_Services58"/>
      <sheetName val="Income_Statement58"/>
      <sheetName val="Shareholders'_Equity58"/>
      <sheetName val="Grant_Ranges58"/>
      <sheetName val="fin_stmts_5Yr_Model_Format58"/>
      <sheetName val="Equity_Movement_(Shares)58"/>
      <sheetName val="old_serial_no_58"/>
      <sheetName val="Source_Ref_58"/>
      <sheetName val="RF_Vol58"/>
      <sheetName val="115JB_CERT59"/>
      <sheetName val="DEF_TAX59"/>
      <sheetName val="TDS_59"/>
      <sheetName val="1__Lead59"/>
      <sheetName val="Cost_of_Services59"/>
      <sheetName val="Income_Statement59"/>
      <sheetName val="Shareholders'_Equity59"/>
      <sheetName val="Grant_Ranges59"/>
      <sheetName val="fin_stmts_5Yr_Model_Format59"/>
      <sheetName val="Equity_Movement_(Shares)59"/>
      <sheetName val="old_serial_no_59"/>
      <sheetName val="Source_Ref_59"/>
      <sheetName val="RF_Vol59"/>
      <sheetName val="115JB_CERT60"/>
      <sheetName val="DEF_TAX60"/>
      <sheetName val="TDS_60"/>
      <sheetName val="1__Lead60"/>
      <sheetName val="Cost_of_Services60"/>
      <sheetName val="Income_Statement60"/>
      <sheetName val="Shareholders'_Equity60"/>
      <sheetName val="Grant_Ranges60"/>
      <sheetName val="fin_stmts_5Yr_Model_Format60"/>
      <sheetName val="Equity_Movement_(Shares)60"/>
      <sheetName val="old_serial_no_60"/>
      <sheetName val="Source_Ref_60"/>
      <sheetName val="RF_Vol60"/>
      <sheetName val="115JB_CERT61"/>
      <sheetName val="DEF_TAX61"/>
      <sheetName val="TDS_61"/>
      <sheetName val="1__Lead61"/>
      <sheetName val="Cost_of_Services61"/>
      <sheetName val="Income_Statement61"/>
      <sheetName val="Shareholders'_Equity61"/>
      <sheetName val="Grant_Ranges61"/>
      <sheetName val="fin_stmts_5Yr_Model_Format61"/>
      <sheetName val="Equity_Movement_(Shares)61"/>
      <sheetName val="old_serial_no_61"/>
      <sheetName val="Source_Ref_61"/>
      <sheetName val="RF_Vol61"/>
      <sheetName val="115JB_CERT62"/>
      <sheetName val="DEF_TAX62"/>
      <sheetName val="TDS_62"/>
      <sheetName val="1__Lead62"/>
      <sheetName val="Cost_of_Services62"/>
      <sheetName val="Income_Statement62"/>
      <sheetName val="Shareholders'_Equity62"/>
      <sheetName val="Grant_Ranges62"/>
      <sheetName val="fin_stmts_5Yr_Model_Format62"/>
      <sheetName val="Equity_Movement_(Shares)62"/>
      <sheetName val="old_serial_no_62"/>
      <sheetName val="Source_Ref_62"/>
      <sheetName val="RF_Vol62"/>
      <sheetName val="YTD"/>
      <sheetName val="GENERAL2"/>
      <sheetName val="IT_FBT_DDTP"/>
      <sheetName val="CP-CT1"/>
      <sheetName val="CP-CT2"/>
      <sheetName val="Cover Page"/>
      <sheetName val="Company"/>
      <sheetName val="Capex"/>
      <sheetName val="ConsPL"/>
      <sheetName val="PROV."/>
      <sheetName val="Note 11"/>
      <sheetName val="Long Term Borrowings"/>
      <sheetName val="Long Term Loans"/>
      <sheetName val="LTP"/>
      <sheetName val="OFL-Current"/>
      <sheetName val="OFL-Non-Current"/>
      <sheetName val="Other Financial Liab - Current"/>
      <sheetName val="Note 26"/>
      <sheetName val="OL-C"/>
      <sheetName val="OL-NC"/>
      <sheetName val="Other CA"/>
      <sheetName val="Other Financial Assets - Cu"/>
      <sheetName val="Other Financial Assets - NC"/>
      <sheetName val="Other Non CA"/>
      <sheetName val="Note 25"/>
      <sheetName val="Short Term Loans"/>
      <sheetName val="STP"/>
      <sheetName val="sch_1&amp;2"/>
      <sheetName val="Cover"/>
      <sheetName val="schbs"/>
      <sheetName val="BS_CF"/>
      <sheetName val="BS SPAIN"/>
      <sheetName val="CASH FLOW ANALYSIS SUMMARY  M"/>
      <sheetName val="UTIL"/>
      <sheetName val="11(d)"/>
      <sheetName val="Admin"/>
      <sheetName val="BD"/>
      <sheetName val="BVN"/>
      <sheetName val="Chairman"/>
      <sheetName val="Common"/>
      <sheetName val="Connectivity"/>
      <sheetName val="Corp Communications"/>
      <sheetName val="Corp -relations Hyd"/>
      <sheetName val="Delhi office"/>
      <sheetName val="EDP- Aparna Crest"/>
      <sheetName val="F&amp;A"/>
      <sheetName val="GBS"/>
      <sheetName val="HADA monitoring"/>
      <sheetName val="HR-Final updated 2006 03 08"/>
      <sheetName val="MD"/>
      <sheetName val="O&amp;M"/>
      <sheetName val="PMT "/>
      <sheetName val="Project finance"/>
      <sheetName val="Raxa"/>
      <sheetName val="Secretarial"/>
      <sheetName val="Security- Aparna Crest"/>
      <sheetName val="for challans"/>
      <sheetName val=" Apr 03 to Mar04"/>
      <sheetName val="RES1Aviation"/>
      <sheetName val="PARAM"/>
      <sheetName val="Détails plans d'actions"/>
      <sheetName val="080 (2)"/>
      <sheetName val="ǣ_x0000__x0000_hǣ_x0000__x0000_lǣ_x0000__x0000_Iǣ_x0000__x0000_0ǣ_x0000__x0000_4ǣ_x0000__x0000_sǣ_x0000__x0000_-ǣ_x0000__x0000_"/>
      <sheetName val="ǣ_x0000__x0000_hǣ_x0000__x0000_lǣ_x0000__x0000_Iǣ_x0000__x0000_0ǣ_x0000__x0000_4ǣ_x0000__x0000_sǧ_x0000__x0000_-ǣ_x0000__x0000_"/>
      <sheetName val="ǣ_x0000__x0000_hǣ_x0000__x0000_lǣ_x0000__x0000_Iǣ_x0000__x0000_0ǣ_x0000__x0000_4ǣ_x0000__x0000_sȇ_x0000__x0000_-ǣ_x0000__x0000_"/>
      <sheetName val="ǣ_x0000__x0000_hǣ_x0000__x0000_lǩ_x0000__x0000_Iǣ_x0000__x0000_0ǣ_x0000__x0000_4ǣ_x0000__x0000_sǣ_x0000__x0000_-ǣ_x0000__x0000_"/>
      <sheetName val="ǣ"/>
      <sheetName val="1"/>
      <sheetName val="2gii"/>
      <sheetName val="Range data"/>
      <sheetName val="FILIALE"/>
      <sheetName val="Grouped TB-2004-05"/>
      <sheetName val="SAL'07"/>
      <sheetName val="REFNCOMPARE"/>
      <sheetName val="VIK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/>
      <sheetData sheetId="465"/>
      <sheetData sheetId="466" refreshError="1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ice"/>
      <sheetName val="Core Assumptions"/>
      <sheetName val="Scenarios"/>
      <sheetName val="Charts"/>
      <sheetName val="MAnalytic"/>
      <sheetName val="Rating Analytics -Draft"/>
      <sheetName val="Tariff_ATL"/>
      <sheetName val="Financial_ATL"/>
      <sheetName val="MoF_ATL"/>
      <sheetName val="ATL"/>
      <sheetName val="Mundra-Mohindergarh"/>
      <sheetName val="Tariff_M2M"/>
      <sheetName val="Financials_M2M"/>
      <sheetName val="MoF_M2M"/>
      <sheetName val="Analysis_M2M"/>
      <sheetName val="Mundra-Dahegam"/>
      <sheetName val="Tariff_M2D"/>
      <sheetName val="Financials_M2D"/>
      <sheetName val="MoF_M2D"/>
      <sheetName val="Tiroda-Warora"/>
      <sheetName val="Tariff_T2W"/>
      <sheetName val="Financials_T2W"/>
      <sheetName val="MoF_T2W"/>
      <sheetName val="Tiroda-Aurangabad"/>
      <sheetName val="Tariff_T2A"/>
      <sheetName val="Financials_T2A"/>
      <sheetName val="MoF_T2A"/>
      <sheetName val="Tariff_CWR"/>
      <sheetName val="C_WR"/>
      <sheetName val="Tariff_RRW"/>
      <sheetName val="RR_W"/>
      <sheetName val="Tariff_SBR"/>
      <sheetName val="S_BR"/>
      <sheetName val="SPV Standalone"/>
      <sheetName val="ATL-Standalone"/>
      <sheetName val="ATIL Financial"/>
      <sheetName val="MEGPTCL Financial"/>
      <sheetName val="Recon Statement"/>
      <sheetName val="Misc"/>
    </sheetNames>
    <sheetDataSet>
      <sheetData sheetId="0" refreshError="1"/>
      <sheetData sheetId="1">
        <row r="48">
          <cell r="F48">
            <v>0</v>
          </cell>
        </row>
        <row r="355">
          <cell r="E355">
            <v>1</v>
          </cell>
        </row>
      </sheetData>
      <sheetData sheetId="2" refreshError="1"/>
      <sheetData sheetId="3" refreshError="1"/>
      <sheetData sheetId="4" refreshError="1"/>
      <sheetData sheetId="5">
        <row r="13">
          <cell r="J13">
            <v>836.74</v>
          </cell>
        </row>
      </sheetData>
      <sheetData sheetId="6">
        <row r="4">
          <cell r="B4" t="str">
            <v>ATL (Total)</v>
          </cell>
        </row>
      </sheetData>
      <sheetData sheetId="7" refreshError="1"/>
      <sheetData sheetId="8">
        <row r="4">
          <cell r="F4">
            <v>1</v>
          </cell>
        </row>
      </sheetData>
      <sheetData sheetId="9" refreshError="1"/>
      <sheetData sheetId="10" refreshError="1"/>
      <sheetData sheetId="11" refreshError="1"/>
      <sheetData sheetId="12">
        <row r="25">
          <cell r="I25">
            <v>193.96478656015239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25">
          <cell r="I25">
            <v>29.627167277965665</v>
          </cell>
        </row>
      </sheetData>
      <sheetData sheetId="18" refreshError="1"/>
      <sheetData sheetId="19" refreshError="1"/>
      <sheetData sheetId="20" refreshError="1"/>
      <sheetData sheetId="21">
        <row r="25">
          <cell r="I25">
            <v>37.373952000000003</v>
          </cell>
        </row>
      </sheetData>
      <sheetData sheetId="22" refreshError="1"/>
      <sheetData sheetId="23" refreshError="1"/>
      <sheetData sheetId="24" refreshError="1"/>
      <sheetData sheetId="25">
        <row r="25">
          <cell r="I25">
            <v>303.73650900000007</v>
          </cell>
        </row>
      </sheetData>
      <sheetData sheetId="26" refreshError="1"/>
      <sheetData sheetId="27" refreshError="1"/>
      <sheetData sheetId="28">
        <row r="41">
          <cell r="E41">
            <v>43921</v>
          </cell>
        </row>
      </sheetData>
      <sheetData sheetId="29" refreshError="1"/>
      <sheetData sheetId="30">
        <row r="41">
          <cell r="E41">
            <v>43555</v>
          </cell>
        </row>
      </sheetData>
      <sheetData sheetId="31" refreshError="1"/>
      <sheetData sheetId="32">
        <row r="41">
          <cell r="E41">
            <v>43555</v>
          </cell>
        </row>
      </sheetData>
      <sheetData sheetId="33" refreshError="1"/>
      <sheetData sheetId="34">
        <row r="10">
          <cell r="I10">
            <v>728.4804660450103</v>
          </cell>
        </row>
      </sheetData>
      <sheetData sheetId="35">
        <row r="7">
          <cell r="I7">
            <v>982.86320604167372</v>
          </cell>
        </row>
      </sheetData>
      <sheetData sheetId="36">
        <row r="7">
          <cell r="I7">
            <v>1200.7781036429624</v>
          </cell>
        </row>
      </sheetData>
      <sheetData sheetId="37" refreshError="1"/>
      <sheetData sheetId="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M Lead"/>
      <sheetName val="Bank Wise"/>
      <sheetName val="2.Bal Sheet Sch Mar-09"/>
      <sheetName val="Loans FINAL"/>
      <sheetName val="3.Loan Summary"/>
      <sheetName val="Reco"/>
      <sheetName val="3.Loan Summary Sep"/>
      <sheetName val="4.Bal Summary Sep 09"/>
      <sheetName val="4.Bal Summary Jun"/>
      <sheetName val="5.New Int Cal"/>
      <sheetName val="5.New Int Cal June"/>
      <sheetName val="6.F C L"/>
      <sheetName val="7.L C "/>
      <sheetName val="8.Int Prov Old"/>
      <sheetName val="8.Int Prov"/>
      <sheetName val="DZ Bank"/>
      <sheetName val="9.Exch Var Sep 09 "/>
      <sheetName val="9.Exch Var June 09 "/>
      <sheetName val="Sheet1"/>
      <sheetName val="Exchange Var Mar 08 - june 09"/>
      <sheetName val="9.Exch Var Dec 09 "/>
      <sheetName val="Rep Cal"/>
      <sheetName val="Calculation"/>
      <sheetName val="LC"/>
      <sheetName val="Foreign Currency Loans"/>
      <sheetName val="Interest Payment"/>
      <sheetName val="SBI Nassua Calculation"/>
      <sheetName val="Axis Dubai Cal"/>
      <sheetName val="Sheet5"/>
      <sheetName val="LC Int &amp; Accured Int"/>
      <sheetName val="Exchange Variation Mar 09"/>
      <sheetName val="Pratik BC"/>
      <sheetName val="Pratik  BC Sep 09"/>
      <sheetName val="Interest Capitalized"/>
      <sheetName val="Repayment 09-10 (Million)"/>
      <sheetName val="Pratik BC Summary "/>
      <sheetName val="Interest BC Anish"/>
      <sheetName val="Sheet13"/>
      <sheetName val="Sheet15"/>
      <sheetName val="Summary Int Cal"/>
      <sheetName val="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114">
          <cell r="N114">
            <v>45500000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GS Master"/>
      <sheetName val="Oil"/>
      <sheetName val="Chart"/>
      <sheetName val="#REF"/>
      <sheetName val="cs1997"/>
      <sheetName val="Summary model"/>
      <sheetName val="model by field"/>
      <sheetName val="Crude oil"/>
      <sheetName val="Corridor"/>
      <sheetName val="Block A"/>
      <sheetName val="W Natuna"/>
      <sheetName val="Valuation (F)"/>
      <sheetName val="Book1"/>
      <sheetName val="Valuation 2"/>
      <sheetName val="Adjusted data"/>
      <sheetName val="Charts"/>
      <sheetName val="IEA_02-99"/>
      <sheetName val="WRLD EXPN"/>
      <sheetName val="JetFuel"/>
      <sheetName val="SingCracks"/>
      <sheetName val="P&amp;L GFT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ed Utilities"/>
      <sheetName val="Graphs 03-04 -Analysis"/>
      <sheetName val="YC"/>
      <sheetName val="Master Sheet - ODC 2003-04"/>
      <sheetName val="Master Sheet - ODC 2002-03"/>
      <sheetName val="PLC"/>
      <sheetName val="TCE"/>
      <sheetName val="Graphs"/>
      <sheetName val="MAMS"/>
      <sheetName val="Discount Structure"/>
      <sheetName val="Onsite Vs Offshore"/>
      <sheetName val="United_Utilities"/>
      <sheetName val="Graphs_03-04_-Analysis"/>
      <sheetName val="Master_Sheet_-_ODC_2003-04"/>
      <sheetName val="Master_Sheet_-_ODC_2002-03"/>
      <sheetName val="Discount_Structure"/>
      <sheetName val="Onsite_Vs_Offshore"/>
      <sheetName val="????(?????)"/>
      <sheetName val="CVBUH2MONTHLY"/>
      <sheetName val="Validation rules"/>
      <sheetName val="BALANCE-IOTL "/>
      <sheetName val="1.Borrowings"/>
      <sheetName val="Definitions"/>
      <sheetName val="KPI Defn"/>
      <sheetName val="Inter Co Transactions"/>
      <sheetName val="MISBS"/>
      <sheetName val="BOD PL NEW"/>
      <sheetName val="Main Cash Flow"/>
      <sheetName val="scj99"/>
      <sheetName val="bspld99"/>
      <sheetName val="invtdec99_5-2_00"/>
      <sheetName val="TB30.04.06 (2)"/>
      <sheetName val="末残計画(四半期ベース)"/>
      <sheetName val="ﾏﾁｭﾘﾃｨﾗﾀﾞｰ（月次ベース）"/>
      <sheetName val="ﾏﾁｭﾘﾃｨﾗﾀﾞｰ（四半期ベース）"/>
      <sheetName val="FURNI"/>
      <sheetName val="1-11"/>
      <sheetName val="SFS(BUDGET)"/>
      <sheetName val="CONTENTS"/>
      <sheetName val="OTHER(FLASH)"/>
      <sheetName val="WORKING"/>
      <sheetName val="B-4_2"/>
      <sheetName val="____(_____)"/>
      <sheetName val="BS"/>
      <sheetName val="MAINBS1"/>
      <sheetName val="Clause 9"/>
      <sheetName val="Extra Item"/>
      <sheetName val="Power&amp;Fuel"/>
      <sheetName val="oLD bALANCING"/>
      <sheetName val="act-fct"/>
      <sheetName val="PI"/>
      <sheetName val="budget"/>
      <sheetName val="lastyear"/>
      <sheetName val="TB"/>
      <sheetName val="Sheet4"/>
      <sheetName val="Deduction of assets"/>
      <sheetName val="Total Haryana POs AMC Sheet 3%"/>
      <sheetName val="delhi 03-04AMC @ 3%"/>
      <sheetName val="itemsdetails"/>
      <sheetName val="OTHER INCOME"/>
    </sheetNames>
    <sheetDataSet>
      <sheetData sheetId="0">
        <row r="4">
          <cell r="E4">
            <v>5586</v>
          </cell>
        </row>
      </sheetData>
      <sheetData sheetId="1">
        <row r="4">
          <cell r="E4">
            <v>5586</v>
          </cell>
        </row>
      </sheetData>
      <sheetData sheetId="2"/>
      <sheetData sheetId="3"/>
      <sheetData sheetId="4" refreshError="1">
        <row r="4">
          <cell r="E4">
            <v>5586</v>
          </cell>
          <cell r="S4">
            <v>157</v>
          </cell>
          <cell r="T4">
            <v>4</v>
          </cell>
        </row>
        <row r="5">
          <cell r="S5">
            <v>95</v>
          </cell>
          <cell r="T5">
            <v>4</v>
          </cell>
        </row>
        <row r="6">
          <cell r="S6">
            <v>42</v>
          </cell>
          <cell r="T6">
            <v>2</v>
          </cell>
        </row>
        <row r="7">
          <cell r="S7">
            <v>106</v>
          </cell>
          <cell r="T7">
            <v>4</v>
          </cell>
        </row>
        <row r="8">
          <cell r="S8">
            <v>88</v>
          </cell>
          <cell r="T8">
            <v>3</v>
          </cell>
        </row>
        <row r="9">
          <cell r="S9">
            <v>35</v>
          </cell>
          <cell r="T9">
            <v>2</v>
          </cell>
        </row>
        <row r="10">
          <cell r="S10">
            <v>92</v>
          </cell>
          <cell r="T10">
            <v>4</v>
          </cell>
        </row>
        <row r="11">
          <cell r="S11">
            <v>144</v>
          </cell>
          <cell r="T11">
            <v>4</v>
          </cell>
        </row>
        <row r="12">
          <cell r="S12">
            <v>88</v>
          </cell>
          <cell r="T12">
            <v>3</v>
          </cell>
        </row>
        <row r="13">
          <cell r="S13">
            <v>142</v>
          </cell>
          <cell r="T13">
            <v>4</v>
          </cell>
        </row>
        <row r="14">
          <cell r="S14">
            <v>60</v>
          </cell>
          <cell r="T14">
            <v>2</v>
          </cell>
        </row>
        <row r="15">
          <cell r="S15">
            <v>73</v>
          </cell>
          <cell r="T15">
            <v>3</v>
          </cell>
        </row>
        <row r="16">
          <cell r="S16">
            <v>66</v>
          </cell>
          <cell r="T16">
            <v>3</v>
          </cell>
        </row>
        <row r="17">
          <cell r="S17">
            <v>72</v>
          </cell>
          <cell r="T17">
            <v>3</v>
          </cell>
        </row>
        <row r="18">
          <cell r="S18">
            <v>72</v>
          </cell>
          <cell r="T18">
            <v>3</v>
          </cell>
        </row>
        <row r="19">
          <cell r="S19">
            <v>65</v>
          </cell>
          <cell r="T19">
            <v>3</v>
          </cell>
        </row>
        <row r="20">
          <cell r="S20">
            <v>65</v>
          </cell>
          <cell r="T20">
            <v>3</v>
          </cell>
        </row>
        <row r="21">
          <cell r="S21">
            <v>48</v>
          </cell>
          <cell r="T21">
            <v>2</v>
          </cell>
        </row>
        <row r="22">
          <cell r="S22">
            <v>64</v>
          </cell>
          <cell r="T22">
            <v>3</v>
          </cell>
        </row>
        <row r="23">
          <cell r="S23">
            <v>64</v>
          </cell>
          <cell r="T23">
            <v>3</v>
          </cell>
        </row>
        <row r="24">
          <cell r="S24">
            <v>64</v>
          </cell>
          <cell r="T24">
            <v>3</v>
          </cell>
        </row>
        <row r="25">
          <cell r="S25">
            <v>64</v>
          </cell>
          <cell r="T25">
            <v>3</v>
          </cell>
        </row>
        <row r="26">
          <cell r="S26">
            <v>96</v>
          </cell>
          <cell r="T26">
            <v>4</v>
          </cell>
        </row>
        <row r="27">
          <cell r="S27">
            <v>64</v>
          </cell>
          <cell r="T27">
            <v>3</v>
          </cell>
        </row>
        <row r="28">
          <cell r="S28">
            <v>64</v>
          </cell>
          <cell r="T28">
            <v>3</v>
          </cell>
        </row>
        <row r="29">
          <cell r="S29">
            <v>699</v>
          </cell>
          <cell r="T29">
            <v>4</v>
          </cell>
        </row>
        <row r="30">
          <cell r="S30">
            <v>185</v>
          </cell>
          <cell r="T30">
            <v>4</v>
          </cell>
        </row>
        <row r="31">
          <cell r="S31">
            <v>60</v>
          </cell>
          <cell r="T31">
            <v>2</v>
          </cell>
        </row>
        <row r="32">
          <cell r="S32">
            <v>60</v>
          </cell>
          <cell r="T32">
            <v>2</v>
          </cell>
        </row>
        <row r="33">
          <cell r="S33">
            <v>60</v>
          </cell>
          <cell r="T33">
            <v>2</v>
          </cell>
        </row>
        <row r="34">
          <cell r="S34">
            <v>113</v>
          </cell>
          <cell r="T34">
            <v>4</v>
          </cell>
        </row>
        <row r="35">
          <cell r="S35">
            <v>59</v>
          </cell>
          <cell r="T35">
            <v>2</v>
          </cell>
        </row>
        <row r="36">
          <cell r="S36">
            <v>66</v>
          </cell>
          <cell r="T36">
            <v>3</v>
          </cell>
        </row>
        <row r="37">
          <cell r="S37">
            <v>60</v>
          </cell>
          <cell r="T37">
            <v>2</v>
          </cell>
        </row>
        <row r="38">
          <cell r="S38">
            <v>74</v>
          </cell>
          <cell r="T38">
            <v>3</v>
          </cell>
        </row>
        <row r="39">
          <cell r="S39">
            <v>60</v>
          </cell>
          <cell r="T39">
            <v>2</v>
          </cell>
        </row>
        <row r="40">
          <cell r="S40">
            <v>83</v>
          </cell>
          <cell r="T40">
            <v>3</v>
          </cell>
        </row>
        <row r="41">
          <cell r="S41">
            <v>60</v>
          </cell>
          <cell r="T41">
            <v>2</v>
          </cell>
        </row>
        <row r="42">
          <cell r="S42">
            <v>60</v>
          </cell>
          <cell r="T42">
            <v>2</v>
          </cell>
        </row>
        <row r="43">
          <cell r="S43">
            <v>57</v>
          </cell>
          <cell r="T43">
            <v>2</v>
          </cell>
        </row>
        <row r="44">
          <cell r="S44">
            <v>57</v>
          </cell>
          <cell r="T44">
            <v>2</v>
          </cell>
        </row>
        <row r="45">
          <cell r="S45">
            <v>56</v>
          </cell>
          <cell r="T45">
            <v>2</v>
          </cell>
        </row>
        <row r="46">
          <cell r="S46">
            <v>63</v>
          </cell>
          <cell r="T46">
            <v>3</v>
          </cell>
        </row>
        <row r="47">
          <cell r="S47">
            <v>53</v>
          </cell>
          <cell r="T47">
            <v>2</v>
          </cell>
        </row>
        <row r="48">
          <cell r="S48">
            <v>56</v>
          </cell>
          <cell r="T48">
            <v>2</v>
          </cell>
        </row>
        <row r="49">
          <cell r="S49">
            <v>674</v>
          </cell>
          <cell r="T49">
            <v>4</v>
          </cell>
        </row>
        <row r="50">
          <cell r="S50">
            <v>102</v>
          </cell>
          <cell r="T50">
            <v>4</v>
          </cell>
        </row>
        <row r="51">
          <cell r="S51">
            <v>45</v>
          </cell>
          <cell r="T51">
            <v>2</v>
          </cell>
        </row>
        <row r="52">
          <cell r="S52">
            <v>45</v>
          </cell>
          <cell r="T52">
            <v>2</v>
          </cell>
        </row>
        <row r="53">
          <cell r="S53">
            <v>45</v>
          </cell>
          <cell r="T53">
            <v>2</v>
          </cell>
        </row>
        <row r="54">
          <cell r="S54">
            <v>101</v>
          </cell>
          <cell r="T54">
            <v>4</v>
          </cell>
        </row>
        <row r="55">
          <cell r="S55">
            <v>45</v>
          </cell>
          <cell r="T55">
            <v>2</v>
          </cell>
        </row>
        <row r="56">
          <cell r="S56">
            <v>44</v>
          </cell>
          <cell r="T56">
            <v>2</v>
          </cell>
        </row>
        <row r="57">
          <cell r="S57">
            <v>44</v>
          </cell>
          <cell r="T57">
            <v>2</v>
          </cell>
        </row>
        <row r="58">
          <cell r="S58">
            <v>44</v>
          </cell>
          <cell r="T58">
            <v>2</v>
          </cell>
        </row>
        <row r="59">
          <cell r="S59">
            <v>44</v>
          </cell>
          <cell r="T59">
            <v>2</v>
          </cell>
        </row>
        <row r="60">
          <cell r="S60">
            <v>43</v>
          </cell>
          <cell r="T60">
            <v>2</v>
          </cell>
        </row>
        <row r="61">
          <cell r="S61">
            <v>42</v>
          </cell>
          <cell r="T61">
            <v>2</v>
          </cell>
        </row>
        <row r="62">
          <cell r="S62">
            <v>94</v>
          </cell>
          <cell r="T62">
            <v>4</v>
          </cell>
        </row>
        <row r="63">
          <cell r="S63">
            <v>37</v>
          </cell>
          <cell r="T63">
            <v>2</v>
          </cell>
        </row>
        <row r="64">
          <cell r="S64">
            <v>37</v>
          </cell>
          <cell r="T64">
            <v>2</v>
          </cell>
        </row>
        <row r="65">
          <cell r="S65">
            <v>37</v>
          </cell>
          <cell r="T65">
            <v>2</v>
          </cell>
        </row>
        <row r="66">
          <cell r="S66">
            <v>37</v>
          </cell>
          <cell r="T66">
            <v>2</v>
          </cell>
        </row>
        <row r="67">
          <cell r="S67">
            <v>35</v>
          </cell>
          <cell r="T67">
            <v>2</v>
          </cell>
        </row>
        <row r="68">
          <cell r="S68">
            <v>50</v>
          </cell>
          <cell r="T68">
            <v>2</v>
          </cell>
        </row>
        <row r="69">
          <cell r="S69">
            <v>55</v>
          </cell>
          <cell r="T69">
            <v>2</v>
          </cell>
        </row>
        <row r="70">
          <cell r="S70">
            <v>63</v>
          </cell>
          <cell r="T70">
            <v>3</v>
          </cell>
        </row>
        <row r="71">
          <cell r="S71">
            <v>79</v>
          </cell>
          <cell r="T71">
            <v>3</v>
          </cell>
        </row>
        <row r="72">
          <cell r="S72">
            <v>68</v>
          </cell>
          <cell r="T72">
            <v>3</v>
          </cell>
        </row>
        <row r="73">
          <cell r="S73">
            <v>79</v>
          </cell>
          <cell r="T73">
            <v>3</v>
          </cell>
        </row>
        <row r="74">
          <cell r="S74">
            <v>79</v>
          </cell>
          <cell r="T74">
            <v>3</v>
          </cell>
        </row>
        <row r="75">
          <cell r="S75">
            <v>55</v>
          </cell>
          <cell r="T75">
            <v>2</v>
          </cell>
        </row>
        <row r="76">
          <cell r="S76">
            <v>30</v>
          </cell>
          <cell r="T76">
            <v>1</v>
          </cell>
        </row>
        <row r="77">
          <cell r="S77">
            <v>55</v>
          </cell>
          <cell r="T77">
            <v>2</v>
          </cell>
        </row>
        <row r="78">
          <cell r="S78">
            <v>63</v>
          </cell>
          <cell r="T78">
            <v>3</v>
          </cell>
        </row>
        <row r="79">
          <cell r="S79">
            <v>62</v>
          </cell>
          <cell r="T79">
            <v>3</v>
          </cell>
        </row>
        <row r="80">
          <cell r="S80">
            <v>79</v>
          </cell>
          <cell r="T80">
            <v>3</v>
          </cell>
        </row>
        <row r="81">
          <cell r="S81">
            <v>69</v>
          </cell>
          <cell r="T81">
            <v>3</v>
          </cell>
        </row>
        <row r="82">
          <cell r="S82">
            <v>48</v>
          </cell>
          <cell r="T82">
            <v>2</v>
          </cell>
        </row>
        <row r="83">
          <cell r="S83">
            <v>48</v>
          </cell>
          <cell r="T83">
            <v>2</v>
          </cell>
        </row>
        <row r="84">
          <cell r="S84">
            <v>63</v>
          </cell>
          <cell r="T84">
            <v>3</v>
          </cell>
        </row>
        <row r="85">
          <cell r="S85">
            <v>62</v>
          </cell>
          <cell r="T85">
            <v>3</v>
          </cell>
        </row>
        <row r="86">
          <cell r="S86">
            <v>74</v>
          </cell>
          <cell r="T86">
            <v>3</v>
          </cell>
        </row>
        <row r="87">
          <cell r="S87">
            <v>72</v>
          </cell>
          <cell r="T87">
            <v>3</v>
          </cell>
        </row>
        <row r="88">
          <cell r="S88">
            <v>72</v>
          </cell>
          <cell r="T88">
            <v>3</v>
          </cell>
        </row>
        <row r="89">
          <cell r="S89">
            <v>49</v>
          </cell>
          <cell r="T89">
            <v>2</v>
          </cell>
        </row>
        <row r="90">
          <cell r="S90">
            <v>60</v>
          </cell>
          <cell r="T90">
            <v>2</v>
          </cell>
        </row>
        <row r="91">
          <cell r="S91">
            <v>60</v>
          </cell>
          <cell r="T91">
            <v>2</v>
          </cell>
        </row>
        <row r="92">
          <cell r="S92">
            <v>50</v>
          </cell>
          <cell r="T92">
            <v>2</v>
          </cell>
        </row>
        <row r="93">
          <cell r="S93">
            <v>60</v>
          </cell>
          <cell r="T93">
            <v>2</v>
          </cell>
        </row>
        <row r="94">
          <cell r="S94">
            <v>60</v>
          </cell>
          <cell r="T94">
            <v>2</v>
          </cell>
        </row>
        <row r="95">
          <cell r="S95">
            <v>48</v>
          </cell>
          <cell r="T95">
            <v>2</v>
          </cell>
        </row>
        <row r="96">
          <cell r="S96">
            <v>48</v>
          </cell>
          <cell r="T96">
            <v>2</v>
          </cell>
        </row>
        <row r="97">
          <cell r="S97">
            <v>48</v>
          </cell>
          <cell r="T97">
            <v>2</v>
          </cell>
        </row>
        <row r="98">
          <cell r="S98">
            <v>48</v>
          </cell>
          <cell r="T98">
            <v>2</v>
          </cell>
        </row>
        <row r="99">
          <cell r="S99">
            <v>79</v>
          </cell>
          <cell r="T99">
            <v>3</v>
          </cell>
        </row>
        <row r="100">
          <cell r="S100">
            <v>48</v>
          </cell>
          <cell r="T100">
            <v>2</v>
          </cell>
        </row>
        <row r="101">
          <cell r="S101">
            <v>48</v>
          </cell>
          <cell r="T101">
            <v>2</v>
          </cell>
        </row>
        <row r="102">
          <cell r="S102">
            <v>48</v>
          </cell>
          <cell r="T102">
            <v>2</v>
          </cell>
        </row>
        <row r="103">
          <cell r="S103">
            <v>48</v>
          </cell>
          <cell r="T103">
            <v>2</v>
          </cell>
        </row>
        <row r="104">
          <cell r="S104">
            <v>48</v>
          </cell>
          <cell r="T104">
            <v>2</v>
          </cell>
        </row>
        <row r="105">
          <cell r="S105">
            <v>48</v>
          </cell>
          <cell r="T105">
            <v>2</v>
          </cell>
        </row>
        <row r="106">
          <cell r="S106">
            <v>48</v>
          </cell>
          <cell r="T106">
            <v>2</v>
          </cell>
        </row>
        <row r="107">
          <cell r="S107">
            <v>48</v>
          </cell>
          <cell r="T107">
            <v>2</v>
          </cell>
        </row>
        <row r="108">
          <cell r="S108">
            <v>48</v>
          </cell>
          <cell r="T108">
            <v>2</v>
          </cell>
        </row>
        <row r="109">
          <cell r="S109">
            <v>48</v>
          </cell>
          <cell r="T109">
            <v>2</v>
          </cell>
        </row>
        <row r="110">
          <cell r="S110">
            <v>163</v>
          </cell>
          <cell r="T110">
            <v>4</v>
          </cell>
        </row>
        <row r="111">
          <cell r="S111">
            <v>48</v>
          </cell>
          <cell r="T111">
            <v>2</v>
          </cell>
        </row>
        <row r="112">
          <cell r="S112">
            <v>48</v>
          </cell>
          <cell r="T112">
            <v>2</v>
          </cell>
        </row>
        <row r="113">
          <cell r="S113">
            <v>48</v>
          </cell>
          <cell r="T113">
            <v>2</v>
          </cell>
        </row>
        <row r="114">
          <cell r="S114">
            <v>157</v>
          </cell>
          <cell r="T114">
            <v>4</v>
          </cell>
        </row>
        <row r="115">
          <cell r="S115">
            <v>62</v>
          </cell>
          <cell r="T115">
            <v>3</v>
          </cell>
        </row>
        <row r="116">
          <cell r="S116">
            <v>145</v>
          </cell>
          <cell r="T116">
            <v>4</v>
          </cell>
        </row>
        <row r="117">
          <cell r="S117">
            <v>81</v>
          </cell>
          <cell r="T117">
            <v>3</v>
          </cell>
        </row>
        <row r="118">
          <cell r="S118">
            <v>62</v>
          </cell>
          <cell r="T118">
            <v>3</v>
          </cell>
        </row>
        <row r="119">
          <cell r="S119">
            <v>68</v>
          </cell>
          <cell r="T119">
            <v>3</v>
          </cell>
        </row>
        <row r="120">
          <cell r="S120">
            <v>68</v>
          </cell>
          <cell r="T120">
            <v>3</v>
          </cell>
        </row>
        <row r="121">
          <cell r="S121">
            <v>133</v>
          </cell>
          <cell r="T121">
            <v>4</v>
          </cell>
        </row>
        <row r="122">
          <cell r="S122">
            <v>96</v>
          </cell>
          <cell r="T122">
            <v>4</v>
          </cell>
        </row>
        <row r="123">
          <cell r="S123">
            <v>258</v>
          </cell>
          <cell r="T123">
            <v>4</v>
          </cell>
        </row>
        <row r="124">
          <cell r="S124">
            <v>131</v>
          </cell>
          <cell r="T124">
            <v>4</v>
          </cell>
        </row>
        <row r="125">
          <cell r="S125">
            <v>64</v>
          </cell>
          <cell r="T125">
            <v>3</v>
          </cell>
        </row>
        <row r="126">
          <cell r="S126">
            <v>38</v>
          </cell>
          <cell r="T126">
            <v>2</v>
          </cell>
        </row>
        <row r="127">
          <cell r="S127">
            <v>126</v>
          </cell>
          <cell r="T127">
            <v>4</v>
          </cell>
        </row>
        <row r="128">
          <cell r="S128">
            <v>35</v>
          </cell>
          <cell r="T128">
            <v>2</v>
          </cell>
        </row>
        <row r="129">
          <cell r="S129">
            <v>49</v>
          </cell>
          <cell r="T129">
            <v>2</v>
          </cell>
        </row>
        <row r="130">
          <cell r="S130">
            <v>63</v>
          </cell>
          <cell r="T130">
            <v>3</v>
          </cell>
        </row>
        <row r="131">
          <cell r="S131">
            <v>128</v>
          </cell>
          <cell r="T131">
            <v>4</v>
          </cell>
        </row>
        <row r="132">
          <cell r="S132">
            <v>128</v>
          </cell>
          <cell r="T132">
            <v>4</v>
          </cell>
        </row>
        <row r="133">
          <cell r="S133">
            <v>52</v>
          </cell>
          <cell r="T133">
            <v>2</v>
          </cell>
        </row>
        <row r="134">
          <cell r="S134">
            <v>133</v>
          </cell>
          <cell r="T134">
            <v>4</v>
          </cell>
        </row>
        <row r="135">
          <cell r="S135">
            <v>49</v>
          </cell>
          <cell r="T135">
            <v>2</v>
          </cell>
        </row>
        <row r="136">
          <cell r="S136">
            <v>133</v>
          </cell>
          <cell r="T136">
            <v>4</v>
          </cell>
        </row>
        <row r="137">
          <cell r="S137">
            <v>133</v>
          </cell>
          <cell r="T137">
            <v>4</v>
          </cell>
        </row>
        <row r="138">
          <cell r="S138">
            <v>63</v>
          </cell>
          <cell r="T138">
            <v>3</v>
          </cell>
        </row>
        <row r="139">
          <cell r="S139">
            <v>63</v>
          </cell>
          <cell r="T139">
            <v>3</v>
          </cell>
        </row>
        <row r="140">
          <cell r="S140">
            <v>240</v>
          </cell>
          <cell r="T140">
            <v>4</v>
          </cell>
        </row>
        <row r="141">
          <cell r="S141">
            <v>133</v>
          </cell>
          <cell r="T141">
            <v>4</v>
          </cell>
        </row>
        <row r="142">
          <cell r="S142">
            <v>126</v>
          </cell>
          <cell r="T142">
            <v>4</v>
          </cell>
        </row>
        <row r="143">
          <cell r="S143">
            <v>126</v>
          </cell>
          <cell r="T143">
            <v>4</v>
          </cell>
        </row>
        <row r="144">
          <cell r="S144">
            <v>31</v>
          </cell>
          <cell r="T144">
            <v>2</v>
          </cell>
        </row>
        <row r="145">
          <cell r="S145">
            <v>59</v>
          </cell>
          <cell r="T145">
            <v>2</v>
          </cell>
        </row>
        <row r="146">
          <cell r="S146">
            <v>57</v>
          </cell>
          <cell r="T146">
            <v>2</v>
          </cell>
        </row>
        <row r="147">
          <cell r="S147">
            <v>135</v>
          </cell>
          <cell r="T147">
            <v>4</v>
          </cell>
        </row>
        <row r="148">
          <cell r="S148">
            <v>126</v>
          </cell>
          <cell r="T148">
            <v>4</v>
          </cell>
        </row>
        <row r="149">
          <cell r="S149">
            <v>143</v>
          </cell>
          <cell r="T149">
            <v>4</v>
          </cell>
        </row>
        <row r="150">
          <cell r="S150">
            <v>126</v>
          </cell>
          <cell r="T150">
            <v>4</v>
          </cell>
        </row>
        <row r="151">
          <cell r="S151">
            <v>197</v>
          </cell>
          <cell r="T151">
            <v>4</v>
          </cell>
        </row>
        <row r="152">
          <cell r="S152">
            <v>119</v>
          </cell>
          <cell r="T152">
            <v>4</v>
          </cell>
        </row>
        <row r="153">
          <cell r="S153">
            <v>47</v>
          </cell>
          <cell r="T153">
            <v>2</v>
          </cell>
        </row>
        <row r="154">
          <cell r="S154">
            <v>85</v>
          </cell>
          <cell r="T154">
            <v>3</v>
          </cell>
        </row>
        <row r="155">
          <cell r="S155">
            <v>118</v>
          </cell>
          <cell r="T155">
            <v>4</v>
          </cell>
        </row>
        <row r="156">
          <cell r="S156">
            <v>116</v>
          </cell>
          <cell r="T156">
            <v>4</v>
          </cell>
        </row>
        <row r="157">
          <cell r="S157">
            <v>47</v>
          </cell>
          <cell r="T157">
            <v>2</v>
          </cell>
        </row>
        <row r="158">
          <cell r="S158">
            <v>46</v>
          </cell>
          <cell r="T158">
            <v>2</v>
          </cell>
        </row>
        <row r="159">
          <cell r="S159">
            <v>102</v>
          </cell>
          <cell r="T159">
            <v>4</v>
          </cell>
        </row>
        <row r="160">
          <cell r="S160">
            <v>152</v>
          </cell>
          <cell r="T160">
            <v>4</v>
          </cell>
        </row>
        <row r="161">
          <cell r="S161">
            <v>126</v>
          </cell>
          <cell r="T161">
            <v>4</v>
          </cell>
        </row>
        <row r="162">
          <cell r="S162">
            <v>126</v>
          </cell>
          <cell r="T162">
            <v>4</v>
          </cell>
        </row>
        <row r="163">
          <cell r="S163">
            <v>48</v>
          </cell>
          <cell r="T163">
            <v>2</v>
          </cell>
        </row>
        <row r="164">
          <cell r="S164">
            <v>98</v>
          </cell>
          <cell r="T164">
            <v>4</v>
          </cell>
        </row>
        <row r="165">
          <cell r="S165">
            <v>98</v>
          </cell>
          <cell r="T165">
            <v>4</v>
          </cell>
        </row>
        <row r="166">
          <cell r="S166">
            <v>98</v>
          </cell>
          <cell r="T166">
            <v>4</v>
          </cell>
        </row>
        <row r="167">
          <cell r="S167">
            <v>98</v>
          </cell>
          <cell r="T167">
            <v>4</v>
          </cell>
        </row>
        <row r="168">
          <cell r="S168">
            <v>78</v>
          </cell>
          <cell r="T168">
            <v>3</v>
          </cell>
        </row>
        <row r="169">
          <cell r="S169">
            <v>97</v>
          </cell>
          <cell r="T169">
            <v>4</v>
          </cell>
        </row>
        <row r="170">
          <cell r="S170">
            <v>221</v>
          </cell>
          <cell r="T170">
            <v>4</v>
          </cell>
        </row>
        <row r="171">
          <cell r="S171">
            <v>166</v>
          </cell>
          <cell r="T171">
            <v>4</v>
          </cell>
        </row>
        <row r="172">
          <cell r="S172">
            <v>82</v>
          </cell>
          <cell r="T172">
            <v>3</v>
          </cell>
        </row>
        <row r="173">
          <cell r="S173">
            <v>82</v>
          </cell>
          <cell r="T173">
            <v>3</v>
          </cell>
        </row>
        <row r="174">
          <cell r="S174">
            <v>102</v>
          </cell>
          <cell r="T174">
            <v>4</v>
          </cell>
        </row>
        <row r="175">
          <cell r="S175">
            <v>82</v>
          </cell>
          <cell r="T175">
            <v>3</v>
          </cell>
        </row>
        <row r="176">
          <cell r="S176">
            <v>95</v>
          </cell>
          <cell r="T176">
            <v>4</v>
          </cell>
        </row>
        <row r="177">
          <cell r="S177">
            <v>47</v>
          </cell>
          <cell r="T177">
            <v>2</v>
          </cell>
        </row>
        <row r="178">
          <cell r="S178">
            <v>39</v>
          </cell>
          <cell r="T178">
            <v>2</v>
          </cell>
        </row>
        <row r="179">
          <cell r="S179">
            <v>95</v>
          </cell>
          <cell r="T179">
            <v>4</v>
          </cell>
        </row>
        <row r="180">
          <cell r="S180">
            <v>53</v>
          </cell>
          <cell r="T180">
            <v>2</v>
          </cell>
        </row>
        <row r="181">
          <cell r="S181">
            <v>90</v>
          </cell>
          <cell r="T181">
            <v>3</v>
          </cell>
        </row>
        <row r="182">
          <cell r="S182">
            <v>133</v>
          </cell>
          <cell r="T182">
            <v>4</v>
          </cell>
        </row>
        <row r="184">
          <cell r="S184">
            <v>82</v>
          </cell>
          <cell r="T184">
            <v>3</v>
          </cell>
        </row>
        <row r="185">
          <cell r="S185">
            <v>102</v>
          </cell>
          <cell r="T185">
            <v>4</v>
          </cell>
        </row>
        <row r="186">
          <cell r="S186">
            <v>109</v>
          </cell>
          <cell r="T186">
            <v>4</v>
          </cell>
        </row>
        <row r="188">
          <cell r="S188">
            <v>75</v>
          </cell>
          <cell r="T188">
            <v>3</v>
          </cell>
        </row>
        <row r="189">
          <cell r="S189">
            <v>120</v>
          </cell>
          <cell r="T189">
            <v>4</v>
          </cell>
        </row>
        <row r="190">
          <cell r="S190">
            <v>407</v>
          </cell>
          <cell r="T190">
            <v>4</v>
          </cell>
        </row>
        <row r="191">
          <cell r="S191">
            <v>92</v>
          </cell>
          <cell r="T191">
            <v>4</v>
          </cell>
        </row>
        <row r="192">
          <cell r="S192">
            <v>84</v>
          </cell>
          <cell r="T192">
            <v>3</v>
          </cell>
        </row>
        <row r="193">
          <cell r="S193">
            <v>85</v>
          </cell>
          <cell r="T193">
            <v>3</v>
          </cell>
        </row>
        <row r="194">
          <cell r="S194">
            <v>41</v>
          </cell>
          <cell r="T194">
            <v>2</v>
          </cell>
        </row>
        <row r="195">
          <cell r="S195">
            <v>83</v>
          </cell>
          <cell r="T195">
            <v>3</v>
          </cell>
        </row>
        <row r="197">
          <cell r="S197">
            <v>78</v>
          </cell>
          <cell r="T197">
            <v>3</v>
          </cell>
        </row>
        <row r="198">
          <cell r="S198">
            <v>76</v>
          </cell>
          <cell r="T198">
            <v>3</v>
          </cell>
        </row>
        <row r="199">
          <cell r="S199">
            <v>76</v>
          </cell>
          <cell r="T199">
            <v>3</v>
          </cell>
        </row>
        <row r="200">
          <cell r="S200">
            <v>74</v>
          </cell>
          <cell r="T200">
            <v>3</v>
          </cell>
        </row>
        <row r="201">
          <cell r="S201">
            <v>98</v>
          </cell>
          <cell r="T201">
            <v>4</v>
          </cell>
        </row>
        <row r="202">
          <cell r="S202">
            <v>228</v>
          </cell>
          <cell r="T202">
            <v>4</v>
          </cell>
        </row>
        <row r="204">
          <cell r="S204">
            <v>52</v>
          </cell>
          <cell r="T204">
            <v>2</v>
          </cell>
        </row>
        <row r="205">
          <cell r="S205">
            <v>48</v>
          </cell>
          <cell r="T205">
            <v>2</v>
          </cell>
        </row>
        <row r="206">
          <cell r="S206">
            <v>52</v>
          </cell>
          <cell r="T206">
            <v>2</v>
          </cell>
        </row>
        <row r="207">
          <cell r="S207">
            <v>52</v>
          </cell>
          <cell r="T207">
            <v>2</v>
          </cell>
        </row>
        <row r="208">
          <cell r="S208">
            <v>52</v>
          </cell>
          <cell r="T208">
            <v>2</v>
          </cell>
        </row>
        <row r="209">
          <cell r="S209">
            <v>74</v>
          </cell>
          <cell r="T209">
            <v>3</v>
          </cell>
        </row>
        <row r="210">
          <cell r="S210">
            <v>82</v>
          </cell>
          <cell r="T210">
            <v>3</v>
          </cell>
        </row>
        <row r="211">
          <cell r="S211">
            <v>97</v>
          </cell>
          <cell r="T211">
            <v>4</v>
          </cell>
        </row>
        <row r="212">
          <cell r="S212">
            <v>167</v>
          </cell>
          <cell r="T212">
            <v>4</v>
          </cell>
        </row>
        <row r="213">
          <cell r="S213">
            <v>52</v>
          </cell>
          <cell r="T213">
            <v>2</v>
          </cell>
        </row>
        <row r="214">
          <cell r="S214">
            <v>65</v>
          </cell>
          <cell r="T214">
            <v>3</v>
          </cell>
        </row>
        <row r="215">
          <cell r="S215">
            <v>72</v>
          </cell>
          <cell r="T215">
            <v>3</v>
          </cell>
        </row>
        <row r="216">
          <cell r="S216">
            <v>72</v>
          </cell>
          <cell r="T216">
            <v>3</v>
          </cell>
        </row>
        <row r="217">
          <cell r="S217">
            <v>52</v>
          </cell>
          <cell r="T217">
            <v>2</v>
          </cell>
        </row>
        <row r="218">
          <cell r="S218">
            <v>52</v>
          </cell>
          <cell r="T218">
            <v>2</v>
          </cell>
        </row>
        <row r="219">
          <cell r="S219">
            <v>65</v>
          </cell>
          <cell r="T219">
            <v>3</v>
          </cell>
        </row>
        <row r="220">
          <cell r="S220">
            <v>48</v>
          </cell>
          <cell r="T220">
            <v>2</v>
          </cell>
        </row>
        <row r="221">
          <cell r="S221">
            <v>131</v>
          </cell>
          <cell r="T221">
            <v>4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E4">
            <v>5586</v>
          </cell>
        </row>
      </sheetData>
      <sheetData sheetId="12">
        <row r="4">
          <cell r="E4">
            <v>5586</v>
          </cell>
        </row>
      </sheetData>
      <sheetData sheetId="13">
        <row r="4">
          <cell r="E4">
            <v>5586</v>
          </cell>
        </row>
      </sheetData>
      <sheetData sheetId="14">
        <row r="4">
          <cell r="E4">
            <v>5586</v>
          </cell>
        </row>
      </sheetData>
      <sheetData sheetId="15">
        <row r="4">
          <cell r="E4">
            <v>5586</v>
          </cell>
        </row>
      </sheetData>
      <sheetData sheetId="16">
        <row r="4">
          <cell r="E4">
            <v>5586</v>
          </cell>
        </row>
      </sheetData>
      <sheetData sheetId="17" refreshError="1"/>
      <sheetData sheetId="18">
        <row r="4">
          <cell r="E4">
            <v>5586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Fm 3CD"/>
      <sheetName val="Annexure A"/>
      <sheetName val="Annexure B(o)"/>
      <sheetName val="Annexure B"/>
      <sheetName val="Annexure "/>
      <sheetName val="Annexure C"/>
      <sheetName val="Annexure D"/>
      <sheetName val="Annexure D1"/>
      <sheetName val="Annexure Dold"/>
      <sheetName val="Annexure E"/>
      <sheetName val="14(i)"/>
      <sheetName val="Annexure F "/>
      <sheetName val="Annexure G"/>
      <sheetName val="17(e)"/>
      <sheetName val="Annexure H"/>
      <sheetName val="Annexure I"/>
      <sheetName val="Annexure J"/>
      <sheetName val="Annexure K"/>
      <sheetName val="Annexure L"/>
      <sheetName val="Annexure M"/>
      <sheetName val="22(a) "/>
      <sheetName val="Annexure N"/>
      <sheetName val="Annexure O"/>
      <sheetName val="22(b)"/>
      <sheetName val="Annexure P"/>
      <sheetName val="Annexure Q"/>
      <sheetName val="Annexure R"/>
      <sheetName val="Annexure S"/>
      <sheetName val="Annexure T"/>
      <sheetName val="Annexure U"/>
      <sheetName val="Annexure V"/>
      <sheetName val="SALESTAX"/>
      <sheetName val="Ratio Analysis"/>
      <sheetName val="excise trans summary"/>
      <sheetName val="Annex."/>
      <sheetName val="Annexure X"/>
      <sheetName val="22A &amp;Leave Enc"/>
      <sheetName val="SIIL 3cd Consol 03"/>
    </sheetNames>
    <sheetDataSet>
      <sheetData sheetId="0" refreshError="1">
        <row r="3">
          <cell r="B3" t="str">
            <v>Accounting Year 2002-03</v>
          </cell>
        </row>
        <row r="4">
          <cell r="B4" t="str">
            <v>Assessment Year 2003-04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L holding in RCL"/>
      <sheetName val="promoters shareholding pattern"/>
    </sheetNames>
    <sheetDataSet>
      <sheetData sheetId="0"/>
      <sheetData sheetId="1">
        <row r="68">
          <cell r="B68" t="str">
            <v>PROMOTERS SHAREHOLDING PATTERN AS ON 4TH DECEMBER, 1996</v>
          </cell>
        </row>
        <row r="70">
          <cell r="B70" t="str">
            <v>EQUITY SHARE CAPITAL IN SHARES</v>
          </cell>
          <cell r="C70">
            <v>128612752</v>
          </cell>
        </row>
        <row r="72">
          <cell r="B72" t="str">
            <v>Name of the Body Corporate</v>
          </cell>
          <cell r="C72" t="str">
            <v>No. of</v>
          </cell>
          <cell r="D72" t="str">
            <v>%</v>
          </cell>
        </row>
        <row r="73">
          <cell r="C73" t="str">
            <v>Shares</v>
          </cell>
        </row>
        <row r="74">
          <cell r="B74" t="str">
            <v>A.</v>
          </cell>
        </row>
        <row r="75">
          <cell r="B75" t="str">
            <v>RIL</v>
          </cell>
          <cell r="C75">
            <v>60526949</v>
          </cell>
          <cell r="D75">
            <v>47.061390148933285</v>
          </cell>
        </row>
        <row r="76">
          <cell r="B76" t="str">
            <v>Jagadanand Inv. &amp; Tradg. Co. Ltd.</v>
          </cell>
          <cell r="C76">
            <v>407803</v>
          </cell>
          <cell r="D76">
            <v>0.3170782007681478</v>
          </cell>
        </row>
        <row r="77">
          <cell r="B77" t="str">
            <v>Nikhil Inv. Company Ltd.</v>
          </cell>
          <cell r="C77">
            <v>429415</v>
          </cell>
          <cell r="D77">
            <v>0.33388213324289956</v>
          </cell>
        </row>
        <row r="78">
          <cell r="B78" t="str">
            <v>Kankhal Inv. Company Ltd.</v>
          </cell>
          <cell r="C78">
            <v>408909</v>
          </cell>
          <cell r="D78">
            <v>0.31793814659995767</v>
          </cell>
        </row>
        <row r="79">
          <cell r="B79" t="str">
            <v>Real Fibres Limited</v>
          </cell>
          <cell r="C79">
            <v>434239</v>
          </cell>
          <cell r="D79">
            <v>0.33763292772088416</v>
          </cell>
        </row>
        <row r="80">
          <cell r="B80" t="str">
            <v>MAC Investment Ltd.</v>
          </cell>
          <cell r="C80">
            <v>537251</v>
          </cell>
          <cell r="D80">
            <v>0.41772762937224139</v>
          </cell>
        </row>
        <row r="81">
          <cell r="B81" t="str">
            <v>TOTAL  (A)</v>
          </cell>
          <cell r="C81">
            <v>62744566</v>
          </cell>
          <cell r="D81">
            <v>48.785649186637421</v>
          </cell>
        </row>
        <row r="83">
          <cell r="B83" t="str">
            <v>B</v>
          </cell>
        </row>
        <row r="84">
          <cell r="B84" t="str">
            <v xml:space="preserve">RIIL   </v>
          </cell>
          <cell r="C84">
            <v>2400000</v>
          </cell>
          <cell r="D84">
            <v>1.8660669044699394</v>
          </cell>
        </row>
        <row r="85">
          <cell r="B85" t="str">
            <v>TOTAL         A+B</v>
          </cell>
          <cell r="C85">
            <v>65144566</v>
          </cell>
          <cell r="D85">
            <v>50.65171609110736</v>
          </cell>
        </row>
        <row r="87">
          <cell r="B87" t="str">
            <v>C. OTHERS</v>
          </cell>
          <cell r="C87" t="str">
            <v xml:space="preserve"> </v>
          </cell>
        </row>
        <row r="88">
          <cell r="B88" t="str">
            <v>Gaylord Inv. &amp; Tradg. Co. P. Ltd.</v>
          </cell>
          <cell r="C88">
            <v>51264</v>
          </cell>
          <cell r="D88">
            <v>3.9859189079477907E-2</v>
          </cell>
        </row>
        <row r="89">
          <cell r="B89" t="str">
            <v>Unicom Trading Enterprises Ltd.</v>
          </cell>
          <cell r="C89">
            <v>41012</v>
          </cell>
          <cell r="D89">
            <v>3.188797328588381E-2</v>
          </cell>
        </row>
        <row r="90">
          <cell r="B90" t="str">
            <v>Innova Tradecom Limited</v>
          </cell>
          <cell r="C90">
            <v>46138</v>
          </cell>
          <cell r="D90">
            <v>3.5873581182680858E-2</v>
          </cell>
        </row>
        <row r="91">
          <cell r="B91" t="str">
            <v>Rishiraj Merchantile Ltd.</v>
          </cell>
          <cell r="C91">
            <v>46138</v>
          </cell>
          <cell r="D91">
            <v>3.5873581182680858E-2</v>
          </cell>
        </row>
        <row r="92">
          <cell r="B92" t="str">
            <v>Ornate Traders Limited</v>
          </cell>
          <cell r="C92">
            <v>46138</v>
          </cell>
          <cell r="D92">
            <v>3.5873581182680858E-2</v>
          </cell>
        </row>
        <row r="93">
          <cell r="B93" t="str">
            <v>Rajniketan Traders Ltd.</v>
          </cell>
          <cell r="C93">
            <v>45900</v>
          </cell>
          <cell r="D93">
            <v>3.5688529547987589E-2</v>
          </cell>
        </row>
        <row r="94">
          <cell r="B94" t="str">
            <v>Biraaj Textiles Tradg. Ltd.</v>
          </cell>
          <cell r="C94">
            <v>25500</v>
          </cell>
          <cell r="D94">
            <v>1.9826960859993106E-2</v>
          </cell>
        </row>
        <row r="95">
          <cell r="B95" t="str">
            <v>Lazor Syntex Limited</v>
          </cell>
          <cell r="C95">
            <v>1206</v>
          </cell>
          <cell r="D95">
            <v>9.3769861949614453E-4</v>
          </cell>
        </row>
        <row r="96">
          <cell r="B96" t="str">
            <v>Chandragupta Traders Ltd.</v>
          </cell>
          <cell r="C96">
            <v>307707</v>
          </cell>
          <cell r="D96">
            <v>0.23925077040572151</v>
          </cell>
        </row>
        <row r="97">
          <cell r="B97" t="str">
            <v>Samuya Finance &amp; Leasing Co.P.Ltd.</v>
          </cell>
          <cell r="C97">
            <v>76897</v>
          </cell>
          <cell r="D97">
            <v>5.9789561147093724E-2</v>
          </cell>
        </row>
        <row r="99">
          <cell r="B99" t="str">
            <v>TOTAL    C</v>
          </cell>
          <cell r="C99">
            <v>687900</v>
          </cell>
          <cell r="D99">
            <v>0.53486142649369639</v>
          </cell>
        </row>
        <row r="101">
          <cell r="B101" t="str">
            <v>TOTAL  A+B+C</v>
          </cell>
          <cell r="C101">
            <v>65832466</v>
          </cell>
          <cell r="D101">
            <v>51.186577517601059</v>
          </cell>
        </row>
        <row r="104">
          <cell r="B104" t="str">
            <v>D. OTHER ASSOCIATES NOT FORMING PART OF (B) ABOVE</v>
          </cell>
        </row>
        <row r="105">
          <cell r="B105" t="str">
            <v>Spellbound Trading Ltd.</v>
          </cell>
          <cell r="C105">
            <v>76897</v>
          </cell>
          <cell r="D105">
            <v>5.9789561147093724E-2</v>
          </cell>
        </row>
        <row r="106">
          <cell r="B106" t="str">
            <v>Vatayan Synthetics Ltd.</v>
          </cell>
          <cell r="C106">
            <v>76897</v>
          </cell>
          <cell r="D106">
            <v>5.9789561147093724E-2</v>
          </cell>
        </row>
        <row r="107">
          <cell r="B107" t="str">
            <v>Avshesh Mercantile Ltd.</v>
          </cell>
          <cell r="C107">
            <v>76897</v>
          </cell>
          <cell r="D107">
            <v>5.9789561147093724E-2</v>
          </cell>
        </row>
        <row r="108">
          <cell r="B108" t="str">
            <v>Pratiksha Finance &amp; Leasing Co. Ltd.</v>
          </cell>
          <cell r="C108">
            <v>18395</v>
          </cell>
          <cell r="D108">
            <v>1.4302625294885222E-2</v>
          </cell>
        </row>
        <row r="109">
          <cell r="B109" t="str">
            <v>Adbhut</v>
          </cell>
          <cell r="C109">
            <v>410115</v>
          </cell>
          <cell r="D109">
            <v>0.31887584521945384</v>
          </cell>
        </row>
        <row r="111">
          <cell r="B111" t="str">
            <v>TOTAL  (D)</v>
          </cell>
          <cell r="C111">
            <v>659201</v>
          </cell>
          <cell r="D111">
            <v>0.51254715395562023</v>
          </cell>
        </row>
        <row r="113">
          <cell r="B113" t="str">
            <v>GRAND TOTAL A+B+C+D</v>
          </cell>
          <cell r="C113">
            <v>66491667</v>
          </cell>
          <cell r="D113">
            <v>51.699124671556682</v>
          </cell>
        </row>
        <row r="116">
          <cell r="B116" t="str">
            <v>E.</v>
          </cell>
        </row>
        <row r="117">
          <cell r="B117" t="str">
            <v>D.H.Ambani</v>
          </cell>
          <cell r="C117">
            <v>180933</v>
          </cell>
          <cell r="D117">
            <v>0.14068045134435814</v>
          </cell>
        </row>
        <row r="118">
          <cell r="B118" t="str">
            <v>Kokila D Ambani</v>
          </cell>
          <cell r="C118">
            <v>180933</v>
          </cell>
          <cell r="D118">
            <v>0.14068045134435814</v>
          </cell>
        </row>
        <row r="119">
          <cell r="B119" t="str">
            <v>M.D.Ambani</v>
          </cell>
          <cell r="C119">
            <v>180933</v>
          </cell>
          <cell r="D119">
            <v>0.14068045134435814</v>
          </cell>
        </row>
        <row r="120">
          <cell r="B120" t="str">
            <v>A.D.Ambani</v>
          </cell>
          <cell r="C120">
            <v>180933</v>
          </cell>
          <cell r="D120">
            <v>0.14068045134435814</v>
          </cell>
        </row>
        <row r="121">
          <cell r="B121" t="str">
            <v>Nita M Ambani</v>
          </cell>
          <cell r="C121">
            <v>176048</v>
          </cell>
          <cell r="D121">
            <v>0.13688222766588495</v>
          </cell>
        </row>
        <row r="122">
          <cell r="B122" t="str">
            <v>Tina A Ambani</v>
          </cell>
          <cell r="C122">
            <v>180933</v>
          </cell>
          <cell r="D122">
            <v>0.14068045134435814</v>
          </cell>
        </row>
        <row r="123">
          <cell r="B123" t="str">
            <v>Sub Total E</v>
          </cell>
          <cell r="C123">
            <v>1080713</v>
          </cell>
          <cell r="D123">
            <v>0.84028448438767567</v>
          </cell>
        </row>
        <row r="125">
          <cell r="B125" t="str">
            <v>F</v>
          </cell>
        </row>
        <row r="126">
          <cell r="B126" t="str">
            <v>Dipti D Salgaocar</v>
          </cell>
          <cell r="C126">
            <v>60311</v>
          </cell>
          <cell r="D126">
            <v>4.6893483781452715E-2</v>
          </cell>
        </row>
        <row r="127">
          <cell r="B127" t="str">
            <v>Nina B Kothari</v>
          </cell>
          <cell r="C127">
            <v>60311</v>
          </cell>
          <cell r="D127">
            <v>4.6893483781452715E-2</v>
          </cell>
        </row>
        <row r="129">
          <cell r="B129" t="str">
            <v>Sub Total  F</v>
          </cell>
          <cell r="C129">
            <v>120622</v>
          </cell>
          <cell r="D129">
            <v>9.3786967562905429E-2</v>
          </cell>
        </row>
        <row r="131">
          <cell r="B131" t="str">
            <v>G</v>
          </cell>
        </row>
        <row r="132">
          <cell r="B132" t="str">
            <v>Amitabh Jhunjhunwala</v>
          </cell>
          <cell r="C132">
            <v>34080</v>
          </cell>
          <cell r="D132">
            <v>2.6498150043473136E-2</v>
          </cell>
        </row>
        <row r="134">
          <cell r="B134" t="str">
            <v>Sub Total G</v>
          </cell>
          <cell r="C134">
            <v>34080</v>
          </cell>
          <cell r="D134">
            <v>2.6498150043473136E-2</v>
          </cell>
        </row>
        <row r="136">
          <cell r="B136" t="str">
            <v>GT      A+B+C+D+E+F+G</v>
          </cell>
          <cell r="C136">
            <v>67727082</v>
          </cell>
          <cell r="D136">
            <v>52.659694273550727</v>
          </cell>
        </row>
      </sheetData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ION SCHEDULE"/>
    </sheetNames>
    <sheetDataSet>
      <sheetData sheetId="0">
        <row r="2">
          <cell r="A2" t="str">
            <v>DISTRIBUTION SCHEDULE</v>
          </cell>
        </row>
        <row r="3">
          <cell r="A3" t="str">
            <v>(To be made out for each class of security)</v>
          </cell>
        </row>
        <row r="5">
          <cell r="A5" t="str">
            <v>RELIANCE CAPITAL LIMITED</v>
          </cell>
        </row>
        <row r="6">
          <cell r="A6" t="str">
            <v>(Formerly known as Reliance Capital &amp; Finance Trust Ltd.)</v>
          </cell>
        </row>
        <row r="8">
          <cell r="A8" t="str">
            <v>Distribution of Equity Shares as on    1st November, 1996</v>
          </cell>
        </row>
        <row r="10">
          <cell r="A10" t="str">
            <v>Total nominal value Rs. 1286251520</v>
          </cell>
          <cell r="E10" t="str">
            <v>Nominal value of each share     Rs.10</v>
          </cell>
        </row>
        <row r="12">
          <cell r="A12" t="str">
            <v>Distinctive Nos.</v>
          </cell>
          <cell r="C12">
            <v>1</v>
          </cell>
          <cell r="D12" t="str">
            <v>TO</v>
          </cell>
          <cell r="E12">
            <v>128625152</v>
          </cell>
        </row>
        <row r="14">
          <cell r="A14" t="str">
            <v xml:space="preserve">Total number of shares : </v>
          </cell>
          <cell r="D14">
            <v>128625152</v>
          </cell>
          <cell r="E14" t="str">
            <v>Paid up value per share</v>
          </cell>
          <cell r="G14" t="str">
            <v xml:space="preserve"> Rs. 10 each</v>
          </cell>
        </row>
        <row r="21">
          <cell r="E21" t="str">
            <v>Table I</v>
          </cell>
        </row>
        <row r="22">
          <cell r="D22" t="str">
            <v xml:space="preserve">       DISTRIBUTION OF HOLDINGS</v>
          </cell>
        </row>
        <row r="24">
          <cell r="B24" t="str">
            <v>Share or Debenture</v>
          </cell>
          <cell r="E24" t="str">
            <v xml:space="preserve"> No. of Shareholders</v>
          </cell>
          <cell r="G24" t="str">
            <v xml:space="preserve">       Share  in Numbers</v>
          </cell>
        </row>
        <row r="25">
          <cell r="B25" t="str">
            <v xml:space="preserve">holding of nominal </v>
          </cell>
          <cell r="G25" t="str">
            <v xml:space="preserve">      or Debenture Amount</v>
          </cell>
        </row>
        <row r="26">
          <cell r="B26" t="str">
            <v>value of</v>
          </cell>
          <cell r="E26" t="str">
            <v>Number</v>
          </cell>
          <cell r="F26" t="str">
            <v>% to total</v>
          </cell>
          <cell r="G26" t="str">
            <v>In Rs.</v>
          </cell>
          <cell r="H26" t="str">
            <v>% to total</v>
          </cell>
        </row>
        <row r="27">
          <cell r="B27" t="str">
            <v>Rs.</v>
          </cell>
          <cell r="D27" t="str">
            <v>Rs.</v>
          </cell>
        </row>
        <row r="29">
          <cell r="B29" t="str">
            <v xml:space="preserve">Upto </v>
          </cell>
          <cell r="D29">
            <v>5000</v>
          </cell>
          <cell r="E29">
            <v>348815</v>
          </cell>
          <cell r="F29">
            <v>98.691153544721757</v>
          </cell>
          <cell r="G29">
            <v>42370465</v>
          </cell>
          <cell r="H29">
            <v>32.9500845836575</v>
          </cell>
        </row>
        <row r="30">
          <cell r="B30">
            <v>5001</v>
          </cell>
          <cell r="C30" t="str">
            <v>-</v>
          </cell>
          <cell r="D30">
            <v>10000</v>
          </cell>
          <cell r="E30">
            <v>4626</v>
          </cell>
          <cell r="F30">
            <v>1.3088464552782502</v>
          </cell>
          <cell r="H30">
            <v>0</v>
          </cell>
        </row>
        <row r="31">
          <cell r="B31">
            <v>10001</v>
          </cell>
          <cell r="C31" t="str">
            <v>-</v>
          </cell>
          <cell r="D31">
            <v>20000</v>
          </cell>
          <cell r="F31">
            <v>0</v>
          </cell>
          <cell r="H31">
            <v>0</v>
          </cell>
        </row>
        <row r="32">
          <cell r="B32">
            <v>20001</v>
          </cell>
          <cell r="C32" t="str">
            <v>-</v>
          </cell>
          <cell r="D32">
            <v>30000</v>
          </cell>
          <cell r="F32">
            <v>0</v>
          </cell>
          <cell r="H32">
            <v>0</v>
          </cell>
        </row>
        <row r="33">
          <cell r="B33">
            <v>30001</v>
          </cell>
          <cell r="C33" t="str">
            <v>-</v>
          </cell>
          <cell r="D33">
            <v>40000</v>
          </cell>
          <cell r="F33">
            <v>0</v>
          </cell>
          <cell r="H33">
            <v>0</v>
          </cell>
        </row>
        <row r="34">
          <cell r="B34">
            <v>40001</v>
          </cell>
          <cell r="C34" t="str">
            <v>-</v>
          </cell>
          <cell r="D34">
            <v>50000</v>
          </cell>
          <cell r="F34">
            <v>0</v>
          </cell>
          <cell r="H34">
            <v>0</v>
          </cell>
        </row>
        <row r="35">
          <cell r="B35">
            <v>50001</v>
          </cell>
          <cell r="C35" t="str">
            <v>-</v>
          </cell>
          <cell r="D35">
            <v>100000</v>
          </cell>
          <cell r="F35">
            <v>0</v>
          </cell>
          <cell r="H35">
            <v>0</v>
          </cell>
        </row>
        <row r="36">
          <cell r="B36">
            <v>100001</v>
          </cell>
          <cell r="C36" t="str">
            <v>-</v>
          </cell>
          <cell r="D36">
            <v>200000</v>
          </cell>
          <cell r="F36">
            <v>0</v>
          </cell>
          <cell r="H36">
            <v>0</v>
          </cell>
        </row>
        <row r="37">
          <cell r="A37" t="str">
            <v xml:space="preserve"> </v>
          </cell>
          <cell r="B37">
            <v>200000</v>
          </cell>
          <cell r="C37" t="str">
            <v>and above</v>
          </cell>
          <cell r="F37">
            <v>0</v>
          </cell>
          <cell r="H37">
            <v>0</v>
          </cell>
        </row>
        <row r="38">
          <cell r="B38" t="str">
            <v xml:space="preserve">Total </v>
          </cell>
          <cell r="E38">
            <v>353441</v>
          </cell>
          <cell r="F38">
            <v>100.00000000000001</v>
          </cell>
          <cell r="G38">
            <v>42370465</v>
          </cell>
          <cell r="H38">
            <v>32.9500845836575</v>
          </cell>
        </row>
      </sheetData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xRepositorySheet"/>
      <sheetName val="Table"/>
      <sheetName val="Table (2)"/>
      <sheetName val="Final"/>
      <sheetName val="Graph"/>
    </sheetNames>
    <sheetDataSet>
      <sheetData sheetId="0" refreshError="1"/>
      <sheetData sheetId="1" refreshError="1">
        <row r="1">
          <cell r="E1" t="str">
            <v>2- Mum Supply Divisional WBS Capex (01/04/2009 - 31/03/2010)</v>
          </cell>
        </row>
        <row r="2">
          <cell r="G2" t="str">
            <v>Current User</v>
          </cell>
          <cell r="H2" t="str">
            <v>BI41004018</v>
          </cell>
          <cell r="J2" t="str">
            <v>Status of Data</v>
          </cell>
          <cell r="K2" t="str">
            <v>10/10/2011 01:10:28</v>
          </cell>
        </row>
        <row r="6">
          <cell r="F6" t="str">
            <v>Author</v>
          </cell>
          <cell r="G6" t="str">
            <v>TMTEJAST</v>
          </cell>
          <cell r="I6" t="str">
            <v>Last Refreshed</v>
          </cell>
          <cell r="J6" t="str">
            <v>10/10/2011 12:06:17</v>
          </cell>
        </row>
        <row r="7">
          <cell r="F7" t="str">
            <v>Current User</v>
          </cell>
          <cell r="G7" t="str">
            <v>BI41004018</v>
          </cell>
        </row>
        <row r="8">
          <cell r="F8" t="str">
            <v>Last Changed By</v>
          </cell>
          <cell r="G8" t="str">
            <v>TMGURPREET</v>
          </cell>
          <cell r="I8" t="str">
            <v>Changed At</v>
          </cell>
          <cell r="J8" t="str">
            <v>03/01/2011 20:23:43</v>
          </cell>
        </row>
        <row r="9">
          <cell r="F9" t="str">
            <v>InfoProvider</v>
          </cell>
          <cell r="G9" t="str">
            <v>ZPS_MP05</v>
          </cell>
          <cell r="I9" t="str">
            <v>Status of Data</v>
          </cell>
          <cell r="J9" t="str">
            <v>10/10/2011 01:10:28</v>
          </cell>
        </row>
        <row r="10">
          <cell r="F10" t="str">
            <v>Query Technical Name</v>
          </cell>
          <cell r="G10" t="str">
            <v>ZPS_MP05_Q0002</v>
          </cell>
          <cell r="I10" t="str">
            <v>Relevance of Data (Date)</v>
          </cell>
          <cell r="J10" t="str">
            <v>10/10/2011</v>
          </cell>
        </row>
        <row r="11">
          <cell r="F11" t="str">
            <v>Query Description</v>
          </cell>
          <cell r="G11" t="str">
            <v>2- Mum Supply Divisional WBS Capex (01/04/2009 - 31/03/2010)</v>
          </cell>
          <cell r="I11" t="str">
            <v>Relevance of Data (Time)</v>
          </cell>
          <cell r="J11" t="str">
            <v>01:10:28</v>
          </cell>
        </row>
        <row r="15">
          <cell r="C15" t="str">
            <v>Budget Head Descript</v>
          </cell>
          <cell r="D15" t="str">
            <v/>
          </cell>
          <cell r="F15" t="str">
            <v>Zone</v>
          </cell>
          <cell r="G15" t="str">
            <v>RENL-Supply-East Zone</v>
          </cell>
          <cell r="J15" t="str">
            <v>RENL-Supply-North Zone</v>
          </cell>
          <cell r="M15" t="str">
            <v>RENL-Supply-Central Zone</v>
          </cell>
          <cell r="P15" t="str">
            <v>RENL-Supply-South Central</v>
          </cell>
          <cell r="S15" t="str">
            <v>RENL-Supply-South Zone</v>
          </cell>
          <cell r="V15" t="str">
            <v>RENL-Real Estate -1</v>
          </cell>
          <cell r="Y15" t="str">
            <v>RENL-Real Estate -2</v>
          </cell>
          <cell r="AB15" t="str">
            <v>Overall Result</v>
          </cell>
        </row>
        <row r="16">
          <cell r="C16" t="str">
            <v>Budget Head Revised Structure</v>
          </cell>
          <cell r="D16" t="str">
            <v/>
          </cell>
          <cell r="G16" t="str">
            <v>Budget Values (INR)</v>
          </cell>
          <cell r="H16" t="str">
            <v>Capex Values (INR)</v>
          </cell>
          <cell r="I16" t="str">
            <v>Balance Available (INR)</v>
          </cell>
          <cell r="J16" t="str">
            <v>Budget Values (INR)</v>
          </cell>
          <cell r="K16" t="str">
            <v>Capex Values (INR)</v>
          </cell>
          <cell r="L16" t="str">
            <v>Balance Available (INR)</v>
          </cell>
          <cell r="M16" t="str">
            <v>Budget Values (INR)</v>
          </cell>
          <cell r="N16" t="str">
            <v>Capex Values (INR)</v>
          </cell>
          <cell r="O16" t="str">
            <v>Balance Available (INR)</v>
          </cell>
          <cell r="P16" t="str">
            <v>Budget Values (INR)</v>
          </cell>
          <cell r="Q16" t="str">
            <v>Capex Values (INR)</v>
          </cell>
          <cell r="R16" t="str">
            <v>Balance Available (INR)</v>
          </cell>
          <cell r="S16" t="str">
            <v>Budget Values (INR)</v>
          </cell>
          <cell r="T16" t="str">
            <v>Capex Values (INR)</v>
          </cell>
          <cell r="U16" t="str">
            <v>Balance Available (INR)</v>
          </cell>
          <cell r="V16" t="str">
            <v>Budget Values (INR)</v>
          </cell>
          <cell r="W16" t="str">
            <v>Capex Values (INR)</v>
          </cell>
          <cell r="X16" t="str">
            <v>Balance Available (INR)</v>
          </cell>
          <cell r="Y16" t="str">
            <v>Budget Values (INR)</v>
          </cell>
          <cell r="Z16" t="str">
            <v>Capex Values (INR)</v>
          </cell>
          <cell r="AA16" t="str">
            <v>Balance Available (INR)</v>
          </cell>
          <cell r="AB16" t="str">
            <v>Budget Values (INR)</v>
          </cell>
          <cell r="AC16" t="str">
            <v>Capex Values (INR)</v>
          </cell>
          <cell r="AD16" t="str">
            <v>Balance Available (INR)</v>
          </cell>
        </row>
        <row r="17">
          <cell r="C17" t="str">
            <v>Budget Head</v>
          </cell>
          <cell r="D17" t="str">
            <v/>
          </cell>
          <cell r="F17" t="str">
            <v>1  Receiving Station (RST)</v>
          </cell>
          <cell r="G17">
            <v>370049000</v>
          </cell>
          <cell r="H17">
            <v>274434161.63</v>
          </cell>
          <cell r="I17">
            <v>95614838.370000005</v>
          </cell>
          <cell r="J17">
            <v>226893000</v>
          </cell>
          <cell r="K17">
            <v>92711696.359999999</v>
          </cell>
          <cell r="L17">
            <v>134181303.64</v>
          </cell>
          <cell r="M17">
            <v>233323000</v>
          </cell>
          <cell r="N17">
            <v>223442046.69999999</v>
          </cell>
          <cell r="O17">
            <v>9880953.2999999505</v>
          </cell>
          <cell r="P17">
            <v>315449000</v>
          </cell>
          <cell r="Q17">
            <v>209221572.13999999</v>
          </cell>
          <cell r="R17">
            <v>106227427.86</v>
          </cell>
          <cell r="S17">
            <v>112386000</v>
          </cell>
          <cell r="T17">
            <v>24984960.800000001</v>
          </cell>
          <cell r="U17">
            <v>87401039.200000003</v>
          </cell>
          <cell r="AB17">
            <v>1258100000</v>
          </cell>
          <cell r="AC17">
            <v>824794437.63</v>
          </cell>
          <cell r="AD17">
            <v>433305562.37</v>
          </cell>
        </row>
        <row r="18">
          <cell r="C18" t="str">
            <v>Company code</v>
          </cell>
          <cell r="D18" t="str">
            <v>RENL Rel Infrastructure Ltd</v>
          </cell>
          <cell r="F18" t="str">
            <v/>
          </cell>
        </row>
        <row r="19">
          <cell r="C19" t="str">
            <v>Key Figures</v>
          </cell>
          <cell r="D19" t="str">
            <v>,Budget Values (INR),Capex Values (INR),Balance Available (INR)</v>
          </cell>
          <cell r="F19" t="str">
            <v>O&amp;M Depts. - 1</v>
          </cell>
        </row>
        <row r="20">
          <cell r="C20" t="str">
            <v>MERC Code</v>
          </cell>
          <cell r="D20" t="str">
            <v/>
          </cell>
          <cell r="F20" t="str">
            <v>2  11kv Mains (HTM)</v>
          </cell>
          <cell r="G20">
            <v>161079000</v>
          </cell>
          <cell r="H20">
            <v>155580860.11000001</v>
          </cell>
          <cell r="I20">
            <v>5498139.8899999904</v>
          </cell>
          <cell r="J20">
            <v>162699000</v>
          </cell>
          <cell r="K20">
            <v>121922026.79000001</v>
          </cell>
          <cell r="L20">
            <v>40776973.210000098</v>
          </cell>
          <cell r="M20">
            <v>142007000</v>
          </cell>
          <cell r="N20">
            <v>181718522.13</v>
          </cell>
          <cell r="O20">
            <v>-39711522.1300001</v>
          </cell>
          <cell r="P20">
            <v>126842000</v>
          </cell>
          <cell r="Q20">
            <v>114567398.34999999</v>
          </cell>
          <cell r="R20">
            <v>12274601.6499999</v>
          </cell>
          <cell r="S20">
            <v>119471000</v>
          </cell>
          <cell r="T20">
            <v>98429835.069999903</v>
          </cell>
          <cell r="U20">
            <v>21041164.9300001</v>
          </cell>
          <cell r="AB20">
            <v>712098000</v>
          </cell>
          <cell r="AC20">
            <v>672218642.45000005</v>
          </cell>
          <cell r="AD20">
            <v>39879357.550000101</v>
          </cell>
        </row>
        <row r="21">
          <cell r="C21" t="str">
            <v>Posting date</v>
          </cell>
          <cell r="D21" t="str">
            <v/>
          </cell>
          <cell r="F21" t="str">
            <v>3  LT Mains (LTM)</v>
          </cell>
          <cell r="G21">
            <v>150260000</v>
          </cell>
          <cell r="H21">
            <v>152885954.46000001</v>
          </cell>
          <cell r="I21">
            <v>-2625954.4599999799</v>
          </cell>
          <cell r="J21">
            <v>132804000</v>
          </cell>
          <cell r="K21">
            <v>91027275.989999995</v>
          </cell>
          <cell r="L21">
            <v>41776724.009999998</v>
          </cell>
          <cell r="M21">
            <v>133394000</v>
          </cell>
          <cell r="N21">
            <v>93871098.040000007</v>
          </cell>
          <cell r="O21">
            <v>39522901.960000001</v>
          </cell>
          <cell r="P21">
            <v>134217000</v>
          </cell>
          <cell r="Q21">
            <v>90603966.659999996</v>
          </cell>
          <cell r="R21">
            <v>43613033.340000004</v>
          </cell>
          <cell r="S21">
            <v>99997000</v>
          </cell>
          <cell r="T21">
            <v>79875381.420000002</v>
          </cell>
          <cell r="U21">
            <v>20121618.579999998</v>
          </cell>
          <cell r="AB21">
            <v>650672000</v>
          </cell>
          <cell r="AC21">
            <v>508263676.56999999</v>
          </cell>
          <cell r="AD21">
            <v>142408323.43000001</v>
          </cell>
        </row>
        <row r="22">
          <cell r="C22" t="str">
            <v>Profit center</v>
          </cell>
          <cell r="D22" t="str">
            <v>30001 ..30001 , 30004 ..30004 , ]# ..# [</v>
          </cell>
          <cell r="F22" t="str">
            <v>4  Distribution Transformers (DTR)</v>
          </cell>
          <cell r="G22">
            <v>97504000</v>
          </cell>
          <cell r="H22">
            <v>75652697.200000003</v>
          </cell>
          <cell r="I22">
            <v>21851302.800000001</v>
          </cell>
          <cell r="J22">
            <v>102025000</v>
          </cell>
          <cell r="K22">
            <v>65459085.200000003</v>
          </cell>
          <cell r="L22">
            <v>36565914.799999997</v>
          </cell>
          <cell r="M22">
            <v>90407000</v>
          </cell>
          <cell r="N22">
            <v>71069324.030000001</v>
          </cell>
          <cell r="O22">
            <v>19337675.969999999</v>
          </cell>
          <cell r="P22">
            <v>89915000</v>
          </cell>
          <cell r="Q22">
            <v>65904846.990000002</v>
          </cell>
          <cell r="R22">
            <v>24010153.010000002</v>
          </cell>
          <cell r="S22">
            <v>85034000</v>
          </cell>
          <cell r="T22">
            <v>59484004.719999999</v>
          </cell>
          <cell r="U22">
            <v>25549995.280000001</v>
          </cell>
          <cell r="AB22">
            <v>464885000</v>
          </cell>
          <cell r="AC22">
            <v>337569958.13999999</v>
          </cell>
          <cell r="AD22">
            <v>127315041.86</v>
          </cell>
        </row>
        <row r="23">
          <cell r="C23" t="str">
            <v>WBS Element</v>
          </cell>
          <cell r="D23" t="str">
            <v/>
          </cell>
          <cell r="F23" t="str">
            <v>5  11kv Switchgears (HTS)</v>
          </cell>
          <cell r="G23">
            <v>35790000</v>
          </cell>
          <cell r="H23">
            <v>41663564.509999998</v>
          </cell>
          <cell r="I23">
            <v>-5873564.5099999802</v>
          </cell>
          <cell r="J23">
            <v>37707000</v>
          </cell>
          <cell r="K23">
            <v>49228800.07</v>
          </cell>
          <cell r="L23">
            <v>-11521800.07</v>
          </cell>
          <cell r="M23">
            <v>31200000</v>
          </cell>
          <cell r="N23">
            <v>53762891.340000004</v>
          </cell>
          <cell r="O23">
            <v>-22562891.34</v>
          </cell>
          <cell r="P23">
            <v>30848000</v>
          </cell>
          <cell r="Q23">
            <v>32801287.760000002</v>
          </cell>
          <cell r="R23">
            <v>-1953287.76</v>
          </cell>
          <cell r="S23">
            <v>29955000</v>
          </cell>
          <cell r="T23">
            <v>16489947.460000001</v>
          </cell>
          <cell r="U23">
            <v>13465052.539999999</v>
          </cell>
          <cell r="AB23">
            <v>165500000</v>
          </cell>
          <cell r="AC23">
            <v>193946491.13999999</v>
          </cell>
          <cell r="AD23">
            <v>-28446491.140000001</v>
          </cell>
        </row>
        <row r="24">
          <cell r="C24" t="str">
            <v>Zone</v>
          </cell>
          <cell r="D24" t="str">
            <v>RENL-Supply-East Zone, RENL-Supply-North Zone, RENL-Supply-Central Zone, RENL-Supply-South Central...</v>
          </cell>
          <cell r="F24" t="str">
            <v>6  LT Switchgears (LTS)</v>
          </cell>
          <cell r="G24">
            <v>33587000</v>
          </cell>
          <cell r="H24">
            <v>18317853.719999999</v>
          </cell>
          <cell r="I24">
            <v>15269146.279999999</v>
          </cell>
          <cell r="J24">
            <v>28836000</v>
          </cell>
          <cell r="K24">
            <v>12545324.810000001</v>
          </cell>
          <cell r="L24">
            <v>16290675.189999999</v>
          </cell>
          <cell r="M24">
            <v>23410000</v>
          </cell>
          <cell r="N24">
            <v>10147314.789999999</v>
          </cell>
          <cell r="O24">
            <v>13262685.210000001</v>
          </cell>
          <cell r="P24">
            <v>20541000</v>
          </cell>
          <cell r="Q24">
            <v>15118390.77</v>
          </cell>
          <cell r="R24">
            <v>5422609.2300000004</v>
          </cell>
          <cell r="S24">
            <v>20187000</v>
          </cell>
          <cell r="T24">
            <v>12994644.84</v>
          </cell>
          <cell r="U24">
            <v>7192355.1600000001</v>
          </cell>
          <cell r="AB24">
            <v>126561000</v>
          </cell>
          <cell r="AC24">
            <v>69123528.930000007</v>
          </cell>
          <cell r="AD24">
            <v>57437471.07</v>
          </cell>
        </row>
        <row r="25">
          <cell r="F25" t="str">
            <v>O&amp;M Depts. - 1 Total</v>
          </cell>
          <cell r="G25">
            <v>478220000</v>
          </cell>
          <cell r="H25">
            <v>444100930</v>
          </cell>
          <cell r="I25">
            <v>34119070</v>
          </cell>
          <cell r="J25">
            <v>464071000</v>
          </cell>
          <cell r="K25">
            <v>340182512.86000001</v>
          </cell>
          <cell r="L25">
            <v>123888487.14</v>
          </cell>
          <cell r="M25">
            <v>420418000</v>
          </cell>
          <cell r="N25">
            <v>410569150.32999998</v>
          </cell>
          <cell r="O25">
            <v>9848849.6699998993</v>
          </cell>
          <cell r="P25">
            <v>402363000</v>
          </cell>
          <cell r="Q25">
            <v>318995890.52999997</v>
          </cell>
          <cell r="R25">
            <v>83367109.469999999</v>
          </cell>
          <cell r="S25">
            <v>354644000</v>
          </cell>
          <cell r="T25">
            <v>267273813.50999999</v>
          </cell>
          <cell r="U25">
            <v>87370186.490000099</v>
          </cell>
          <cell r="AB25">
            <v>2119716000</v>
          </cell>
          <cell r="AC25">
            <v>1781122297.23</v>
          </cell>
          <cell r="AD25">
            <v>338593702.76999998</v>
          </cell>
        </row>
        <row r="26">
          <cell r="F26" t="str">
            <v/>
          </cell>
        </row>
        <row r="27">
          <cell r="F27" t="str">
            <v>O&amp;M Depts. - 2</v>
          </cell>
        </row>
        <row r="28">
          <cell r="F28" t="str">
            <v>7  Capacitors (LTC , HTC)</v>
          </cell>
          <cell r="G28">
            <v>7740000</v>
          </cell>
          <cell r="H28">
            <v>2861850.59</v>
          </cell>
          <cell r="I28">
            <v>4878149.41</v>
          </cell>
          <cell r="J28">
            <v>7740000</v>
          </cell>
          <cell r="K28">
            <v>4835181.6500000004</v>
          </cell>
          <cell r="L28">
            <v>2904818.35</v>
          </cell>
          <cell r="M28">
            <v>7740000</v>
          </cell>
          <cell r="N28">
            <v>11192583.99</v>
          </cell>
          <cell r="O28">
            <v>-3452583.99</v>
          </cell>
          <cell r="P28">
            <v>7740000</v>
          </cell>
          <cell r="Q28">
            <v>7107795.3600000003</v>
          </cell>
          <cell r="R28">
            <v>632204.64000000095</v>
          </cell>
          <cell r="S28">
            <v>7740000</v>
          </cell>
          <cell r="T28">
            <v>6549148.3300000001</v>
          </cell>
          <cell r="U28">
            <v>1190851.67</v>
          </cell>
          <cell r="AB28">
            <v>38700000</v>
          </cell>
          <cell r="AC28">
            <v>32546559.920000002</v>
          </cell>
          <cell r="AD28">
            <v>6153440.0800000001</v>
          </cell>
        </row>
        <row r="29">
          <cell r="F29" t="str">
            <v>8  Street Light (STL)</v>
          </cell>
          <cell r="G29">
            <v>44360000</v>
          </cell>
          <cell r="H29">
            <v>37506586.130000003</v>
          </cell>
          <cell r="I29">
            <v>6853413.8700000299</v>
          </cell>
          <cell r="J29">
            <v>44360000</v>
          </cell>
          <cell r="K29">
            <v>41910955.859999999</v>
          </cell>
          <cell r="L29">
            <v>2449044.14</v>
          </cell>
          <cell r="M29">
            <v>44360000</v>
          </cell>
          <cell r="N29">
            <v>18507792.149999999</v>
          </cell>
          <cell r="O29">
            <v>25852207.850000001</v>
          </cell>
          <cell r="P29">
            <v>44360000</v>
          </cell>
          <cell r="Q29">
            <v>36334611.090000004</v>
          </cell>
          <cell r="R29">
            <v>8025388.9099999797</v>
          </cell>
          <cell r="S29">
            <v>44360000</v>
          </cell>
          <cell r="T29">
            <v>19585832.27</v>
          </cell>
          <cell r="U29">
            <v>24774167.73</v>
          </cell>
          <cell r="AB29">
            <v>221800000</v>
          </cell>
          <cell r="AC29">
            <v>153845777.5</v>
          </cell>
          <cell r="AD29">
            <v>67954222.5</v>
          </cell>
        </row>
        <row r="30">
          <cell r="F30" t="str">
            <v>9  Building (BDG)</v>
          </cell>
          <cell r="G30">
            <v>31160000</v>
          </cell>
          <cell r="H30">
            <v>42034653.409999996</v>
          </cell>
          <cell r="I30">
            <v>-10874653.41</v>
          </cell>
          <cell r="J30">
            <v>31160000</v>
          </cell>
          <cell r="K30">
            <v>71688710.540000007</v>
          </cell>
          <cell r="L30">
            <v>-40528710.539999999</v>
          </cell>
          <cell r="M30">
            <v>31160000</v>
          </cell>
          <cell r="N30">
            <v>21577815.190000001</v>
          </cell>
          <cell r="O30">
            <v>9582184.8100000005</v>
          </cell>
          <cell r="P30">
            <v>31160000</v>
          </cell>
          <cell r="Q30">
            <v>22669734.5</v>
          </cell>
          <cell r="R30">
            <v>8490265.5</v>
          </cell>
          <cell r="S30">
            <v>31160000</v>
          </cell>
          <cell r="T30">
            <v>10076769.949999999</v>
          </cell>
          <cell r="U30">
            <v>21083230.050000001</v>
          </cell>
          <cell r="W30">
            <v>5760048.96</v>
          </cell>
          <cell r="X30">
            <v>-5760048.96</v>
          </cell>
          <cell r="Z30">
            <v>1909457.5</v>
          </cell>
          <cell r="AA30">
            <v>-1909457.5</v>
          </cell>
          <cell r="AB30">
            <v>155800000</v>
          </cell>
          <cell r="AC30">
            <v>175717190.05000001</v>
          </cell>
          <cell r="AD30">
            <v>-19917190.050000001</v>
          </cell>
        </row>
        <row r="31">
          <cell r="F31" t="str">
            <v>10  Disaster Management (DMP)</v>
          </cell>
          <cell r="H31">
            <v>-464967.19</v>
          </cell>
          <cell r="I31">
            <v>464967.19</v>
          </cell>
          <cell r="K31">
            <v>-338684.45</v>
          </cell>
          <cell r="L31">
            <v>338684.45</v>
          </cell>
          <cell r="N31">
            <v>1088956.6200000001</v>
          </cell>
          <cell r="O31">
            <v>-1088956.6200000001</v>
          </cell>
          <cell r="Q31">
            <v>145769.57999999999</v>
          </cell>
          <cell r="R31">
            <v>-145769.57999999999</v>
          </cell>
          <cell r="T31">
            <v>868548.87</v>
          </cell>
          <cell r="U31">
            <v>-868548.87</v>
          </cell>
          <cell r="AC31">
            <v>1299623.43</v>
          </cell>
          <cell r="AD31">
            <v>-1299623.43</v>
          </cell>
        </row>
        <row r="32">
          <cell r="F32" t="str">
            <v>O&amp;M Depts. - 2 Total</v>
          </cell>
          <cell r="G32">
            <v>83260000</v>
          </cell>
          <cell r="H32">
            <v>81938122.939999998</v>
          </cell>
          <cell r="I32">
            <v>1321877.0600000301</v>
          </cell>
          <cell r="J32">
            <v>83260000</v>
          </cell>
          <cell r="K32">
            <v>118096163.59999999</v>
          </cell>
          <cell r="L32">
            <v>-34836163.600000001</v>
          </cell>
          <cell r="M32">
            <v>83260000</v>
          </cell>
          <cell r="N32">
            <v>52367147.950000003</v>
          </cell>
          <cell r="O32">
            <v>30892852.050000001</v>
          </cell>
          <cell r="P32">
            <v>83260000</v>
          </cell>
          <cell r="Q32">
            <v>66257910.530000001</v>
          </cell>
          <cell r="R32">
            <v>17002089.469999999</v>
          </cell>
          <cell r="S32">
            <v>83260000</v>
          </cell>
          <cell r="T32">
            <v>37080299.420000002</v>
          </cell>
          <cell r="U32">
            <v>46179700.579999998</v>
          </cell>
          <cell r="W32">
            <v>5760048.96</v>
          </cell>
          <cell r="X32">
            <v>-5760048.96</v>
          </cell>
          <cell r="Z32">
            <v>1909457.5</v>
          </cell>
          <cell r="AA32">
            <v>-1909457.5</v>
          </cell>
          <cell r="AB32">
            <v>416300000</v>
          </cell>
          <cell r="AC32">
            <v>363409150.89999998</v>
          </cell>
          <cell r="AD32">
            <v>52890849.100000001</v>
          </cell>
        </row>
        <row r="33">
          <cell r="F33" t="str">
            <v/>
          </cell>
        </row>
        <row r="34">
          <cell r="F34" t="str">
            <v>Business Depts.</v>
          </cell>
        </row>
        <row r="35">
          <cell r="F35" t="str">
            <v>11  Services (SER)</v>
          </cell>
          <cell r="G35">
            <v>122443000</v>
          </cell>
          <cell r="H35">
            <v>81509424.310000002</v>
          </cell>
          <cell r="I35">
            <v>40933575.689999998</v>
          </cell>
          <cell r="J35">
            <v>106078000</v>
          </cell>
          <cell r="K35">
            <v>74197583.959999993</v>
          </cell>
          <cell r="L35">
            <v>31880416.039999999</v>
          </cell>
          <cell r="M35">
            <v>116174000</v>
          </cell>
          <cell r="N35">
            <v>147741895.38</v>
          </cell>
          <cell r="O35">
            <v>-31567895.379999898</v>
          </cell>
          <cell r="P35">
            <v>92399000</v>
          </cell>
          <cell r="Q35">
            <v>57827259.5</v>
          </cell>
          <cell r="R35">
            <v>34571740.5</v>
          </cell>
          <cell r="S35">
            <v>59106000</v>
          </cell>
          <cell r="T35">
            <v>50845161.439999998</v>
          </cell>
          <cell r="U35">
            <v>8260838.5599999698</v>
          </cell>
          <cell r="AB35">
            <v>496200000</v>
          </cell>
          <cell r="AC35">
            <v>412121324.58999997</v>
          </cell>
          <cell r="AD35">
            <v>84078675.409999996</v>
          </cell>
        </row>
        <row r="36">
          <cell r="F36" t="str">
            <v>12  Meters (MAI)</v>
          </cell>
          <cell r="G36">
            <v>150737000</v>
          </cell>
          <cell r="I36">
            <v>150737000</v>
          </cell>
          <cell r="J36">
            <v>163906000</v>
          </cell>
          <cell r="L36">
            <v>163906000</v>
          </cell>
          <cell r="M36">
            <v>212610000</v>
          </cell>
          <cell r="O36">
            <v>212610000</v>
          </cell>
          <cell r="P36">
            <v>132580000</v>
          </cell>
          <cell r="R36">
            <v>132580000</v>
          </cell>
          <cell r="S36">
            <v>96759000</v>
          </cell>
          <cell r="U36">
            <v>96759000</v>
          </cell>
          <cell r="AB36">
            <v>756592000</v>
          </cell>
          <cell r="AD36">
            <v>756592000</v>
          </cell>
        </row>
        <row r="37">
          <cell r="F37" t="str">
            <v>Business Depts. Total</v>
          </cell>
          <cell r="G37">
            <v>273180000</v>
          </cell>
          <cell r="H37">
            <v>81509424.310000002</v>
          </cell>
          <cell r="I37">
            <v>191670575.69</v>
          </cell>
          <cell r="J37">
            <v>269984000</v>
          </cell>
          <cell r="K37">
            <v>74197583.959999993</v>
          </cell>
          <cell r="L37">
            <v>195786416.03999999</v>
          </cell>
          <cell r="M37">
            <v>328784000</v>
          </cell>
          <cell r="N37">
            <v>147741895.38</v>
          </cell>
          <cell r="O37">
            <v>181042104.62</v>
          </cell>
          <cell r="P37">
            <v>224979000</v>
          </cell>
          <cell r="Q37">
            <v>57827259.5</v>
          </cell>
          <cell r="R37">
            <v>167151740.5</v>
          </cell>
          <cell r="S37">
            <v>155865000</v>
          </cell>
          <cell r="T37">
            <v>50845161.439999998</v>
          </cell>
          <cell r="U37">
            <v>105019838.56</v>
          </cell>
          <cell r="AB37">
            <v>1252792000</v>
          </cell>
          <cell r="AC37">
            <v>412121324.58999997</v>
          </cell>
          <cell r="AD37">
            <v>840670675.40999997</v>
          </cell>
        </row>
        <row r="38">
          <cell r="F38" t="str">
            <v/>
          </cell>
        </row>
        <row r="39">
          <cell r="F39" t="str">
            <v>Centralised Depts. - 1</v>
          </cell>
        </row>
        <row r="40">
          <cell r="F40" t="str">
            <v>13  Instruments (INS)</v>
          </cell>
          <cell r="G40">
            <v>8200000</v>
          </cell>
          <cell r="I40">
            <v>8200000</v>
          </cell>
          <cell r="J40">
            <v>8200000</v>
          </cell>
          <cell r="L40">
            <v>8200000</v>
          </cell>
          <cell r="M40">
            <v>8200000</v>
          </cell>
          <cell r="O40">
            <v>8200000</v>
          </cell>
          <cell r="P40">
            <v>8200000</v>
          </cell>
          <cell r="R40">
            <v>8200000</v>
          </cell>
          <cell r="S40">
            <v>8200000</v>
          </cell>
          <cell r="U40">
            <v>8200000</v>
          </cell>
          <cell r="AB40">
            <v>41000000</v>
          </cell>
          <cell r="AD40">
            <v>41000000</v>
          </cell>
        </row>
        <row r="41">
          <cell r="F41" t="str">
            <v>14  System Modernization (SYM)</v>
          </cell>
          <cell r="G41">
            <v>12935000</v>
          </cell>
          <cell r="H41">
            <v>126824179.54000001</v>
          </cell>
          <cell r="I41">
            <v>-113889179.54000001</v>
          </cell>
          <cell r="J41">
            <v>53033000</v>
          </cell>
          <cell r="K41">
            <v>14854462.99</v>
          </cell>
          <cell r="L41">
            <v>38178537.009999998</v>
          </cell>
          <cell r="M41">
            <v>90506000</v>
          </cell>
          <cell r="N41">
            <v>40436166.979999997</v>
          </cell>
          <cell r="O41">
            <v>50069833.020000003</v>
          </cell>
          <cell r="P41">
            <v>153130000</v>
          </cell>
          <cell r="Q41">
            <v>42307396.729999997</v>
          </cell>
          <cell r="R41">
            <v>110822603.27</v>
          </cell>
          <cell r="S41">
            <v>162414000</v>
          </cell>
          <cell r="T41">
            <v>65009775.850000001</v>
          </cell>
          <cell r="U41">
            <v>97404224.150000006</v>
          </cell>
          <cell r="AB41">
            <v>472018000</v>
          </cell>
          <cell r="AC41">
            <v>289431982.08999997</v>
          </cell>
          <cell r="AD41">
            <v>182586017.91</v>
          </cell>
        </row>
        <row r="42">
          <cell r="F42" t="str">
            <v>15  R&amp;D, Demand Side Mgt. &amp; Safety (R&amp;D)</v>
          </cell>
          <cell r="G42">
            <v>11500000</v>
          </cell>
          <cell r="H42">
            <v>33906.76</v>
          </cell>
          <cell r="I42">
            <v>11466093.24</v>
          </cell>
          <cell r="J42">
            <v>11500000</v>
          </cell>
          <cell r="K42">
            <v>12988.04</v>
          </cell>
          <cell r="L42">
            <v>11487011.960000001</v>
          </cell>
          <cell r="M42">
            <v>11500000</v>
          </cell>
          <cell r="N42">
            <v>122901.62</v>
          </cell>
          <cell r="O42">
            <v>11377098.380000001</v>
          </cell>
          <cell r="P42">
            <v>11500000</v>
          </cell>
          <cell r="Q42">
            <v>141106.37</v>
          </cell>
          <cell r="R42">
            <v>11358893.630000001</v>
          </cell>
          <cell r="S42">
            <v>11500000</v>
          </cell>
          <cell r="T42">
            <v>254302.36</v>
          </cell>
          <cell r="U42">
            <v>11245697.640000001</v>
          </cell>
          <cell r="AB42">
            <v>57500000</v>
          </cell>
          <cell r="AC42">
            <v>565205.15</v>
          </cell>
          <cell r="AD42">
            <v>56934794.850000001</v>
          </cell>
        </row>
        <row r="43">
          <cell r="F43" t="str">
            <v>Centralised Depts. - 1 Total</v>
          </cell>
          <cell r="G43">
            <v>32635000</v>
          </cell>
          <cell r="H43">
            <v>126858086.3</v>
          </cell>
          <cell r="I43">
            <v>-94223086.299999893</v>
          </cell>
          <cell r="J43">
            <v>72733000</v>
          </cell>
          <cell r="K43">
            <v>14867451.029999999</v>
          </cell>
          <cell r="L43">
            <v>57865548.969999999</v>
          </cell>
          <cell r="M43">
            <v>110206000</v>
          </cell>
          <cell r="N43">
            <v>40559068.600000001</v>
          </cell>
          <cell r="O43">
            <v>69646931.400000006</v>
          </cell>
          <cell r="P43">
            <v>172830000</v>
          </cell>
          <cell r="Q43">
            <v>42448503.100000001</v>
          </cell>
          <cell r="R43">
            <v>130381496.90000001</v>
          </cell>
          <cell r="S43">
            <v>182114000</v>
          </cell>
          <cell r="T43">
            <v>65264078.210000001</v>
          </cell>
          <cell r="U43">
            <v>116849921.79000001</v>
          </cell>
          <cell r="AB43">
            <v>570518000</v>
          </cell>
          <cell r="AC43">
            <v>289997187.24000001</v>
          </cell>
          <cell r="AD43">
            <v>280520812.75999999</v>
          </cell>
        </row>
        <row r="44">
          <cell r="F44" t="str">
            <v/>
          </cell>
        </row>
        <row r="45">
          <cell r="F45" t="str">
            <v>Centralised Depts. - 2</v>
          </cell>
        </row>
        <row r="46">
          <cell r="F46" t="str">
            <v>16  Vehicles, Tools &amp; Admin. (VEH,TOL,OTH)</v>
          </cell>
          <cell r="G46">
            <v>13040000</v>
          </cell>
          <cell r="I46">
            <v>13040000</v>
          </cell>
          <cell r="J46">
            <v>13040000</v>
          </cell>
          <cell r="L46">
            <v>13040000</v>
          </cell>
          <cell r="M46">
            <v>13040000</v>
          </cell>
          <cell r="O46">
            <v>13040000</v>
          </cell>
          <cell r="P46">
            <v>13040000</v>
          </cell>
          <cell r="R46">
            <v>13040000</v>
          </cell>
          <cell r="S46">
            <v>13040000</v>
          </cell>
          <cell r="U46">
            <v>13040000</v>
          </cell>
          <cell r="AB46">
            <v>65200000</v>
          </cell>
          <cell r="AD46">
            <v>65200000</v>
          </cell>
        </row>
        <row r="47">
          <cell r="F47" t="str">
            <v>17  Information Technology (ITL)</v>
          </cell>
          <cell r="G47">
            <v>14640000</v>
          </cell>
          <cell r="I47">
            <v>14640000</v>
          </cell>
          <cell r="J47">
            <v>14640000</v>
          </cell>
          <cell r="L47">
            <v>14640000</v>
          </cell>
          <cell r="M47">
            <v>14640000</v>
          </cell>
          <cell r="O47">
            <v>14640000</v>
          </cell>
          <cell r="P47">
            <v>14640000</v>
          </cell>
          <cell r="R47">
            <v>14640000</v>
          </cell>
          <cell r="S47">
            <v>14640000</v>
          </cell>
          <cell r="U47">
            <v>14640000</v>
          </cell>
          <cell r="AB47">
            <v>73200000</v>
          </cell>
          <cell r="AD47">
            <v>73200000</v>
          </cell>
        </row>
        <row r="48">
          <cell r="F48" t="str">
            <v>18  Land Leashold (EST)</v>
          </cell>
          <cell r="V48">
            <v>50000000</v>
          </cell>
          <cell r="W48">
            <v>2030801.36</v>
          </cell>
          <cell r="X48">
            <v>47969198.640000001</v>
          </cell>
          <cell r="Y48">
            <v>50000000</v>
          </cell>
          <cell r="AA48">
            <v>50000000</v>
          </cell>
          <cell r="AB48">
            <v>100000000</v>
          </cell>
          <cell r="AC48">
            <v>2030801.36</v>
          </cell>
          <cell r="AD48">
            <v>97969198.640000001</v>
          </cell>
        </row>
        <row r="49">
          <cell r="F49" t="str">
            <v>Centralised Depts. - 2 Total</v>
          </cell>
          <cell r="G49">
            <v>27680000</v>
          </cell>
          <cell r="I49">
            <v>27680000</v>
          </cell>
          <cell r="J49">
            <v>27680000</v>
          </cell>
          <cell r="L49">
            <v>27680000</v>
          </cell>
          <cell r="M49">
            <v>27680000</v>
          </cell>
          <cell r="O49">
            <v>27680000</v>
          </cell>
          <cell r="P49">
            <v>27680000</v>
          </cell>
          <cell r="R49">
            <v>27680000</v>
          </cell>
          <cell r="S49">
            <v>27680000</v>
          </cell>
          <cell r="U49">
            <v>27680000</v>
          </cell>
          <cell r="V49">
            <v>50000000</v>
          </cell>
          <cell r="W49">
            <v>2030801.36</v>
          </cell>
          <cell r="X49">
            <v>47969198.640000001</v>
          </cell>
          <cell r="Y49">
            <v>50000000</v>
          </cell>
          <cell r="AA49">
            <v>50000000</v>
          </cell>
          <cell r="AB49">
            <v>238400000</v>
          </cell>
          <cell r="AC49">
            <v>2030801.36</v>
          </cell>
          <cell r="AD49">
            <v>236369198.63999999</v>
          </cell>
        </row>
        <row r="50">
          <cell r="F50" t="str">
            <v/>
          </cell>
        </row>
        <row r="51">
          <cell r="F51" t="str">
            <v>19  Slum Electrification (SLR)</v>
          </cell>
          <cell r="G51">
            <v>181600000</v>
          </cell>
          <cell r="H51">
            <v>34198222.68</v>
          </cell>
          <cell r="I51">
            <v>147401777.31999999</v>
          </cell>
          <cell r="AB51">
            <v>181600000</v>
          </cell>
          <cell r="AC51">
            <v>34198222.68</v>
          </cell>
          <cell r="AD51">
            <v>147401777.31999999</v>
          </cell>
        </row>
        <row r="52">
          <cell r="F52" t="str">
            <v/>
          </cell>
        </row>
        <row r="53">
          <cell r="F53" t="str">
            <v>Grand Total</v>
          </cell>
          <cell r="G53">
            <v>1446624000</v>
          </cell>
          <cell r="H53">
            <v>1043038947.86</v>
          </cell>
          <cell r="I53">
            <v>403585052.13999999</v>
          </cell>
          <cell r="J53">
            <v>1144621000</v>
          </cell>
          <cell r="K53">
            <v>640055407.80999994</v>
          </cell>
          <cell r="L53">
            <v>504565592.19</v>
          </cell>
          <cell r="M53">
            <v>1203671000</v>
          </cell>
          <cell r="N53">
            <v>874679308.96000004</v>
          </cell>
          <cell r="O53">
            <v>328991691.04000002</v>
          </cell>
          <cell r="P53">
            <v>1226561000</v>
          </cell>
          <cell r="Q53">
            <v>694751135.79999995</v>
          </cell>
          <cell r="R53">
            <v>531809864.19999999</v>
          </cell>
          <cell r="S53">
            <v>915949000</v>
          </cell>
          <cell r="T53">
            <v>445448313.38</v>
          </cell>
          <cell r="U53">
            <v>470500686.62</v>
          </cell>
          <cell r="V53">
            <v>50000000</v>
          </cell>
          <cell r="W53">
            <v>7790850.3200000003</v>
          </cell>
          <cell r="X53">
            <v>42209149.68</v>
          </cell>
          <cell r="Y53">
            <v>50000000</v>
          </cell>
          <cell r="Z53">
            <v>1909457.5</v>
          </cell>
          <cell r="AA53">
            <v>48090542.5</v>
          </cell>
          <cell r="AB53">
            <v>6037426000</v>
          </cell>
          <cell r="AC53">
            <v>3707673421.6300001</v>
          </cell>
          <cell r="AD53">
            <v>2329752578.3699999</v>
          </cell>
        </row>
      </sheetData>
      <sheetData sheetId="2" refreshError="1"/>
      <sheetData sheetId="3" refreshError="1"/>
      <sheetData sheetId="4" refreshError="1">
        <row r="6">
          <cell r="F6" t="str">
            <v>Author</v>
          </cell>
          <cell r="G6" t="str">
            <v>TMTEJAST</v>
          </cell>
          <cell r="I6" t="str">
            <v>Last Refreshed</v>
          </cell>
          <cell r="J6" t="str">
            <v>10/10/2011 12:06:17</v>
          </cell>
        </row>
        <row r="7">
          <cell r="F7" t="str">
            <v>Current User</v>
          </cell>
          <cell r="G7" t="str">
            <v>BI41004018</v>
          </cell>
          <cell r="I7" t="str">
            <v>Key Date</v>
          </cell>
          <cell r="J7" t="str">
            <v>10/10/2011</v>
          </cell>
        </row>
        <row r="8">
          <cell r="F8" t="str">
            <v>Last Changed By</v>
          </cell>
          <cell r="G8" t="str">
            <v>TMGURPREET</v>
          </cell>
          <cell r="I8" t="str">
            <v>Changed At</v>
          </cell>
          <cell r="J8" t="str">
            <v>03/01/2011 20:23:43</v>
          </cell>
        </row>
        <row r="9">
          <cell r="F9" t="str">
            <v>InfoProvider</v>
          </cell>
          <cell r="G9" t="str">
            <v>ZPS_MP05</v>
          </cell>
          <cell r="I9" t="str">
            <v>Status of Data</v>
          </cell>
          <cell r="J9" t="str">
            <v>10/10/2011 01:10:28</v>
          </cell>
        </row>
        <row r="10">
          <cell r="F10" t="str">
            <v>Query Technical Name</v>
          </cell>
          <cell r="G10" t="str">
            <v>ZPS_MP05_Q0002</v>
          </cell>
          <cell r="I10" t="str">
            <v>Relevance of Data (Date)</v>
          </cell>
          <cell r="J10" t="str">
            <v>10/10/2011</v>
          </cell>
        </row>
        <row r="11">
          <cell r="F11" t="str">
            <v>Query Description</v>
          </cell>
          <cell r="G11" t="str">
            <v>2- Mum Supply Divisional WBS Capex (01/04/2009 - 31/03/2010)</v>
          </cell>
          <cell r="I11" t="str">
            <v>Relevance of Data (Time)</v>
          </cell>
          <cell r="J11" t="str">
            <v>01:10:28</v>
          </cell>
        </row>
        <row r="15">
          <cell r="C15" t="str">
            <v>Budget Head Descript</v>
          </cell>
          <cell r="D15" t="str">
            <v/>
          </cell>
        </row>
        <row r="16">
          <cell r="C16" t="str">
            <v>Budget Head Revised Structure</v>
          </cell>
          <cell r="D16" t="str">
            <v/>
          </cell>
        </row>
        <row r="17">
          <cell r="C17" t="str">
            <v>Budget Head</v>
          </cell>
          <cell r="D17" t="str">
            <v/>
          </cell>
        </row>
        <row r="18">
          <cell r="C18" t="str">
            <v>Company code</v>
          </cell>
          <cell r="D18" t="str">
            <v>RENL Rel Infrastructure Ltd</v>
          </cell>
        </row>
        <row r="19">
          <cell r="C19" t="str">
            <v>Key Figures</v>
          </cell>
          <cell r="D19" t="str">
            <v>,Budget Values (INR),Capex Values (INR),Balance Available (INR)</v>
          </cell>
        </row>
        <row r="20">
          <cell r="C20" t="str">
            <v>MERC Code</v>
          </cell>
          <cell r="D20" t="str">
            <v/>
          </cell>
        </row>
        <row r="21">
          <cell r="C21" t="str">
            <v>Posting date</v>
          </cell>
          <cell r="D21" t="str">
            <v/>
          </cell>
        </row>
        <row r="22">
          <cell r="C22" t="str">
            <v>Profit center</v>
          </cell>
          <cell r="D22" t="str">
            <v>30001 ..30001 , 30004 ..30004 , ]# ..# [</v>
          </cell>
        </row>
        <row r="23">
          <cell r="C23" t="str">
            <v>WBS Element</v>
          </cell>
          <cell r="D23" t="str">
            <v/>
          </cell>
        </row>
        <row r="24">
          <cell r="C24" t="str">
            <v>Zone</v>
          </cell>
          <cell r="D24" t="str">
            <v>RENL-Supply-East Zone, RENL-Supply-North Zone, RENL-Supply-Central Zone, RENL-Supply-South Central...</v>
          </cell>
        </row>
      </sheetData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sheet"/>
      <sheetName val="Quarterly "/>
      <sheetName val="PNL"/>
      <sheetName val="Revenues"/>
      <sheetName val="Costs"/>
      <sheetName val="Depreciation"/>
      <sheetName val="Balance Sheet"/>
      <sheetName val="Cash Flow"/>
      <sheetName val="DCF"/>
      <sheetName val="Sensitivities"/>
      <sheetName val="EVA1"/>
      <sheetName val="EVA 2 "/>
      <sheetName val="sample NV_data"/>
      <sheetName val="GS PNL-F"/>
      <sheetName val="GS Balance"/>
      <sheetName val="GS Cashflow"/>
      <sheetName val="GS Assumptions"/>
      <sheetName val="GS- WACC"/>
      <sheetName val="GS- DCF"/>
      <sheetName val="NotesXpress"/>
      <sheetName val="DATA"/>
      <sheetName val="v.data"/>
      <sheetName val="Macro1"/>
      <sheetName val="NV-data"/>
      <sheetName val="CF"/>
      <sheetName val="BS"/>
      <sheetName val="F-Assumptions"/>
      <sheetName val="WACC"/>
      <sheetName val="DCF-F1"/>
      <sheetName val="EVA"/>
      <sheetName val="EM-TAC"/>
      <sheetName val="DCF &amp; WACC"/>
      <sheetName val="GS Assumptions-F"/>
      <sheetName val="#REF"/>
      <sheetName val="Facts &amp; Audit"/>
      <sheetName val="Quarterly"/>
      <sheetName val="Capital Structure"/>
      <sheetName val="EVA 2"/>
      <sheetName val="GS BS-F"/>
      <sheetName val="GS-CF"/>
      <sheetName val="GS-DCF-F1"/>
      <sheetName val="F-data"/>
      <sheetName val="Report"/>
      <sheetName val="Changes"/>
      <sheetName val="Interim"/>
      <sheetName val="Company profile"/>
      <sheetName val="GS data"/>
      <sheetName val="GEM"/>
      <sheetName val="EROCE"/>
      <sheetName val="GS-Capex"/>
      <sheetName val="GS Assumes"/>
      <sheetName val="ROIC"/>
      <sheetName val="Concession Conversion"/>
      <sheetName val="Net add cht"/>
      <sheetName val="margin cht"/>
      <sheetName val="Old Qtly Sheet"/>
      <sheetName val="GEMS"/>
      <sheetName val="Sheet1"/>
      <sheetName val="Comps"/>
      <sheetName val="CROCI"/>
      <sheetName val="Company profile back-up"/>
      <sheetName val="Company profile "/>
      <sheetName val="GS data back-up"/>
      <sheetName val="Summary"/>
      <sheetName val="External"/>
      <sheetName val="Assoc"/>
      <sheetName val="Detailed DCF"/>
      <sheetName val="Qtly"/>
      <sheetName val="F-Qtly"/>
      <sheetName val="tables"/>
      <sheetName val="Oaktree"/>
      <sheetName val="GQ"/>
      <sheetName val="DCF Template"/>
      <sheetName val="DCF Sensitivity"/>
      <sheetName val="Q-PreARPU"/>
      <sheetName val="Q-PostARPU"/>
      <sheetName val="Q-EBITDA (2)"/>
      <sheetName val="8 kÿÊ0 _x0000__x0000__x0000_F_x0001__x0000__x0000_t"/>
      <sheetName val=""/>
      <sheetName val="VIKAR"/>
      <sheetName val="sch-pl"/>
      <sheetName val="teo model"/>
    </sheetNames>
    <sheetDataSet>
      <sheetData sheetId="0" refreshError="1"/>
      <sheetData sheetId="1" refreshError="1">
        <row r="1">
          <cell r="A1" t="str">
            <v>TOTAL ACCESS COMMUNICATIONS (TAC)</v>
          </cell>
        </row>
        <row r="2">
          <cell r="A2" t="str">
            <v>Quarterly Reports</v>
          </cell>
        </row>
        <row r="3">
          <cell r="A3" t="str">
            <v>(Bt mn)</v>
          </cell>
        </row>
        <row r="6">
          <cell r="A6" t="str">
            <v>Telephone services</v>
          </cell>
        </row>
        <row r="7">
          <cell r="A7" t="str">
            <v>Equipment sales</v>
          </cell>
        </row>
        <row r="8">
          <cell r="A8" t="str">
            <v>Other operating income</v>
          </cell>
        </row>
        <row r="9">
          <cell r="A9" t="str">
            <v>Revenue</v>
          </cell>
        </row>
        <row r="10">
          <cell r="A10" t="str">
            <v>Cost of services</v>
          </cell>
        </row>
        <row r="11">
          <cell r="A11" t="str">
            <v>Cost of sales</v>
          </cell>
        </row>
        <row r="12">
          <cell r="A12" t="str">
            <v>SG&amp;A</v>
          </cell>
        </row>
        <row r="13">
          <cell r="A13" t="str">
            <v>Operating profit</v>
          </cell>
        </row>
        <row r="14">
          <cell r="A14" t="str">
            <v>Other income</v>
          </cell>
        </row>
        <row r="15">
          <cell r="A15" t="str">
            <v>Interest income</v>
          </cell>
        </row>
        <row r="16">
          <cell r="A16" t="str">
            <v>Interest &amp; other expense</v>
          </cell>
        </row>
        <row r="17">
          <cell r="A17" t="str">
            <v>Realized gain/(loss) on forex</v>
          </cell>
        </row>
        <row r="18">
          <cell r="A18" t="str">
            <v>Extraordinary provision</v>
          </cell>
        </row>
        <row r="19">
          <cell r="A19" t="str">
            <v>Pre-tax profits</v>
          </cell>
        </row>
        <row r="20">
          <cell r="A20" t="str">
            <v>Taxation</v>
          </cell>
        </row>
        <row r="21">
          <cell r="A21" t="str">
            <v>Minority interest</v>
          </cell>
        </row>
        <row r="22">
          <cell r="A22" t="str">
            <v>Unrealized gain/(loss) on forex</v>
          </cell>
        </row>
        <row r="23">
          <cell r="A23" t="str">
            <v>Net income</v>
          </cell>
        </row>
        <row r="24">
          <cell r="A24" t="str">
            <v>Net income - ex forex</v>
          </cell>
        </row>
        <row r="25">
          <cell r="A25" t="str">
            <v>EPS</v>
          </cell>
        </row>
        <row r="26">
          <cell r="A26" t="str">
            <v>EPS - ex forex</v>
          </cell>
        </row>
        <row r="27">
          <cell r="A27" t="str">
            <v>Weighted average # shares</v>
          </cell>
        </row>
        <row r="28">
          <cell r="A28" t="str">
            <v>Weighted average # shares</v>
          </cell>
        </row>
        <row r="29">
          <cell r="A29" t="str">
            <v>EBIT</v>
          </cell>
        </row>
        <row r="30">
          <cell r="A30" t="str">
            <v>EBIT</v>
          </cell>
        </row>
        <row r="31">
          <cell r="A31" t="str">
            <v>Ratios</v>
          </cell>
        </row>
        <row r="32">
          <cell r="A32" t="str">
            <v>Ratios</v>
          </cell>
        </row>
        <row r="33">
          <cell r="A33" t="str">
            <v>Sales margin</v>
          </cell>
        </row>
        <row r="34">
          <cell r="A34" t="str">
            <v>Operating margin</v>
          </cell>
        </row>
        <row r="35">
          <cell r="A35" t="str">
            <v>EBIT margin</v>
          </cell>
        </row>
        <row r="36">
          <cell r="A36" t="str">
            <v>Net margin</v>
          </cell>
        </row>
        <row r="37">
          <cell r="A37" t="str">
            <v>Net margin - ex forex</v>
          </cell>
        </row>
        <row r="38">
          <cell r="A38" t="str">
            <v>Tax rate</v>
          </cell>
        </row>
        <row r="39">
          <cell r="A39" t="str">
            <v>Avg monthly gross adds</v>
          </cell>
        </row>
        <row r="40">
          <cell r="A40" t="str">
            <v>Avg monthly gross adds</v>
          </cell>
        </row>
        <row r="41">
          <cell r="A41" t="str">
            <v>AMPS 800</v>
          </cell>
        </row>
        <row r="42">
          <cell r="A42" t="str">
            <v>DCS1800</v>
          </cell>
        </row>
        <row r="43">
          <cell r="A43" t="str">
            <v>Total</v>
          </cell>
        </row>
        <row r="44">
          <cell r="A44" t="str">
            <v>Avg monthly net adds</v>
          </cell>
        </row>
        <row r="45">
          <cell r="A45" t="str">
            <v>Avg monthly net adds</v>
          </cell>
        </row>
        <row r="46">
          <cell r="A46" t="str">
            <v>AMPS 800</v>
          </cell>
        </row>
        <row r="47">
          <cell r="A47" t="str">
            <v>DCS1800</v>
          </cell>
        </row>
        <row r="48">
          <cell r="A48" t="str">
            <v>Total</v>
          </cell>
        </row>
        <row r="49">
          <cell r="A49" t="str">
            <v>Cumulative subscribers</v>
          </cell>
        </row>
        <row r="50">
          <cell r="A50" t="str">
            <v>Cumulative subscribers</v>
          </cell>
        </row>
        <row r="51">
          <cell r="A51" t="str">
            <v>AMPS 800</v>
          </cell>
        </row>
        <row r="52">
          <cell r="A52" t="str">
            <v>DCS1800</v>
          </cell>
        </row>
        <row r="53">
          <cell r="A53" t="str">
            <v>Total</v>
          </cell>
        </row>
        <row r="54">
          <cell r="A54" t="str">
            <v>Quarterly growth</v>
          </cell>
        </row>
        <row r="55">
          <cell r="A55" t="str">
            <v>Quarterly growth</v>
          </cell>
        </row>
        <row r="56">
          <cell r="A56" t="str">
            <v>AMPS 800</v>
          </cell>
        </row>
        <row r="57">
          <cell r="A57" t="str">
            <v>DCS1800</v>
          </cell>
        </row>
        <row r="58">
          <cell r="A58" t="str">
            <v>Total</v>
          </cell>
        </row>
        <row r="59">
          <cell r="A59" t="str">
            <v>Avg monthly &amp; annual churn</v>
          </cell>
        </row>
        <row r="60">
          <cell r="A60" t="str">
            <v>Avg monthly &amp; annual churn</v>
          </cell>
        </row>
        <row r="61">
          <cell r="A61" t="str">
            <v>AMPS 800</v>
          </cell>
        </row>
        <row r="62">
          <cell r="A62" t="str">
            <v>DCS1800</v>
          </cell>
        </row>
        <row r="63">
          <cell r="A63" t="str">
            <v>Total</v>
          </cell>
        </row>
        <row r="65">
          <cell r="A65" t="str">
            <v>Avg monthly ARPU</v>
          </cell>
        </row>
        <row r="66">
          <cell r="A66" t="str">
            <v>Avg monthly ARPU</v>
          </cell>
        </row>
        <row r="67">
          <cell r="A67" t="str">
            <v>AMPS 800</v>
          </cell>
        </row>
        <row r="68">
          <cell r="A68" t="str">
            <v>DCS1800</v>
          </cell>
        </row>
        <row r="69">
          <cell r="A69" t="str">
            <v>Total</v>
          </cell>
        </row>
        <row r="70">
          <cell r="A70" t="str">
            <v>Growth</v>
          </cell>
        </row>
        <row r="71">
          <cell r="A71" t="str">
            <v>Growth</v>
          </cell>
        </row>
        <row r="72">
          <cell r="A72" t="str">
            <v>AMPS 800</v>
          </cell>
        </row>
        <row r="73">
          <cell r="A73" t="str">
            <v>DCS1800</v>
          </cell>
        </row>
        <row r="74">
          <cell r="A74" t="str">
            <v>Total</v>
          </cell>
        </row>
        <row r="75">
          <cell r="A75" t="str">
            <v>Cumulative subscribers</v>
          </cell>
        </row>
        <row r="76">
          <cell r="A76" t="str">
            <v>Avg monthly MOU</v>
          </cell>
        </row>
        <row r="77">
          <cell r="A77" t="str">
            <v>Avg monthly MOU</v>
          </cell>
        </row>
        <row r="78">
          <cell r="A78" t="str">
            <v>AMPS 800</v>
          </cell>
        </row>
        <row r="79">
          <cell r="A79" t="str">
            <v>DCS1800</v>
          </cell>
        </row>
        <row r="80">
          <cell r="A80" t="str">
            <v>Total</v>
          </cell>
        </row>
        <row r="81">
          <cell r="A81" t="str">
            <v>Growth</v>
          </cell>
        </row>
        <row r="82">
          <cell r="A82" t="str">
            <v>Growth</v>
          </cell>
        </row>
        <row r="83">
          <cell r="A83" t="str">
            <v>AMPS 800</v>
          </cell>
        </row>
        <row r="84">
          <cell r="A84" t="str">
            <v>DCS1800</v>
          </cell>
        </row>
        <row r="85">
          <cell r="A85" t="str">
            <v>Total</v>
          </cell>
        </row>
        <row r="86">
          <cell r="A86" t="str">
            <v>AMPS 800</v>
          </cell>
        </row>
        <row r="87">
          <cell r="A87" t="str">
            <v>DCS1800</v>
          </cell>
        </row>
        <row r="88">
          <cell r="A88" t="str">
            <v>Total</v>
          </cell>
        </row>
        <row r="91">
          <cell r="A91" t="str">
            <v>Avg monthly ARPU</v>
          </cell>
        </row>
        <row r="92">
          <cell r="A92" t="str">
            <v>AMPS 800</v>
          </cell>
        </row>
        <row r="93">
          <cell r="A93" t="str">
            <v>DCS1800</v>
          </cell>
        </row>
        <row r="94">
          <cell r="A94" t="str">
            <v>Total</v>
          </cell>
        </row>
        <row r="96">
          <cell r="A96" t="str">
            <v>Growth</v>
          </cell>
        </row>
        <row r="97">
          <cell r="A97" t="str">
            <v>AMPS 800</v>
          </cell>
        </row>
        <row r="98">
          <cell r="A98" t="str">
            <v>DCS1800</v>
          </cell>
        </row>
        <row r="99">
          <cell r="A99" t="str">
            <v>Total</v>
          </cell>
        </row>
        <row r="102">
          <cell r="A102" t="str">
            <v>Avg monthly MOU</v>
          </cell>
        </row>
        <row r="103">
          <cell r="A103" t="str">
            <v>AMPS 800</v>
          </cell>
        </row>
        <row r="104">
          <cell r="A104" t="str">
            <v>DCS1800</v>
          </cell>
        </row>
        <row r="105">
          <cell r="A105" t="str">
            <v>Total</v>
          </cell>
        </row>
        <row r="107">
          <cell r="A107" t="str">
            <v>Growth</v>
          </cell>
        </row>
        <row r="108">
          <cell r="A108" t="str">
            <v>AMPS 800</v>
          </cell>
        </row>
        <row r="109">
          <cell r="A109" t="str">
            <v>DCS1800</v>
          </cell>
        </row>
        <row r="110">
          <cell r="A110" t="str">
            <v>Total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T11">
            <v>1558.3170675515794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ocate"/>
      <sheetName val="Overall"/>
      <sheetName val="Exports"/>
      <sheetName val="Fze"/>
      <sheetName val="Pte"/>
      <sheetName val="AAgro"/>
      <sheetName val="Inter"/>
      <sheetName val="Crown"/>
      <sheetName val="Advance"/>
      <sheetName val="Impex"/>
      <sheetName val="Prior"/>
      <sheetName val="Sundry"/>
      <sheetName val="jan10"/>
      <sheetName val="abs10"/>
      <sheetName val="staff  ap 30"/>
      <sheetName val="p&amp;m"/>
      <sheetName val="staff  may 21"/>
      <sheetName val="Variables"/>
      <sheetName val="ecc_res"/>
      <sheetName val="Sheet3"/>
      <sheetName val="BTB"/>
      <sheetName val="cf"/>
      <sheetName val="orders"/>
      <sheetName val="Masters"/>
      <sheetName val="Settings"/>
      <sheetName val="Main Bs"/>
      <sheetName val="Interest Payment"/>
      <sheetName val="Pulses"/>
      <sheetName val="P&amp;L"/>
      <sheetName val="IKB3"/>
      <sheetName val="DEG"/>
      <sheetName val="ifcw"/>
      <sheetName val="C_flow 95"/>
      <sheetName val="SALE&amp;COST"/>
      <sheetName val="Detail"/>
      <sheetName val="BS_SCH"/>
      <sheetName val="INv Schedule SEP 10"/>
      <sheetName val="PNL_SCH"/>
    </sheetNames>
    <sheetDataSet>
      <sheetData sheetId="0" refreshError="1">
        <row r="155">
          <cell r="B155">
            <v>224223</v>
          </cell>
          <cell r="C155">
            <v>259955</v>
          </cell>
          <cell r="D155">
            <v>109880</v>
          </cell>
          <cell r="E155">
            <v>302601</v>
          </cell>
          <cell r="F155">
            <v>157844</v>
          </cell>
          <cell r="H155">
            <v>401087.45</v>
          </cell>
          <cell r="J155">
            <v>1741427.1333333333</v>
          </cell>
          <cell r="P155">
            <v>1360350.16</v>
          </cell>
          <cell r="Q155">
            <v>480087</v>
          </cell>
          <cell r="S155">
            <v>131760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nce"/>
      <sheetName val="Comparative"/>
      <sheetName val="Sheet5"/>
      <sheetName val="Financials"/>
      <sheetName val="Schedule"/>
      <sheetName val="Assumptions"/>
      <sheetName val="Operating"/>
      <sheetName val="Personnel"/>
      <sheetName val="SiteRunning"/>
      <sheetName val="Depreciation"/>
      <sheetName val="Finance Cost"/>
      <sheetName val="Assumption"/>
      <sheetName val="Finance"/>
      <sheetName val="Dep"/>
      <sheetName val="Depri"/>
      <sheetName val="P&amp;L PPT"/>
      <sheetName val="Sheet3"/>
      <sheetName val="Sheet4"/>
      <sheetName val="Abhay"/>
      <sheetName val="Sheet1"/>
      <sheetName val="CashFlowPPT"/>
      <sheetName val="PPT-WC"/>
      <sheetName val="Sheet2"/>
      <sheetName val="Sheet6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1">
          <cell r="F11">
            <v>27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"/>
      <sheetName val="Summary"/>
      <sheetName val="Detail"/>
    </sheetNames>
    <sheetDataSet>
      <sheetData sheetId="0"/>
      <sheetData sheetId="1"/>
      <sheetData sheetId="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RKING"/>
      <sheetName val="Summary"/>
      <sheetName val="Detail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E5F0A-D3DA-403A-A1EF-59AC9897406E}">
  <dimension ref="B1:J119"/>
  <sheetViews>
    <sheetView showGridLines="0" tabSelected="1" zoomScale="90" zoomScaleNormal="90" zoomScaleSheetLayoutView="70" workbookViewId="0">
      <pane xSplit="3" ySplit="9" topLeftCell="D104" activePane="bottomRight" state="frozen"/>
      <selection activeCell="R54" sqref="R54"/>
      <selection pane="topRight" activeCell="R54" sqref="R54"/>
      <selection pane="bottomLeft" activeCell="R54" sqref="R54"/>
      <selection pane="bottomRight" activeCell="H110" sqref="H110"/>
    </sheetView>
  </sheetViews>
  <sheetFormatPr defaultColWidth="9.140625" defaultRowHeight="15" x14ac:dyDescent="0.25"/>
  <cols>
    <col min="1" max="1" width="4.140625" style="1" customWidth="1"/>
    <col min="2" max="2" width="7.5703125" style="1" customWidth="1"/>
    <col min="3" max="3" width="43.28515625" style="1" customWidth="1"/>
    <col min="4" max="4" width="12.85546875" style="2" bestFit="1" customWidth="1"/>
    <col min="5" max="5" width="12.28515625" style="2" customWidth="1"/>
    <col min="6" max="6" width="15.140625" style="1" bestFit="1" customWidth="1"/>
    <col min="7" max="7" width="12.85546875" style="1" customWidth="1"/>
    <col min="8" max="16384" width="9.140625" style="1"/>
  </cols>
  <sheetData>
    <row r="1" spans="2:7" ht="15.75" hidden="1" customHeight="1" x14ac:dyDescent="0.25"/>
    <row r="2" spans="2:7" ht="15.75" hidden="1" customHeight="1" x14ac:dyDescent="0.25">
      <c r="B2" s="84" t="s">
        <v>0</v>
      </c>
      <c r="C2" s="85"/>
      <c r="D2" s="85"/>
      <c r="E2" s="81"/>
      <c r="F2" s="81"/>
      <c r="G2" s="81"/>
    </row>
    <row r="3" spans="2:7" ht="15.75" hidden="1" customHeight="1" x14ac:dyDescent="0.25">
      <c r="B3" s="86" t="s">
        <v>1</v>
      </c>
      <c r="C3" s="85"/>
      <c r="D3" s="85"/>
      <c r="E3" s="81"/>
      <c r="F3" s="81"/>
      <c r="G3" s="81"/>
    </row>
    <row r="4" spans="2:7" ht="15.75" hidden="1" customHeight="1" x14ac:dyDescent="0.25">
      <c r="B4" s="86" t="s">
        <v>2</v>
      </c>
      <c r="C4" s="85"/>
      <c r="D4" s="85"/>
      <c r="E4" s="81"/>
      <c r="F4" s="81"/>
      <c r="G4" s="81"/>
    </row>
    <row r="5" spans="2:7" s="3" customFormat="1" ht="15.75" hidden="1" customHeight="1" x14ac:dyDescent="0.25">
      <c r="B5" s="84" t="s">
        <v>3</v>
      </c>
      <c r="C5" s="85"/>
      <c r="D5" s="85"/>
      <c r="E5" s="81"/>
      <c r="F5" s="81"/>
      <c r="G5" s="81"/>
    </row>
    <row r="6" spans="2:7" s="3" customFormat="1" ht="20.25" customHeight="1" x14ac:dyDescent="0.25">
      <c r="B6" s="4"/>
      <c r="C6" s="5"/>
      <c r="D6" s="6"/>
      <c r="E6" s="6"/>
      <c r="F6" s="7"/>
      <c r="G6" s="7"/>
    </row>
    <row r="7" spans="2:7" s="9" customFormat="1" ht="21" customHeight="1" x14ac:dyDescent="0.25">
      <c r="B7" s="87" t="s">
        <v>4</v>
      </c>
      <c r="C7" s="88" t="s">
        <v>5</v>
      </c>
      <c r="D7" s="88" t="s">
        <v>6</v>
      </c>
      <c r="E7" s="83"/>
      <c r="F7" s="83"/>
      <c r="G7" s="83"/>
    </row>
    <row r="8" spans="2:7" s="9" customFormat="1" ht="76.5" customHeight="1" x14ac:dyDescent="0.25">
      <c r="B8" s="88"/>
      <c r="C8" s="88"/>
      <c r="D8" s="88"/>
      <c r="E8" s="8" t="s">
        <v>115</v>
      </c>
      <c r="F8" s="8" t="s">
        <v>111</v>
      </c>
      <c r="G8" s="8" t="s">
        <v>7</v>
      </c>
    </row>
    <row r="9" spans="2:7" s="9" customFormat="1" x14ac:dyDescent="0.25">
      <c r="B9" s="88"/>
      <c r="C9" s="88"/>
      <c r="D9" s="88"/>
      <c r="E9" s="8"/>
      <c r="F9" s="8"/>
      <c r="G9" s="8"/>
    </row>
    <row r="10" spans="2:7" s="15" customFormat="1" x14ac:dyDescent="0.2">
      <c r="B10" s="10"/>
      <c r="C10" s="11"/>
      <c r="D10" s="11"/>
      <c r="E10" s="12"/>
      <c r="F10" s="13"/>
      <c r="G10" s="13"/>
    </row>
    <row r="11" spans="2:7" s="15" customFormat="1" x14ac:dyDescent="0.2">
      <c r="B11" s="16">
        <v>1</v>
      </c>
      <c r="C11" s="17" t="s">
        <v>8</v>
      </c>
      <c r="D11" s="18"/>
      <c r="E11" s="19"/>
      <c r="F11" s="14"/>
      <c r="G11" s="14"/>
    </row>
    <row r="12" spans="2:7" s="15" customFormat="1" x14ac:dyDescent="0.25">
      <c r="B12" s="20">
        <f>B11+0.1</f>
        <v>1.1000000000000001</v>
      </c>
      <c r="C12" s="21" t="s">
        <v>9</v>
      </c>
      <c r="D12" s="22" t="s">
        <v>10</v>
      </c>
      <c r="E12" s="23"/>
      <c r="F12" s="23">
        <v>500</v>
      </c>
      <c r="G12" s="23">
        <v>500</v>
      </c>
    </row>
    <row r="13" spans="2:7" s="15" customFormat="1" x14ac:dyDescent="0.25">
      <c r="B13" s="20">
        <f t="shared" ref="B13:B25" si="0">B12+0.1</f>
        <v>1.2000000000000002</v>
      </c>
      <c r="C13" s="21" t="s">
        <v>11</v>
      </c>
      <c r="D13" s="22" t="s">
        <v>12</v>
      </c>
      <c r="E13" s="23"/>
      <c r="F13" s="23">
        <v>85</v>
      </c>
      <c r="G13" s="23">
        <v>85</v>
      </c>
    </row>
    <row r="14" spans="2:7" s="15" customFormat="1" x14ac:dyDescent="0.25">
      <c r="B14" s="20" t="s">
        <v>13</v>
      </c>
      <c r="C14" s="24" t="s">
        <v>14</v>
      </c>
      <c r="D14" s="22" t="s">
        <v>12</v>
      </c>
      <c r="E14" s="25"/>
      <c r="F14" s="26"/>
      <c r="G14" s="26"/>
    </row>
    <row r="15" spans="2:7" s="15" customFormat="1" x14ac:dyDescent="0.25">
      <c r="B15" s="20"/>
      <c r="C15" s="27" t="s">
        <v>15</v>
      </c>
      <c r="D15" s="22" t="s">
        <v>12</v>
      </c>
      <c r="E15" s="25"/>
      <c r="F15" s="26">
        <f t="shared" ref="F15:F16" si="1">G15</f>
        <v>96.455504598199212</v>
      </c>
      <c r="G15" s="26">
        <v>96.455504598199212</v>
      </c>
    </row>
    <row r="16" spans="2:7" s="15" customFormat="1" x14ac:dyDescent="0.25">
      <c r="B16" s="20"/>
      <c r="C16" s="27" t="s">
        <v>16</v>
      </c>
      <c r="D16" s="22" t="s">
        <v>12</v>
      </c>
      <c r="E16" s="25"/>
      <c r="F16" s="26">
        <f t="shared" si="1"/>
        <v>96.916738889691359</v>
      </c>
      <c r="G16" s="26">
        <v>96.916738889691359</v>
      </c>
    </row>
    <row r="17" spans="2:7" s="15" customFormat="1" x14ac:dyDescent="0.25">
      <c r="B17" s="20" t="s">
        <v>17</v>
      </c>
      <c r="C17" s="24" t="s">
        <v>18</v>
      </c>
      <c r="D17" s="22" t="s">
        <v>12</v>
      </c>
      <c r="E17" s="25"/>
      <c r="F17" s="26"/>
      <c r="G17" s="26"/>
    </row>
    <row r="18" spans="2:7" s="15" customFormat="1" x14ac:dyDescent="0.25">
      <c r="B18" s="20"/>
      <c r="C18" s="27" t="s">
        <v>15</v>
      </c>
      <c r="D18" s="22" t="s">
        <v>12</v>
      </c>
      <c r="E18" s="25"/>
      <c r="F18" s="26">
        <f t="shared" ref="F18:F20" si="2">G18</f>
        <v>89.974896128881014</v>
      </c>
      <c r="G18" s="26">
        <v>89.974896128881014</v>
      </c>
    </row>
    <row r="19" spans="2:7" s="15" customFormat="1" x14ac:dyDescent="0.25">
      <c r="B19" s="20"/>
      <c r="C19" s="27" t="s">
        <v>16</v>
      </c>
      <c r="D19" s="22" t="s">
        <v>12</v>
      </c>
      <c r="E19" s="25"/>
      <c r="F19" s="26">
        <f t="shared" si="2"/>
        <v>88.906641689097953</v>
      </c>
      <c r="G19" s="26">
        <v>88.906641689097953</v>
      </c>
    </row>
    <row r="20" spans="2:7" s="15" customFormat="1" x14ac:dyDescent="0.25">
      <c r="B20" s="20">
        <f>B13+0.1</f>
        <v>1.3000000000000003</v>
      </c>
      <c r="C20" s="21" t="s">
        <v>19</v>
      </c>
      <c r="D20" s="22" t="s">
        <v>12</v>
      </c>
      <c r="E20" s="28">
        <f>F20</f>
        <v>91.034074210232234</v>
      </c>
      <c r="F20" s="26">
        <f t="shared" si="2"/>
        <v>91.034074210232234</v>
      </c>
      <c r="G20" s="26">
        <v>91.034074210232234</v>
      </c>
    </row>
    <row r="21" spans="2:7" s="15" customFormat="1" x14ac:dyDescent="0.25">
      <c r="B21" s="20">
        <f t="shared" si="0"/>
        <v>1.4000000000000004</v>
      </c>
      <c r="C21" s="21" t="s">
        <v>20</v>
      </c>
      <c r="D21" s="22" t="s">
        <v>12</v>
      </c>
      <c r="E21" s="28">
        <f>F21</f>
        <v>85</v>
      </c>
      <c r="F21" s="26">
        <v>85</v>
      </c>
      <c r="G21" s="26">
        <v>85</v>
      </c>
    </row>
    <row r="22" spans="2:7" s="15" customFormat="1" x14ac:dyDescent="0.25">
      <c r="B22" s="20">
        <f t="shared" si="0"/>
        <v>1.5000000000000004</v>
      </c>
      <c r="C22" s="30" t="s">
        <v>21</v>
      </c>
      <c r="D22" s="22" t="s">
        <v>12</v>
      </c>
      <c r="E22" s="77">
        <f>F22</f>
        <v>0.73488379053226771</v>
      </c>
      <c r="F22" s="31">
        <f>F30/(500*366*24*(1-9.7%)/1000)</f>
        <v>0.73488379053226771</v>
      </c>
      <c r="G22" s="26">
        <f>73.964</f>
        <v>73.963999999999999</v>
      </c>
    </row>
    <row r="23" spans="2:7" s="15" customFormat="1" x14ac:dyDescent="0.25">
      <c r="B23" s="20">
        <f>B22+0.1</f>
        <v>1.6000000000000005</v>
      </c>
      <c r="C23" s="21" t="s">
        <v>22</v>
      </c>
      <c r="D23" s="22" t="s">
        <v>23</v>
      </c>
      <c r="E23" s="32"/>
      <c r="F23" s="26"/>
      <c r="G23" s="26"/>
    </row>
    <row r="24" spans="2:7" s="15" customFormat="1" x14ac:dyDescent="0.25">
      <c r="B24" s="20">
        <f t="shared" si="0"/>
        <v>1.7000000000000006</v>
      </c>
      <c r="C24" s="33" t="s">
        <v>24</v>
      </c>
      <c r="D24" s="22" t="s">
        <v>23</v>
      </c>
      <c r="E24" s="26">
        <f>E30/(1-E28)</f>
        <v>3227.6096080177199</v>
      </c>
      <c r="F24" s="26">
        <f>F30/(1-F28)</f>
        <v>3227.6096080177199</v>
      </c>
      <c r="G24" s="26">
        <f>G30/(1-G28)</f>
        <v>3248.4746723584499</v>
      </c>
    </row>
    <row r="25" spans="2:7" s="15" customFormat="1" x14ac:dyDescent="0.25">
      <c r="B25" s="20">
        <f t="shared" si="0"/>
        <v>1.8000000000000007</v>
      </c>
      <c r="C25" s="33" t="s">
        <v>25</v>
      </c>
      <c r="D25" s="22" t="s">
        <v>12</v>
      </c>
      <c r="E25" s="23"/>
      <c r="F25" s="13"/>
      <c r="G25" s="26"/>
    </row>
    <row r="26" spans="2:7" s="15" customFormat="1" ht="30" x14ac:dyDescent="0.25">
      <c r="B26" s="20"/>
      <c r="C26" s="33" t="s">
        <v>26</v>
      </c>
      <c r="D26" s="22"/>
      <c r="E26" s="23"/>
      <c r="F26" s="29">
        <v>8.5</v>
      </c>
      <c r="G26" s="26">
        <v>9.0660000000000007</v>
      </c>
    </row>
    <row r="27" spans="2:7" s="15" customFormat="1" x14ac:dyDescent="0.25">
      <c r="B27" s="20"/>
      <c r="C27" s="33" t="s">
        <v>27</v>
      </c>
      <c r="D27" s="22"/>
      <c r="E27" s="23"/>
      <c r="F27" s="28">
        <v>1.2</v>
      </c>
      <c r="G27" s="26">
        <v>1.214</v>
      </c>
    </row>
    <row r="28" spans="2:7" s="15" customFormat="1" x14ac:dyDescent="0.25">
      <c r="B28" s="20">
        <f>B25+0.1</f>
        <v>1.9000000000000008</v>
      </c>
      <c r="C28" s="33" t="s">
        <v>28</v>
      </c>
      <c r="D28" s="22" t="s">
        <v>12</v>
      </c>
      <c r="E28" s="34">
        <f>F28</f>
        <v>9.6999999999999989E-2</v>
      </c>
      <c r="F28" s="34">
        <f>(F26+F27)/100</f>
        <v>9.6999999999999989E-2</v>
      </c>
      <c r="G28" s="35">
        <v>0.1028</v>
      </c>
    </row>
    <row r="29" spans="2:7" s="15" customFormat="1" x14ac:dyDescent="0.25">
      <c r="B29" s="36">
        <v>1.1000000000000001</v>
      </c>
      <c r="C29" s="33" t="s">
        <v>28</v>
      </c>
      <c r="D29" s="22" t="s">
        <v>23</v>
      </c>
      <c r="E29" s="28"/>
      <c r="F29" s="28">
        <f>F24-F30</f>
        <v>313.07813197771884</v>
      </c>
      <c r="G29" s="28">
        <f>G24*G28</f>
        <v>333.94319631844866</v>
      </c>
    </row>
    <row r="30" spans="2:7" s="15" customFormat="1" x14ac:dyDescent="0.25">
      <c r="B30" s="20">
        <v>1.1100000000000001</v>
      </c>
      <c r="C30" s="33" t="s">
        <v>29</v>
      </c>
      <c r="D30" s="22" t="s">
        <v>23</v>
      </c>
      <c r="E30" s="32">
        <f t="shared" ref="E30:E36" si="3">F30</f>
        <v>2914.5314760400011</v>
      </c>
      <c r="F30" s="28">
        <f>G30</f>
        <v>2914.5314760400011</v>
      </c>
      <c r="G30" s="28">
        <v>2914.5314760400011</v>
      </c>
    </row>
    <row r="31" spans="2:7" s="15" customFormat="1" x14ac:dyDescent="0.25">
      <c r="B31" s="20">
        <v>1.1200000000000001</v>
      </c>
      <c r="C31" s="33" t="s">
        <v>30</v>
      </c>
      <c r="D31" s="22" t="s">
        <v>31</v>
      </c>
      <c r="E31" s="78">
        <f t="shared" si="3"/>
        <v>2430</v>
      </c>
      <c r="F31" s="28">
        <f>G31</f>
        <v>2430</v>
      </c>
      <c r="G31" s="26">
        <v>2430</v>
      </c>
    </row>
    <row r="32" spans="2:7" s="15" customFormat="1" x14ac:dyDescent="0.25">
      <c r="B32" s="20">
        <v>1.1299999999999999</v>
      </c>
      <c r="C32" s="21" t="s">
        <v>32</v>
      </c>
      <c r="D32" s="22" t="s">
        <v>31</v>
      </c>
      <c r="E32" s="78">
        <f t="shared" si="3"/>
        <v>2430</v>
      </c>
      <c r="F32" s="28">
        <f>F31</f>
        <v>2430</v>
      </c>
      <c r="G32" s="26">
        <v>2272</v>
      </c>
    </row>
    <row r="33" spans="2:7" s="15" customFormat="1" x14ac:dyDescent="0.25">
      <c r="B33" s="20">
        <v>1.1399999999999999</v>
      </c>
      <c r="C33" s="21" t="s">
        <v>33</v>
      </c>
      <c r="D33" s="22" t="s">
        <v>34</v>
      </c>
      <c r="E33" s="78">
        <f t="shared" si="3"/>
        <v>0.5</v>
      </c>
      <c r="F33" s="28">
        <f>G33</f>
        <v>0.5</v>
      </c>
      <c r="G33" s="26">
        <v>0.5</v>
      </c>
    </row>
    <row r="34" spans="2:7" s="9" customFormat="1" ht="30" x14ac:dyDescent="0.25">
      <c r="B34" s="22">
        <v>1.1499999999999999</v>
      </c>
      <c r="C34" s="21" t="s">
        <v>35</v>
      </c>
      <c r="D34" s="22" t="s">
        <v>34</v>
      </c>
      <c r="E34" s="78">
        <f t="shared" si="3"/>
        <v>0.5</v>
      </c>
      <c r="F34" s="37">
        <v>0.5</v>
      </c>
      <c r="G34" s="26">
        <v>0.17499999999999999</v>
      </c>
    </row>
    <row r="35" spans="2:7" s="15" customFormat="1" ht="30" x14ac:dyDescent="0.25">
      <c r="B35" s="20">
        <v>1.1599999999999999</v>
      </c>
      <c r="C35" s="21" t="s">
        <v>36</v>
      </c>
      <c r="D35" s="22" t="s">
        <v>12</v>
      </c>
      <c r="E35" s="28" t="str">
        <f t="shared" si="3"/>
        <v>0.8%/ 0.2% / 0.8%</v>
      </c>
      <c r="F35" s="28" t="str">
        <f>G35</f>
        <v>0.8%/ 0.2% / 0.8%</v>
      </c>
      <c r="G35" s="28" t="s">
        <v>112</v>
      </c>
    </row>
    <row r="36" spans="2:7" s="15" customFormat="1" ht="45" x14ac:dyDescent="0.25">
      <c r="B36" s="20">
        <v>1.17</v>
      </c>
      <c r="C36" s="21" t="s">
        <v>37</v>
      </c>
      <c r="D36" s="22" t="s">
        <v>12</v>
      </c>
      <c r="E36" s="28" t="str">
        <f t="shared" si="3"/>
        <v>0.540% / 0.115%/  1.451%</v>
      </c>
      <c r="F36" s="28" t="str">
        <f>G36</f>
        <v>0.540% / 0.115%/  1.451%</v>
      </c>
      <c r="G36" s="28" t="s">
        <v>113</v>
      </c>
    </row>
    <row r="37" spans="2:7" s="15" customFormat="1" x14ac:dyDescent="0.2">
      <c r="B37" s="16"/>
      <c r="C37" s="17"/>
      <c r="D37" s="18"/>
      <c r="E37" s="19"/>
      <c r="F37" s="13"/>
      <c r="G37" s="13"/>
    </row>
    <row r="38" spans="2:7" s="15" customFormat="1" x14ac:dyDescent="0.2">
      <c r="B38" s="16">
        <v>2</v>
      </c>
      <c r="C38" s="38" t="s">
        <v>38</v>
      </c>
      <c r="D38" s="18"/>
      <c r="E38" s="19"/>
      <c r="F38" s="13"/>
      <c r="G38" s="13"/>
    </row>
    <row r="39" spans="2:7" s="44" customFormat="1" ht="14.25" x14ac:dyDescent="0.2">
      <c r="B39" s="16">
        <v>2.1</v>
      </c>
      <c r="C39" s="17" t="s">
        <v>39</v>
      </c>
      <c r="D39" s="39" t="s">
        <v>40</v>
      </c>
      <c r="E39" s="41">
        <f t="shared" ref="E39:G39" ca="1" si="4">(E40*E83+E41*E84+E42*E85)/(E83+E84+E85)</f>
        <v>3848.3427907308796</v>
      </c>
      <c r="F39" s="41">
        <f t="shared" ca="1" si="4"/>
        <v>3845.2923658232471</v>
      </c>
      <c r="G39" s="41">
        <f t="shared" si="4"/>
        <v>3845.2923658232471</v>
      </c>
    </row>
    <row r="40" spans="2:7" s="15" customFormat="1" x14ac:dyDescent="0.25">
      <c r="B40" s="20" t="s">
        <v>41</v>
      </c>
      <c r="C40" s="45" t="s">
        <v>42</v>
      </c>
      <c r="D40" s="22" t="s">
        <v>40</v>
      </c>
      <c r="E40" s="46">
        <f>F40</f>
        <v>3702.9376275386417</v>
      </c>
      <c r="F40" s="46">
        <f>G40</f>
        <v>3702.9376275386417</v>
      </c>
      <c r="G40" s="46">
        <f>'[269]F2.2'!K40</f>
        <v>3702.9376275386417</v>
      </c>
    </row>
    <row r="41" spans="2:7" s="15" customFormat="1" x14ac:dyDescent="0.25">
      <c r="B41" s="20" t="s">
        <v>43</v>
      </c>
      <c r="C41" s="45" t="s">
        <v>44</v>
      </c>
      <c r="D41" s="22" t="s">
        <v>40</v>
      </c>
      <c r="E41" s="46">
        <f t="shared" ref="E41:E43" si="5">F41</f>
        <v>4048.0000000000009</v>
      </c>
      <c r="F41" s="46">
        <f t="shared" ref="F41:F43" si="6">G41</f>
        <v>4048.0000000000009</v>
      </c>
      <c r="G41" s="46">
        <f>'[269]F2.2'!K41</f>
        <v>4048.0000000000009</v>
      </c>
    </row>
    <row r="42" spans="2:7" s="15" customFormat="1" x14ac:dyDescent="0.25">
      <c r="B42" s="20" t="s">
        <v>45</v>
      </c>
      <c r="C42" s="45" t="s">
        <v>46</v>
      </c>
      <c r="D42" s="22"/>
      <c r="E42" s="46">
        <f t="shared" si="5"/>
        <v>3934.6061813823244</v>
      </c>
      <c r="F42" s="46">
        <f t="shared" si="6"/>
        <v>3934.6061813823244</v>
      </c>
      <c r="G42" s="46">
        <f>'[269]F2.2'!K42</f>
        <v>3934.6061813823244</v>
      </c>
    </row>
    <row r="43" spans="2:7" s="15" customFormat="1" x14ac:dyDescent="0.25">
      <c r="B43" s="20" t="s">
        <v>47</v>
      </c>
      <c r="C43" s="45" t="s">
        <v>48</v>
      </c>
      <c r="D43" s="22" t="s">
        <v>40</v>
      </c>
      <c r="E43" s="46">
        <f t="shared" si="5"/>
        <v>10764.691113614757</v>
      </c>
      <c r="F43" s="46">
        <f t="shared" si="6"/>
        <v>10764.691113614757</v>
      </c>
      <c r="G43" s="46">
        <f>'[269]F2.2'!K43</f>
        <v>10764.691113614757</v>
      </c>
    </row>
    <row r="44" spans="2:7" s="15" customFormat="1" x14ac:dyDescent="0.2">
      <c r="B44" s="16"/>
      <c r="C44" s="17"/>
      <c r="D44" s="18"/>
      <c r="E44" s="19"/>
      <c r="F44" s="13"/>
      <c r="G44" s="13"/>
    </row>
    <row r="45" spans="2:7" s="44" customFormat="1" ht="14.25" x14ac:dyDescent="0.2">
      <c r="B45" s="16">
        <v>2.2000000000000002</v>
      </c>
      <c r="C45" s="17" t="s">
        <v>114</v>
      </c>
      <c r="D45" s="39" t="s">
        <v>40</v>
      </c>
      <c r="E45" s="47">
        <f t="shared" ref="E45:G45" ca="1" si="7">(E46*E83+E47*E84+E48*E85)/(E83+E84+E85)</f>
        <v>3496.1239564905886</v>
      </c>
      <c r="F45" s="47">
        <f t="shared" ca="1" si="7"/>
        <v>3476.6369247089306</v>
      </c>
      <c r="G45" s="47">
        <f t="shared" si="7"/>
        <v>3438.8236517494315</v>
      </c>
    </row>
    <row r="46" spans="2:7" s="15" customFormat="1" x14ac:dyDescent="0.25">
      <c r="B46" s="20" t="s">
        <v>49</v>
      </c>
      <c r="C46" s="45" t="s">
        <v>42</v>
      </c>
      <c r="D46" s="22" t="s">
        <v>40</v>
      </c>
      <c r="E46" s="48">
        <f>F46</f>
        <v>3702.9376275386417</v>
      </c>
      <c r="F46" s="46">
        <f>MAX(F40,G46)</f>
        <v>3702.9376275386417</v>
      </c>
      <c r="G46" s="46">
        <v>3700.3482941852394</v>
      </c>
    </row>
    <row r="47" spans="2:7" s="15" customFormat="1" x14ac:dyDescent="0.25">
      <c r="B47" s="20" t="s">
        <v>50</v>
      </c>
      <c r="C47" s="45" t="s">
        <v>44</v>
      </c>
      <c r="D47" s="22" t="s">
        <v>40</v>
      </c>
      <c r="E47" s="48">
        <f t="shared" ref="E47:E49" si="8">F47</f>
        <v>4009.0000000000005</v>
      </c>
      <c r="F47" s="46">
        <f t="shared" ref="F47" si="9">G47</f>
        <v>4009.0000000000005</v>
      </c>
      <c r="G47" s="46">
        <f>'[269]F2.2'!K47</f>
        <v>4009.0000000000005</v>
      </c>
    </row>
    <row r="48" spans="2:7" s="15" customFormat="1" x14ac:dyDescent="0.25">
      <c r="B48" s="20" t="s">
        <v>51</v>
      </c>
      <c r="C48" s="45" t="s">
        <v>46</v>
      </c>
      <c r="D48" s="22"/>
      <c r="E48" s="48">
        <f t="shared" si="8"/>
        <v>3284.6061813823244</v>
      </c>
      <c r="F48" s="46">
        <f>MAX(F42-650,G48)</f>
        <v>3284.6061813823244</v>
      </c>
      <c r="G48" s="46">
        <v>3219.5413967635031</v>
      </c>
    </row>
    <row r="49" spans="2:10" s="15" customFormat="1" x14ac:dyDescent="0.25">
      <c r="B49" s="20" t="s">
        <v>52</v>
      </c>
      <c r="C49" s="45" t="s">
        <v>48</v>
      </c>
      <c r="D49" s="22" t="s">
        <v>40</v>
      </c>
      <c r="E49" s="48">
        <f t="shared" si="8"/>
        <v>10764.691113614757</v>
      </c>
      <c r="F49" s="46">
        <f t="shared" ref="F49" si="10">G49</f>
        <v>10764.691113614757</v>
      </c>
      <c r="G49" s="46">
        <f>'[269]F2.2'!K49</f>
        <v>10764.691113614757</v>
      </c>
    </row>
    <row r="50" spans="2:10" s="15" customFormat="1" x14ac:dyDescent="0.25">
      <c r="B50" s="20"/>
      <c r="C50" s="45"/>
      <c r="D50" s="22"/>
      <c r="E50" s="48"/>
      <c r="F50" s="46"/>
      <c r="G50" s="46"/>
    </row>
    <row r="51" spans="2:10" s="44" customFormat="1" ht="14.25" x14ac:dyDescent="0.2">
      <c r="B51" s="16">
        <v>2.2999999999999998</v>
      </c>
      <c r="C51" s="17" t="s">
        <v>53</v>
      </c>
      <c r="D51" s="39"/>
      <c r="E51" s="41">
        <f t="shared" ref="E51:G51" ca="1" si="11">E39-E45</f>
        <v>352.21883424029102</v>
      </c>
      <c r="F51" s="41">
        <f t="shared" ca="1" si="11"/>
        <v>368.65544111431655</v>
      </c>
      <c r="G51" s="41">
        <f t="shared" si="11"/>
        <v>406.46871407381559</v>
      </c>
    </row>
    <row r="52" spans="2:10" s="15" customFormat="1" x14ac:dyDescent="0.25">
      <c r="B52" s="20" t="s">
        <v>54</v>
      </c>
      <c r="C52" s="45" t="s">
        <v>42</v>
      </c>
      <c r="D52" s="22"/>
      <c r="E52" s="32">
        <f t="shared" ref="E52:E55" si="12">E40-E46</f>
        <v>0</v>
      </c>
      <c r="F52" s="32">
        <f t="shared" ref="F52:G52" si="13">F40-F46</f>
        <v>0</v>
      </c>
      <c r="G52" s="32">
        <f t="shared" si="13"/>
        <v>2.5893333534022531</v>
      </c>
    </row>
    <row r="53" spans="2:10" s="15" customFormat="1" x14ac:dyDescent="0.25">
      <c r="B53" s="20" t="s">
        <v>55</v>
      </c>
      <c r="C53" s="45" t="s">
        <v>44</v>
      </c>
      <c r="D53" s="22"/>
      <c r="E53" s="32">
        <f t="shared" si="12"/>
        <v>39.000000000000455</v>
      </c>
      <c r="F53" s="32">
        <f t="shared" ref="F53:G53" si="14">F41-F47</f>
        <v>39.000000000000455</v>
      </c>
      <c r="G53" s="32">
        <f t="shared" si="14"/>
        <v>39.000000000000455</v>
      </c>
    </row>
    <row r="54" spans="2:10" s="15" customFormat="1" x14ac:dyDescent="0.25">
      <c r="B54" s="20" t="s">
        <v>56</v>
      </c>
      <c r="C54" s="45" t="s">
        <v>46</v>
      </c>
      <c r="D54" s="22"/>
      <c r="E54" s="32">
        <f t="shared" si="12"/>
        <v>650</v>
      </c>
      <c r="F54" s="32">
        <f t="shared" ref="F54:G54" si="15">F42-F48</f>
        <v>650</v>
      </c>
      <c r="G54" s="32">
        <f t="shared" si="15"/>
        <v>715.06478461882125</v>
      </c>
    </row>
    <row r="55" spans="2:10" s="15" customFormat="1" x14ac:dyDescent="0.25">
      <c r="B55" s="20" t="s">
        <v>57</v>
      </c>
      <c r="C55" s="45" t="s">
        <v>48</v>
      </c>
      <c r="D55" s="22"/>
      <c r="E55" s="32">
        <f t="shared" si="12"/>
        <v>0</v>
      </c>
      <c r="F55" s="32">
        <f t="shared" ref="F55:G55" si="16">F43-F49</f>
        <v>0</v>
      </c>
      <c r="G55" s="32">
        <f t="shared" si="16"/>
        <v>0</v>
      </c>
    </row>
    <row r="56" spans="2:10" s="15" customFormat="1" x14ac:dyDescent="0.25">
      <c r="B56" s="20"/>
      <c r="C56" s="45"/>
      <c r="D56" s="22"/>
      <c r="E56" s="48"/>
      <c r="F56" s="46"/>
      <c r="G56" s="46"/>
    </row>
    <row r="57" spans="2:10" s="44" customFormat="1" x14ac:dyDescent="0.2">
      <c r="B57" s="16">
        <v>2.5</v>
      </c>
      <c r="C57" s="17" t="s">
        <v>58</v>
      </c>
      <c r="D57" s="39" t="s">
        <v>40</v>
      </c>
      <c r="E57" s="47">
        <f t="shared" ref="E57:G57" ca="1" si="17">(E58*E83+E59*E84+E60*E85)/(E83+E84+E85)</f>
        <v>3443.470914848795</v>
      </c>
      <c r="F57" s="47">
        <f t="shared" ca="1" si="17"/>
        <v>3423.0846120901442</v>
      </c>
      <c r="G57" s="47">
        <f t="shared" si="17"/>
        <v>3423.0846120901438</v>
      </c>
      <c r="I57" s="80" t="e">
        <f>#REF!/#REF!*1000</f>
        <v>#REF!</v>
      </c>
      <c r="J57" s="80">
        <f>E70/E58*1000</f>
        <v>1433.7882651592563</v>
      </c>
    </row>
    <row r="58" spans="2:10" s="15" customFormat="1" x14ac:dyDescent="0.25">
      <c r="B58" s="20" t="s">
        <v>59</v>
      </c>
      <c r="C58" s="45" t="s">
        <v>42</v>
      </c>
      <c r="D58" s="22" t="s">
        <v>40</v>
      </c>
      <c r="E58" s="46">
        <f>F58</f>
        <v>3675.4866974696124</v>
      </c>
      <c r="F58" s="46">
        <f>MAX(F52,G58)</f>
        <v>3675.4866974696124</v>
      </c>
      <c r="G58" s="46">
        <f>'[269]F2.2'!K58</f>
        <v>3675.4866974696124</v>
      </c>
      <c r="I58" s="80" t="e">
        <f>#REF!/#REF!*1000</f>
        <v>#REF!</v>
      </c>
      <c r="J58" s="80">
        <f>E71/E59*1000</f>
        <v>1931.9355271597301</v>
      </c>
    </row>
    <row r="59" spans="2:10" s="15" customFormat="1" x14ac:dyDescent="0.25">
      <c r="B59" s="20" t="s">
        <v>60</v>
      </c>
      <c r="C59" s="45" t="s">
        <v>44</v>
      </c>
      <c r="D59" s="22" t="s">
        <v>40</v>
      </c>
      <c r="E59" s="46">
        <f t="shared" ref="E59:F61" si="18">F59</f>
        <v>3969.5006528549525</v>
      </c>
      <c r="F59" s="46">
        <f t="shared" si="18"/>
        <v>3969.5006528549525</v>
      </c>
      <c r="G59" s="46">
        <f>'[269]F2.2'!K59</f>
        <v>3969.5006528549525</v>
      </c>
      <c r="I59" s="80" t="e">
        <f>#REF!/#REF!*1000</f>
        <v>#REF!</v>
      </c>
      <c r="J59" s="80">
        <f>E72/E60*1000</f>
        <v>1509.2613722368876</v>
      </c>
    </row>
    <row r="60" spans="2:10" s="15" customFormat="1" x14ac:dyDescent="0.25">
      <c r="B60" s="20" t="s">
        <v>61</v>
      </c>
      <c r="C60" s="45" t="s">
        <v>46</v>
      </c>
      <c r="D60" s="22"/>
      <c r="E60" s="46">
        <f t="shared" si="18"/>
        <v>3211.6781240932914</v>
      </c>
      <c r="F60" s="46">
        <f>MAX(F54-650,G60)</f>
        <v>3211.6781240932914</v>
      </c>
      <c r="G60" s="46">
        <f>'[269]F2.2'!K60</f>
        <v>3211.6781240932914</v>
      </c>
    </row>
    <row r="61" spans="2:10" s="15" customFormat="1" x14ac:dyDescent="0.25">
      <c r="B61" s="20" t="s">
        <v>62</v>
      </c>
      <c r="C61" s="45" t="s">
        <v>48</v>
      </c>
      <c r="D61" s="22" t="s">
        <v>40</v>
      </c>
      <c r="E61" s="46">
        <f t="shared" si="18"/>
        <v>10764.691113614757</v>
      </c>
      <c r="F61" s="46">
        <f t="shared" si="18"/>
        <v>10764.691113614757</v>
      </c>
      <c r="G61" s="46">
        <f>'[269]F2.2'!K61</f>
        <v>10764.691113614757</v>
      </c>
    </row>
    <row r="62" spans="2:10" s="15" customFormat="1" x14ac:dyDescent="0.2">
      <c r="B62" s="16"/>
      <c r="C62" s="17"/>
      <c r="D62" s="18"/>
      <c r="E62" s="19"/>
      <c r="F62" s="13"/>
      <c r="G62" s="13"/>
    </row>
    <row r="63" spans="2:10" s="44" customFormat="1" ht="14.25" x14ac:dyDescent="0.2">
      <c r="B63" s="16">
        <v>2.6</v>
      </c>
      <c r="C63" s="38" t="s">
        <v>63</v>
      </c>
      <c r="D63" s="39" t="s">
        <v>40</v>
      </c>
      <c r="E63" s="42">
        <f ca="1">IF(E45-E57&gt;120,120,E45-E57)</f>
        <v>52.653041641793607</v>
      </c>
      <c r="F63" s="42">
        <f ca="1">IF(F45-F57&gt;120,120,F45-F57)</f>
        <v>53.552312618786345</v>
      </c>
      <c r="G63" s="42">
        <f t="shared" ref="G63" si="19">G45-G57</f>
        <v>15.739039659287755</v>
      </c>
    </row>
    <row r="64" spans="2:10" s="15" customFormat="1" x14ac:dyDescent="0.25">
      <c r="B64" s="20" t="s">
        <v>64</v>
      </c>
      <c r="C64" s="45" t="s">
        <v>42</v>
      </c>
      <c r="D64" s="22" t="s">
        <v>40</v>
      </c>
      <c r="E64" s="46">
        <f t="shared" ref="E64:F65" si="20">E46-E58</f>
        <v>27.450930069029255</v>
      </c>
      <c r="F64" s="46">
        <f t="shared" ref="F64:G64" si="21">F46-F58</f>
        <v>27.450930069029255</v>
      </c>
      <c r="G64" s="46">
        <f t="shared" si="21"/>
        <v>24.861596715627002</v>
      </c>
    </row>
    <row r="65" spans="2:8" s="15" customFormat="1" x14ac:dyDescent="0.25">
      <c r="B65" s="20" t="s">
        <v>65</v>
      </c>
      <c r="C65" s="45" t="s">
        <v>44</v>
      </c>
      <c r="D65" s="22" t="s">
        <v>40</v>
      </c>
      <c r="E65" s="46">
        <f t="shared" si="20"/>
        <v>39.499347145047977</v>
      </c>
      <c r="F65" s="46">
        <f t="shared" si="20"/>
        <v>39.499347145047977</v>
      </c>
      <c r="G65" s="46">
        <f t="shared" ref="G65" si="22">G47-G59</f>
        <v>39.499347145047977</v>
      </c>
    </row>
    <row r="66" spans="2:8" s="15" customFormat="1" x14ac:dyDescent="0.25">
      <c r="B66" s="20" t="s">
        <v>66</v>
      </c>
      <c r="C66" s="45" t="s">
        <v>46</v>
      </c>
      <c r="D66" s="22"/>
      <c r="E66" s="46">
        <f t="shared" ref="E66:F66" si="23">E48-E60</f>
        <v>72.928057289032949</v>
      </c>
      <c r="F66" s="46">
        <f t="shared" si="23"/>
        <v>72.928057289032949</v>
      </c>
      <c r="G66" s="46">
        <f>G48-G60</f>
        <v>7.8632726702116997</v>
      </c>
    </row>
    <row r="67" spans="2:8" s="15" customFormat="1" x14ac:dyDescent="0.25">
      <c r="B67" s="20" t="s">
        <v>67</v>
      </c>
      <c r="C67" s="45" t="s">
        <v>48</v>
      </c>
      <c r="D67" s="22" t="s">
        <v>40</v>
      </c>
      <c r="E67" s="46">
        <f t="shared" ref="E67:F67" si="24">E49-E61</f>
        <v>0</v>
      </c>
      <c r="F67" s="46">
        <f t="shared" si="24"/>
        <v>0</v>
      </c>
      <c r="G67" s="46">
        <f>G49-G61</f>
        <v>0</v>
      </c>
    </row>
    <row r="68" spans="2:8" s="15" customFormat="1" x14ac:dyDescent="0.25">
      <c r="B68" s="20"/>
      <c r="C68" s="45"/>
      <c r="D68" s="22"/>
      <c r="E68" s="23"/>
      <c r="F68" s="13"/>
      <c r="G68" s="13"/>
    </row>
    <row r="69" spans="2:8" s="44" customFormat="1" ht="14.25" x14ac:dyDescent="0.2">
      <c r="B69" s="16">
        <v>2.7</v>
      </c>
      <c r="C69" s="17" t="s">
        <v>68</v>
      </c>
      <c r="D69" s="39" t="s">
        <v>69</v>
      </c>
      <c r="E69" s="40">
        <f t="shared" ref="E69:G69" ca="1" si="25">(E70*E83+E71*E84+E72*E85)/(E83+E84+E85)</f>
        <v>5186.3273180643091</v>
      </c>
      <c r="F69" s="40">
        <f t="shared" ca="1" si="25"/>
        <v>5110.424154230438</v>
      </c>
      <c r="G69" s="40">
        <f t="shared" si="25"/>
        <v>5122.7573232450968</v>
      </c>
    </row>
    <row r="70" spans="2:8" s="15" customFormat="1" x14ac:dyDescent="0.25">
      <c r="B70" s="20" t="s">
        <v>70</v>
      </c>
      <c r="C70" s="45" t="s">
        <v>42</v>
      </c>
      <c r="D70" s="22" t="s">
        <v>69</v>
      </c>
      <c r="E70" s="46">
        <f>F70</f>
        <v>5269.86969558088</v>
      </c>
      <c r="F70" s="46">
        <v>5269.86969558088</v>
      </c>
      <c r="G70" s="46">
        <v>5256.0816083935051</v>
      </c>
      <c r="H70" s="80"/>
    </row>
    <row r="71" spans="2:8" s="15" customFormat="1" x14ac:dyDescent="0.25">
      <c r="B71" s="20" t="s">
        <v>71</v>
      </c>
      <c r="C71" s="45" t="s">
        <v>44</v>
      </c>
      <c r="D71" s="22" t="s">
        <v>69</v>
      </c>
      <c r="E71" s="46">
        <f t="shared" ref="E71:E73" si="26">F71</f>
        <v>7668.8193363342252</v>
      </c>
      <c r="F71" s="46">
        <v>7668.8193363342252</v>
      </c>
      <c r="G71" s="46">
        <v>7662.3267574339434</v>
      </c>
      <c r="H71" s="80"/>
    </row>
    <row r="72" spans="2:8" s="15" customFormat="1" x14ac:dyDescent="0.25">
      <c r="B72" s="20" t="s">
        <v>72</v>
      </c>
      <c r="C72" s="45" t="s">
        <v>46</v>
      </c>
      <c r="D72" s="22"/>
      <c r="E72" s="46">
        <f t="shared" si="26"/>
        <v>4847.2617327522339</v>
      </c>
      <c r="F72" s="46">
        <v>4847.2617327522339</v>
      </c>
      <c r="G72" s="46">
        <v>4879.2642845841256</v>
      </c>
      <c r="H72" s="80"/>
    </row>
    <row r="73" spans="2:8" s="15" customFormat="1" x14ac:dyDescent="0.25">
      <c r="B73" s="20" t="s">
        <v>73</v>
      </c>
      <c r="C73" s="45" t="s">
        <v>48</v>
      </c>
      <c r="D73" s="22" t="s">
        <v>74</v>
      </c>
      <c r="E73" s="46">
        <f t="shared" si="26"/>
        <v>73853.50484103791</v>
      </c>
      <c r="F73" s="46">
        <f>G73</f>
        <v>73853.50484103791</v>
      </c>
      <c r="G73" s="46">
        <f>'[269]F2.2'!K73</f>
        <v>73853.50484103791</v>
      </c>
    </row>
    <row r="74" spans="2:8" s="15" customFormat="1" x14ac:dyDescent="0.2">
      <c r="B74" s="16"/>
      <c r="C74" s="17"/>
      <c r="D74" s="18"/>
      <c r="E74" s="19"/>
      <c r="F74" s="13"/>
      <c r="G74" s="13"/>
    </row>
    <row r="75" spans="2:8" s="15" customFormat="1" x14ac:dyDescent="0.2">
      <c r="B75" s="16">
        <v>3</v>
      </c>
      <c r="C75" s="38" t="s">
        <v>75</v>
      </c>
      <c r="D75" s="18"/>
      <c r="E75" s="19"/>
      <c r="F75" s="13"/>
      <c r="G75" s="13"/>
    </row>
    <row r="76" spans="2:8" s="44" customFormat="1" ht="14.25" x14ac:dyDescent="0.2">
      <c r="B76" s="16">
        <v>3.1</v>
      </c>
      <c r="C76" s="17" t="s">
        <v>76</v>
      </c>
      <c r="D76" s="39" t="s">
        <v>77</v>
      </c>
      <c r="E76" s="49">
        <f ca="1">E88/(E45-E63)</f>
        <v>0.70430218974248071</v>
      </c>
      <c r="F76" s="49">
        <f ca="1">F88/(F45-F63)</f>
        <v>0.70849668660737231</v>
      </c>
      <c r="G76" s="50">
        <f>G88/G57</f>
        <v>0.66324257044543811</v>
      </c>
    </row>
    <row r="77" spans="2:8" s="15" customFormat="1" x14ac:dyDescent="0.25">
      <c r="B77" s="20" t="s">
        <v>78</v>
      </c>
      <c r="C77" s="45" t="s">
        <v>42</v>
      </c>
      <c r="D77" s="22" t="s">
        <v>77</v>
      </c>
      <c r="E77" s="52">
        <f t="shared" ref="E77" ca="1" si="27">E89/E58</f>
        <v>0.28293570589641936</v>
      </c>
      <c r="F77" s="52">
        <f ca="1">G77/$G$76*$F$76</f>
        <v>0.28462073960585926</v>
      </c>
      <c r="G77" s="52">
        <f>G89/G58</f>
        <v>0.26644103565565991</v>
      </c>
    </row>
    <row r="78" spans="2:8" s="15" customFormat="1" x14ac:dyDescent="0.25">
      <c r="B78" s="20" t="s">
        <v>79</v>
      </c>
      <c r="C78" s="45" t="s">
        <v>44</v>
      </c>
      <c r="D78" s="22" t="s">
        <v>77</v>
      </c>
      <c r="E78" s="52">
        <f t="shared" ref="E78" ca="1" si="28">E90/E59</f>
        <v>4.2258131384548842E-2</v>
      </c>
      <c r="F78" s="52">
        <f t="shared" ref="F78:F79" ca="1" si="29">G78/$G$76*$F$76</f>
        <v>2.3450420657464742E-2</v>
      </c>
      <c r="G78" s="52">
        <f>G90/G59</f>
        <v>2.1952561767593557E-2</v>
      </c>
    </row>
    <row r="79" spans="2:8" s="15" customFormat="1" x14ac:dyDescent="0.25">
      <c r="B79" s="20" t="s">
        <v>80</v>
      </c>
      <c r="C79" s="45" t="s">
        <v>46</v>
      </c>
      <c r="D79" s="22"/>
      <c r="E79" s="52">
        <f t="shared" ref="E79" ca="1" si="30">E91/E60</f>
        <v>0.37910835246151248</v>
      </c>
      <c r="F79" s="52">
        <f t="shared" ca="1" si="29"/>
        <v>0.40042552634404832</v>
      </c>
      <c r="G79" s="52">
        <f>G91/G60</f>
        <v>0.37484897302218462</v>
      </c>
    </row>
    <row r="80" spans="2:8" s="15" customFormat="1" x14ac:dyDescent="0.25">
      <c r="B80" s="20" t="s">
        <v>81</v>
      </c>
      <c r="C80" s="45" t="s">
        <v>48</v>
      </c>
      <c r="D80" s="22" t="s">
        <v>34</v>
      </c>
      <c r="E80" s="29">
        <v>0.5</v>
      </c>
      <c r="F80" s="29">
        <f>F33</f>
        <v>0.5</v>
      </c>
      <c r="G80" s="28">
        <v>8.1000000000000003E-2</v>
      </c>
    </row>
    <row r="81" spans="2:7" s="15" customFormat="1" x14ac:dyDescent="0.25">
      <c r="B81" s="20"/>
      <c r="C81" s="45"/>
      <c r="D81" s="22"/>
      <c r="E81" s="23"/>
      <c r="F81" s="13"/>
      <c r="G81" s="13"/>
    </row>
    <row r="82" spans="2:7" s="44" customFormat="1" ht="14.25" x14ac:dyDescent="0.2">
      <c r="B82" s="16">
        <v>3.2</v>
      </c>
      <c r="C82" s="17" t="s">
        <v>82</v>
      </c>
      <c r="D82" s="39" t="s">
        <v>83</v>
      </c>
      <c r="E82" s="41">
        <f ca="1">E76*E$24*1000</f>
        <v>2273212.5145607502</v>
      </c>
      <c r="F82" s="47">
        <f ca="1">F83+F84+F85</f>
        <v>2286750.7129426743</v>
      </c>
      <c r="G82" s="47">
        <f>G83+G84+G85</f>
        <v>2160930.8160000001</v>
      </c>
    </row>
    <row r="83" spans="2:7" s="15" customFormat="1" x14ac:dyDescent="0.25">
      <c r="B83" s="20" t="s">
        <v>84</v>
      </c>
      <c r="C83" s="45" t="s">
        <v>42</v>
      </c>
      <c r="D83" s="22" t="s">
        <v>83</v>
      </c>
      <c r="E83" s="32">
        <f t="shared" ref="E83" ca="1" si="31">E$82*E114</f>
        <v>913206.00280255906</v>
      </c>
      <c r="F83" s="32">
        <f ca="1">F77*F$24*1000</f>
        <v>918644.63379298092</v>
      </c>
      <c r="G83" s="53">
        <f>865411.183+2688.469</f>
        <v>868099.652</v>
      </c>
    </row>
    <row r="84" spans="2:7" s="15" customFormat="1" x14ac:dyDescent="0.25">
      <c r="B84" s="20" t="s">
        <v>85</v>
      </c>
      <c r="C84" s="45" t="s">
        <v>44</v>
      </c>
      <c r="D84" s="22" t="s">
        <v>83</v>
      </c>
      <c r="E84" s="32">
        <f t="shared" ref="E84" ca="1" si="32">E$82*E115</f>
        <v>136392.75087364501</v>
      </c>
      <c r="F84" s="32">
        <f ca="1">F78*F$24*1000</f>
        <v>75688.803026090405</v>
      </c>
      <c r="G84" s="53">
        <v>71524.31</v>
      </c>
    </row>
    <row r="85" spans="2:7" s="15" customFormat="1" x14ac:dyDescent="0.25">
      <c r="B85" s="20" t="s">
        <v>86</v>
      </c>
      <c r="C85" s="45" t="s">
        <v>46</v>
      </c>
      <c r="D85" s="22"/>
      <c r="E85" s="32">
        <f t="shared" ref="E85" ca="1" si="33">E$82*E116</f>
        <v>1223613.760884546</v>
      </c>
      <c r="F85" s="32">
        <f ca="1">F79*F$24*1000</f>
        <v>1292417.2761236029</v>
      </c>
      <c r="G85" s="53">
        <f>1218230.98+3075.874</f>
        <v>1221306.8540000001</v>
      </c>
    </row>
    <row r="86" spans="2:7" s="15" customFormat="1" x14ac:dyDescent="0.25">
      <c r="B86" s="20" t="s">
        <v>87</v>
      </c>
      <c r="C86" s="45" t="s">
        <v>48</v>
      </c>
      <c r="D86" s="22" t="s">
        <v>88</v>
      </c>
      <c r="E86" s="32">
        <f>E80*E24</f>
        <v>1613.8048040088599</v>
      </c>
      <c r="F86" s="32">
        <f>F80*F24</f>
        <v>1613.8048040088599</v>
      </c>
      <c r="G86" s="53">
        <v>568.05999999999995</v>
      </c>
    </row>
    <row r="87" spans="2:7" s="15" customFormat="1" x14ac:dyDescent="0.25">
      <c r="B87" s="20"/>
      <c r="C87" s="45"/>
      <c r="D87" s="18"/>
      <c r="E87" s="19"/>
      <c r="F87" s="13"/>
      <c r="G87" s="13"/>
    </row>
    <row r="88" spans="2:7" s="44" customFormat="1" ht="14.25" x14ac:dyDescent="0.2">
      <c r="B88" s="16">
        <v>3.3</v>
      </c>
      <c r="C88" s="17" t="s">
        <v>89</v>
      </c>
      <c r="D88" s="39" t="s">
        <v>90</v>
      </c>
      <c r="E88" s="50">
        <f t="shared" ref="E88:G88" si="34">E93-E92</f>
        <v>2425.2441056425496</v>
      </c>
      <c r="F88" s="50">
        <f t="shared" si="34"/>
        <v>2425.2441056425496</v>
      </c>
      <c r="G88" s="50">
        <f t="shared" si="34"/>
        <v>2270.3354369748922</v>
      </c>
    </row>
    <row r="89" spans="2:7" s="15" customFormat="1" x14ac:dyDescent="0.25">
      <c r="B89" s="20" t="s">
        <v>91</v>
      </c>
      <c r="C89" s="45" t="s">
        <v>42</v>
      </c>
      <c r="D89" s="22" t="s">
        <v>90</v>
      </c>
      <c r="E89" s="29">
        <f t="shared" ref="E89:G89" ca="1" si="35">E88*E83*E58/(E83*E58+E84*E59+E85*E60)</f>
        <v>1039.9264232614637</v>
      </c>
      <c r="F89" s="29">
        <f t="shared" ca="1" si="35"/>
        <v>1046.1197422452981</v>
      </c>
      <c r="G89" s="29">
        <f t="shared" si="35"/>
        <v>979.30048221240463</v>
      </c>
    </row>
    <row r="90" spans="2:7" s="15" customFormat="1" x14ac:dyDescent="0.25">
      <c r="B90" s="20" t="s">
        <v>92</v>
      </c>
      <c r="C90" s="45" t="s">
        <v>44</v>
      </c>
      <c r="D90" s="22" t="s">
        <v>90</v>
      </c>
      <c r="E90" s="28">
        <f t="shared" ref="E90:G90" ca="1" si="36">E88*E84*E59/(E83*E58+E84*E59+E85*E60)</f>
        <v>167.74368011939697</v>
      </c>
      <c r="F90" s="28">
        <f t="shared" ca="1" si="36"/>
        <v>93.08646010952954</v>
      </c>
      <c r="G90" s="28">
        <f t="shared" si="36"/>
        <v>87.140708268301296</v>
      </c>
    </row>
    <row r="91" spans="2:7" s="15" customFormat="1" x14ac:dyDescent="0.25">
      <c r="B91" s="20" t="s">
        <v>93</v>
      </c>
      <c r="C91" s="45" t="s">
        <v>46</v>
      </c>
      <c r="D91" s="22"/>
      <c r="E91" s="28">
        <f t="shared" ref="E91:G91" ca="1" si="37">E88*E85*E60/(E83*E58+E84*E59+E85*E60)</f>
        <v>1217.5740022616887</v>
      </c>
      <c r="F91" s="28">
        <f t="shared" ca="1" si="37"/>
        <v>1286.037903287722</v>
      </c>
      <c r="G91" s="28">
        <f t="shared" si="37"/>
        <v>1203.8942464941867</v>
      </c>
    </row>
    <row r="92" spans="2:7" s="15" customFormat="1" x14ac:dyDescent="0.25">
      <c r="B92" s="20" t="s">
        <v>94</v>
      </c>
      <c r="C92" s="45" t="s">
        <v>48</v>
      </c>
      <c r="D92" s="22" t="s">
        <v>90</v>
      </c>
      <c r="E92" s="28">
        <f t="shared" ref="E92:G92" si="38">E61*E34*0.88361/1000</f>
        <v>4.7558943574505683</v>
      </c>
      <c r="F92" s="28">
        <f t="shared" si="38"/>
        <v>4.7558943574505683</v>
      </c>
      <c r="G92" s="28">
        <f t="shared" si="38"/>
        <v>1.6645630251076986</v>
      </c>
    </row>
    <row r="93" spans="2:7" s="15" customFormat="1" x14ac:dyDescent="0.2">
      <c r="B93" s="16"/>
      <c r="C93" s="17" t="s">
        <v>95</v>
      </c>
      <c r="D93" s="22" t="s">
        <v>90</v>
      </c>
      <c r="E93" s="23">
        <f>E31</f>
        <v>2430</v>
      </c>
      <c r="F93" s="23">
        <f>F31</f>
        <v>2430</v>
      </c>
      <c r="G93" s="23">
        <f>G32</f>
        <v>2272</v>
      </c>
    </row>
    <row r="94" spans="2:7" s="15" customFormat="1" x14ac:dyDescent="0.2">
      <c r="B94" s="16"/>
      <c r="C94" s="17"/>
      <c r="D94" s="18"/>
      <c r="E94" s="19"/>
      <c r="F94" s="13"/>
      <c r="G94" s="13"/>
    </row>
    <row r="95" spans="2:7" s="15" customFormat="1" x14ac:dyDescent="0.2">
      <c r="B95" s="16">
        <v>4</v>
      </c>
      <c r="C95" s="17" t="s">
        <v>96</v>
      </c>
      <c r="D95" s="18"/>
      <c r="E95" s="52"/>
      <c r="F95" s="13"/>
      <c r="G95" s="13"/>
    </row>
    <row r="96" spans="2:7" s="15" customFormat="1" x14ac:dyDescent="0.25">
      <c r="B96" s="20" t="s">
        <v>97</v>
      </c>
      <c r="C96" s="45" t="s">
        <v>42</v>
      </c>
      <c r="D96" s="22" t="s">
        <v>98</v>
      </c>
      <c r="E96" s="28">
        <f t="shared" ref="E96:G99" ca="1" si="39">E83*E70/10^7</f>
        <v>481.24766399917547</v>
      </c>
      <c r="F96" s="28">
        <f t="shared" ca="1" si="39"/>
        <v>484.11375166336251</v>
      </c>
      <c r="G96" s="28">
        <f>G83*G70/10^7</f>
        <v>456.2802615130002</v>
      </c>
    </row>
    <row r="97" spans="2:7" s="15" customFormat="1" x14ac:dyDescent="0.25">
      <c r="B97" s="20" t="s">
        <v>99</v>
      </c>
      <c r="C97" s="45" t="s">
        <v>44</v>
      </c>
      <c r="D97" s="22" t="s">
        <v>98</v>
      </c>
      <c r="E97" s="28">
        <f t="shared" ca="1" si="39"/>
        <v>104.59713652356257</v>
      </c>
      <c r="F97" s="28">
        <f t="shared" ca="1" si="39"/>
        <v>58.04437561904745</v>
      </c>
      <c r="G97" s="28">
        <f t="shared" si="39"/>
        <v>54.80426343200002</v>
      </c>
    </row>
    <row r="98" spans="2:7" s="15" customFormat="1" x14ac:dyDescent="0.25">
      <c r="B98" s="20" t="s">
        <v>100</v>
      </c>
      <c r="C98" s="45" t="s">
        <v>46</v>
      </c>
      <c r="D98" s="22"/>
      <c r="E98" s="28">
        <f t="shared" ca="1" si="39"/>
        <v>593.11761588047023</v>
      </c>
      <c r="F98" s="28">
        <f t="shared" ca="1" si="39"/>
        <v>626.46848053018175</v>
      </c>
      <c r="G98" s="28">
        <f t="shared" si="39"/>
        <v>595.90789132399993</v>
      </c>
    </row>
    <row r="99" spans="2:7" s="15" customFormat="1" x14ac:dyDescent="0.25">
      <c r="B99" s="20" t="s">
        <v>101</v>
      </c>
      <c r="C99" s="45" t="s">
        <v>48</v>
      </c>
      <c r="D99" s="22" t="s">
        <v>98</v>
      </c>
      <c r="E99" s="28">
        <f t="shared" si="39"/>
        <v>11.918514090535856</v>
      </c>
      <c r="F99" s="28">
        <f t="shared" si="39"/>
        <v>11.918514090535856</v>
      </c>
      <c r="G99" s="28">
        <f t="shared" si="39"/>
        <v>4.1953221959999993</v>
      </c>
    </row>
    <row r="100" spans="2:7" s="15" customFormat="1" x14ac:dyDescent="0.2">
      <c r="B100" s="16"/>
      <c r="C100" s="17" t="s">
        <v>96</v>
      </c>
      <c r="D100" s="22" t="s">
        <v>98</v>
      </c>
      <c r="E100" s="51">
        <f t="shared" ref="E100" ca="1" si="40">SUM(E96:E99)</f>
        <v>1190.8809304937442</v>
      </c>
      <c r="F100" s="51">
        <f t="shared" ref="F100:G100" ca="1" si="41">SUM(F96:F99)</f>
        <v>1180.5451219031277</v>
      </c>
      <c r="G100" s="51">
        <f t="shared" si="41"/>
        <v>1111.1877384650002</v>
      </c>
    </row>
    <row r="101" spans="2:7" s="15" customFormat="1" x14ac:dyDescent="0.2">
      <c r="B101" s="16"/>
      <c r="C101" s="17"/>
      <c r="D101" s="18"/>
      <c r="E101" s="19"/>
      <c r="F101" s="13"/>
      <c r="G101" s="13"/>
    </row>
    <row r="102" spans="2:7" s="15" customFormat="1" x14ac:dyDescent="0.2">
      <c r="B102" s="16">
        <v>5</v>
      </c>
      <c r="C102" s="17" t="s">
        <v>102</v>
      </c>
      <c r="D102" s="18"/>
      <c r="E102" s="19"/>
      <c r="F102" s="13"/>
      <c r="G102" s="13"/>
    </row>
    <row r="103" spans="2:7" s="15" customFormat="1" x14ac:dyDescent="0.25">
      <c r="B103" s="20" t="s">
        <v>103</v>
      </c>
      <c r="C103" s="45" t="s">
        <v>104</v>
      </c>
      <c r="D103" s="22" t="s">
        <v>98</v>
      </c>
      <c r="E103" s="78">
        <f>F103</f>
        <v>0</v>
      </c>
      <c r="F103" s="54">
        <v>0</v>
      </c>
      <c r="G103" s="54">
        <v>0</v>
      </c>
    </row>
    <row r="104" spans="2:7" s="15" customFormat="1" ht="30" x14ac:dyDescent="0.25">
      <c r="B104" s="20" t="s">
        <v>105</v>
      </c>
      <c r="C104" s="45" t="s">
        <v>106</v>
      </c>
      <c r="D104" s="22" t="s">
        <v>98</v>
      </c>
      <c r="E104" s="78">
        <f>F104</f>
        <v>0</v>
      </c>
      <c r="F104" s="55">
        <v>0</v>
      </c>
      <c r="G104" s="56">
        <v>0</v>
      </c>
    </row>
    <row r="105" spans="2:7" s="15" customFormat="1" x14ac:dyDescent="0.25">
      <c r="B105" s="20"/>
      <c r="C105" s="17" t="s">
        <v>107</v>
      </c>
      <c r="D105" s="22" t="s">
        <v>98</v>
      </c>
      <c r="E105" s="79">
        <f t="shared" ref="E105:G105" si="42">SUM(E103:E104)</f>
        <v>0</v>
      </c>
      <c r="F105" s="58">
        <f t="shared" si="42"/>
        <v>0</v>
      </c>
      <c r="G105" s="58">
        <f t="shared" si="42"/>
        <v>0</v>
      </c>
    </row>
    <row r="106" spans="2:7" s="15" customFormat="1" x14ac:dyDescent="0.2">
      <c r="B106" s="16"/>
      <c r="C106" s="17"/>
      <c r="D106" s="18"/>
      <c r="E106" s="57"/>
      <c r="F106" s="57"/>
      <c r="G106" s="13"/>
    </row>
    <row r="107" spans="2:7" s="61" customFormat="1" x14ac:dyDescent="0.2">
      <c r="B107" s="59">
        <v>6</v>
      </c>
      <c r="C107" s="43" t="s">
        <v>108</v>
      </c>
      <c r="D107" s="22" t="s">
        <v>98</v>
      </c>
      <c r="E107" s="51">
        <f t="shared" ref="E107:G107" ca="1" si="43">E100+E105</f>
        <v>1190.8809304937442</v>
      </c>
      <c r="F107" s="51">
        <f t="shared" ca="1" si="43"/>
        <v>1180.5451219031277</v>
      </c>
      <c r="G107" s="51">
        <f t="shared" si="43"/>
        <v>1111.1877384650002</v>
      </c>
    </row>
    <row r="108" spans="2:7" s="61" customFormat="1" x14ac:dyDescent="0.25">
      <c r="B108" s="59"/>
      <c r="C108" s="62"/>
      <c r="D108" s="63"/>
      <c r="E108" s="63"/>
      <c r="F108" s="63"/>
      <c r="G108" s="60"/>
    </row>
    <row r="109" spans="2:7" s="61" customFormat="1" x14ac:dyDescent="0.25">
      <c r="B109" s="59">
        <v>7</v>
      </c>
      <c r="C109" s="62" t="s">
        <v>109</v>
      </c>
      <c r="D109" s="63" t="s">
        <v>110</v>
      </c>
      <c r="E109" s="64">
        <f t="shared" ref="E109:G109" ca="1" si="44">E107/E30*10</f>
        <v>4.0860115606361695</v>
      </c>
      <c r="F109" s="64">
        <f t="shared" ca="1" si="44"/>
        <v>4.0505485413633089</v>
      </c>
      <c r="G109" s="64">
        <f t="shared" si="44"/>
        <v>3.812577587855666</v>
      </c>
    </row>
    <row r="110" spans="2:7" s="61" customFormat="1" x14ac:dyDescent="0.25">
      <c r="B110" s="59"/>
      <c r="C110" s="43"/>
      <c r="D110" s="63"/>
      <c r="E110" s="63"/>
      <c r="F110" s="65"/>
      <c r="G110" s="65"/>
    </row>
    <row r="111" spans="2:7" s="61" customFormat="1" x14ac:dyDescent="0.25">
      <c r="B111" s="66"/>
      <c r="C111" s="44"/>
      <c r="D111" s="2"/>
      <c r="E111" s="2"/>
      <c r="F111" s="67"/>
      <c r="G111" s="67"/>
    </row>
    <row r="112" spans="2:7" ht="18" x14ac:dyDescent="0.25">
      <c r="B112" s="68"/>
      <c r="D112" s="69"/>
      <c r="E112" s="69"/>
      <c r="F112" s="61"/>
      <c r="G112" s="61"/>
    </row>
    <row r="113" spans="2:7" ht="18" x14ac:dyDescent="0.25">
      <c r="B113" s="68"/>
      <c r="D113" s="69"/>
      <c r="E113" s="69"/>
      <c r="F113" s="61"/>
      <c r="G113" s="61"/>
    </row>
    <row r="114" spans="2:7" ht="18" x14ac:dyDescent="0.25">
      <c r="B114" s="68"/>
      <c r="D114" s="69"/>
      <c r="E114" s="82">
        <f ca="1">F114</f>
        <v>0.40172487039955285</v>
      </c>
      <c r="F114" s="70">
        <f ca="1">F83/F82</f>
        <v>0.40172487039955285</v>
      </c>
      <c r="G114" s="70">
        <f>G83/G82</f>
        <v>0.40172487039955285</v>
      </c>
    </row>
    <row r="115" spans="2:7" ht="14.25" customHeight="1" x14ac:dyDescent="0.25">
      <c r="B115" s="61"/>
      <c r="C115" s="71"/>
      <c r="D115" s="72"/>
      <c r="E115" s="82">
        <v>0.06</v>
      </c>
      <c r="F115" s="70">
        <f ca="1">F84/F82</f>
        <v>3.3098843086700643E-2</v>
      </c>
      <c r="G115" s="70">
        <f>G84/G82</f>
        <v>3.3098843086700649E-2</v>
      </c>
    </row>
    <row r="116" spans="2:7" ht="17.25" customHeight="1" x14ac:dyDescent="0.25">
      <c r="B116" s="2"/>
      <c r="C116" s="73"/>
      <c r="D116" s="72"/>
      <c r="E116" s="82">
        <f ca="1">1-E114-E115</f>
        <v>0.5382751296004471</v>
      </c>
      <c r="F116" s="70">
        <f ca="1">F85/F82</f>
        <v>0.56517628651374641</v>
      </c>
      <c r="G116" s="70">
        <f>G85/G82</f>
        <v>0.56517628651374652</v>
      </c>
    </row>
    <row r="117" spans="2:7" ht="15.75" customHeight="1" x14ac:dyDescent="0.25">
      <c r="B117" s="2"/>
      <c r="C117" s="74"/>
      <c r="D117" s="72"/>
      <c r="E117" s="72"/>
      <c r="F117" s="75"/>
      <c r="G117" s="75"/>
    </row>
    <row r="118" spans="2:7" ht="15" customHeight="1" x14ac:dyDescent="0.25">
      <c r="B118" s="2"/>
      <c r="C118" s="73"/>
      <c r="D118" s="76"/>
      <c r="E118" s="76"/>
      <c r="F118" s="71"/>
      <c r="G118" s="71"/>
    </row>
    <row r="119" spans="2:7" ht="18" x14ac:dyDescent="0.25">
      <c r="F119" s="71"/>
      <c r="G119" s="71"/>
    </row>
  </sheetData>
  <mergeCells count="8">
    <mergeCell ref="E7:G7"/>
    <mergeCell ref="B2:D2"/>
    <mergeCell ref="B3:D3"/>
    <mergeCell ref="B4:D4"/>
    <mergeCell ref="B5:D5"/>
    <mergeCell ref="B7:B9"/>
    <mergeCell ref="C7:C9"/>
    <mergeCell ref="D7:D9"/>
  </mergeCells>
  <pageMargins left="1.4173228346456701" right="0.511811023622047" top="0.43307086614173201" bottom="0.62992125984252001" header="0.511811023622047" footer="0.511811023622047"/>
  <pageSetup paperSize="9" scale="35" fitToHeight="0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A108C15A05914E986E7F6C9193E14D" ma:contentTypeVersion="19" ma:contentTypeDescription="Create a new document." ma:contentTypeScope="" ma:versionID="e4f72185b2b8f1116550f4c1eb5432d2">
  <xsd:schema xmlns:xsd="http://www.w3.org/2001/XMLSchema" xmlns:xs="http://www.w3.org/2001/XMLSchema" xmlns:p="http://schemas.microsoft.com/office/2006/metadata/properties" xmlns:ns2="2e87cc48-381b-4658-87a0-e3fdb9b3b4f1" xmlns:ns3="0f36c7ac-7dc9-422c-9797-2f7e55587fd4" targetNamespace="http://schemas.microsoft.com/office/2006/metadata/properties" ma:root="true" ma:fieldsID="ee675a03f2699c0cf91dd796e77f106d" ns2:_="" ns3:_="">
    <xsd:import namespace="2e87cc48-381b-4658-87a0-e3fdb9b3b4f1"/>
    <xsd:import namespace="0f36c7ac-7dc9-422c-9797-2f7e55587fd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Thumbnai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87cc48-381b-4658-87a0-e3fdb9b3b4f1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26f31de-885e-4761-aa5d-19687a8f12e2}" ma:internalName="TaxCatchAll" ma:showField="CatchAllData" ma:web="2e87cc48-381b-4658-87a0-e3fdb9b3b4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36c7ac-7dc9-422c-9797-2f7e55587f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fb514443-b7a3-4086-9c59-89a49c0c91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Thumbnail" ma:index="24" nillable="true" ma:displayName="Thumbnail" ma:format="Thumbnail" ma:internalName="Thumbnail">
      <xsd:simpleType>
        <xsd:restriction base="dms:Unknown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e87cc48-381b-4658-87a0-e3fdb9b3b4f1" xsi:nil="true"/>
    <lcf76f155ced4ddcb4097134ff3c332f xmlns="0f36c7ac-7dc9-422c-9797-2f7e55587fd4">
      <Terms xmlns="http://schemas.microsoft.com/office/infopath/2007/PartnerControls"/>
    </lcf76f155ced4ddcb4097134ff3c332f>
    <Thumbnail xmlns="0f36c7ac-7dc9-422c-9797-2f7e55587fd4" xsi:nil="true"/>
  </documentManagement>
</p:properties>
</file>

<file path=customXml/itemProps1.xml><?xml version="1.0" encoding="utf-8"?>
<ds:datastoreItem xmlns:ds="http://schemas.openxmlformats.org/officeDocument/2006/customXml" ds:itemID="{5DE19967-F473-42CB-A241-BBE4634BD411}"/>
</file>

<file path=customXml/itemProps2.xml><?xml version="1.0" encoding="utf-8"?>
<ds:datastoreItem xmlns:ds="http://schemas.openxmlformats.org/officeDocument/2006/customXml" ds:itemID="{2B8027EF-A724-4B08-9424-5CAE2F3A57C8}"/>
</file>

<file path=customXml/itemProps3.xml><?xml version="1.0" encoding="utf-8"?>
<ds:datastoreItem xmlns:ds="http://schemas.openxmlformats.org/officeDocument/2006/customXml" ds:itemID="{C3678642-7461-4A0E-8BBA-57C8A7EE97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F2.2</vt:lpstr>
      <vt:lpstr>F2.2!Print_Area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ANUPAM PATRA</dc:creator>
  <cp:lastModifiedBy>ANUPAM PATRA</cp:lastModifiedBy>
  <dcterms:created xsi:type="dcterms:W3CDTF">2024-04-12T10:43:07Z</dcterms:created>
  <dcterms:modified xsi:type="dcterms:W3CDTF">2024-11-20T07:07:01Z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0x01010086A108C15A05914E986E7F6C9193E14D</vt:lpwstr>
  </property>
</Properties>
</file>